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"/>
    </mc:Choice>
  </mc:AlternateContent>
  <bookViews>
    <workbookView xWindow="0" yWindow="0" windowWidth="19440" windowHeight="8175" tabRatio="513"/>
  </bookViews>
  <sheets>
    <sheet name="技能" sheetId="1" r:id="rId1"/>
    <sheet name="效果" sheetId="2" r:id="rId2"/>
    <sheet name="场力" sheetId="4" r:id="rId3"/>
    <sheet name="buff" sheetId="3" r:id="rId4"/>
    <sheet name="召唤" sheetId="7" r:id="rId5"/>
    <sheet name="mod" sheetId="5" r:id="rId6"/>
    <sheet name="结算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buff!$A$2:$O$617</definedName>
    <definedName name="_xlnm._FilterDatabase" localSheetId="5" hidden="1">mod!$A$2:$P$95</definedName>
    <definedName name="_xlnm._FilterDatabase" localSheetId="2" hidden="1">场力!$A$2:$R$196</definedName>
    <definedName name="_xlnm._FilterDatabase" localSheetId="0" hidden="1">技能!$A$2:$AP$471</definedName>
    <definedName name="_xlnm._FilterDatabase" localSheetId="6" hidden="1">结算!$A$2:$W$777</definedName>
    <definedName name="_xlnm._FilterDatabase" localSheetId="1" hidden="1">效果!$A$2:$AD$1350</definedName>
    <definedName name="_xlnm._FilterDatabase" localSheetId="4" hidden="1">召唤!$A$2:$O$2</definedName>
    <definedName name="模板表头">[1]怪物模板!$A$1:$N$1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6" l="1"/>
  <c r="D98" i="6"/>
  <c r="C70" i="3"/>
  <c r="C69" i="3"/>
  <c r="C31" i="4"/>
  <c r="C67" i="6"/>
  <c r="C41" i="3"/>
  <c r="C69" i="6" s="1"/>
  <c r="C40" i="3"/>
  <c r="C68" i="6" s="1"/>
  <c r="C39" i="3"/>
  <c r="C22" i="4"/>
  <c r="D157" i="3"/>
  <c r="C196" i="6"/>
  <c r="C150" i="3"/>
  <c r="C199" i="6" s="1"/>
  <c r="C149" i="3"/>
  <c r="C198" i="6" s="1"/>
  <c r="C148" i="3"/>
  <c r="C197" i="6" s="1"/>
  <c r="C57" i="4"/>
  <c r="C157" i="3"/>
  <c r="K121" i="1"/>
  <c r="C104" i="3"/>
  <c r="C342" i="6" s="1"/>
  <c r="C103" i="3"/>
  <c r="C341" i="6" s="1"/>
  <c r="C102" i="3"/>
  <c r="C340" i="6" s="1"/>
  <c r="C101" i="3"/>
  <c r="C339" i="6" s="1"/>
  <c r="C100" i="3"/>
  <c r="C476" i="6"/>
  <c r="C463" i="6"/>
  <c r="S341" i="6"/>
  <c r="S340" i="6"/>
  <c r="S339" i="6"/>
  <c r="K207" i="1"/>
  <c r="C777" i="6"/>
  <c r="C773" i="6"/>
  <c r="C772" i="6"/>
  <c r="C768" i="6"/>
  <c r="C767" i="6"/>
  <c r="C766" i="6"/>
  <c r="C765" i="6"/>
  <c r="C764" i="6"/>
  <c r="C763" i="6"/>
  <c r="C760" i="6"/>
  <c r="C759" i="6"/>
  <c r="C757" i="6"/>
  <c r="C753" i="6"/>
  <c r="C752" i="6"/>
  <c r="C751" i="6"/>
  <c r="C750" i="6"/>
  <c r="C747" i="6"/>
  <c r="C733" i="6"/>
  <c r="C732" i="6"/>
  <c r="C727" i="6"/>
  <c r="C725" i="6"/>
  <c r="C724" i="6"/>
  <c r="C723" i="6"/>
  <c r="C722" i="6"/>
  <c r="C721" i="6"/>
  <c r="C720" i="6"/>
  <c r="C717" i="6"/>
  <c r="C713" i="6"/>
  <c r="C707" i="6"/>
  <c r="C705" i="6"/>
  <c r="C703" i="6"/>
  <c r="C700" i="6"/>
  <c r="C698" i="6"/>
  <c r="C697" i="6"/>
  <c r="C696" i="6"/>
  <c r="C695" i="6"/>
  <c r="C694" i="6"/>
  <c r="C693" i="6"/>
  <c r="C692" i="6"/>
  <c r="C691" i="6"/>
  <c r="C690" i="6"/>
  <c r="C688" i="6"/>
  <c r="C687" i="6"/>
  <c r="C685" i="6"/>
  <c r="C684" i="6"/>
  <c r="C683" i="6"/>
  <c r="C681" i="6"/>
  <c r="C680" i="6"/>
  <c r="C679" i="6"/>
  <c r="C677" i="6"/>
  <c r="C675" i="6"/>
  <c r="C672" i="6"/>
  <c r="C671" i="6"/>
  <c r="C670" i="6"/>
  <c r="C669" i="6"/>
  <c r="C668" i="6"/>
  <c r="C667" i="6"/>
  <c r="C666" i="6"/>
  <c r="C663" i="6"/>
  <c r="C661" i="6"/>
  <c r="C660" i="6"/>
  <c r="C657" i="6"/>
  <c r="C656" i="6"/>
  <c r="C653" i="6"/>
  <c r="C652" i="6"/>
  <c r="C651" i="6"/>
  <c r="C650" i="6"/>
  <c r="C649" i="6"/>
  <c r="C648" i="6"/>
  <c r="C647" i="6"/>
  <c r="C646" i="6"/>
  <c r="C645" i="6"/>
  <c r="C644" i="6"/>
  <c r="C643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7" i="6"/>
  <c r="C606" i="6"/>
  <c r="C604" i="6"/>
  <c r="C603" i="6"/>
  <c r="C602" i="6"/>
  <c r="C601" i="6"/>
  <c r="C600" i="6"/>
  <c r="C597" i="6"/>
  <c r="C596" i="6"/>
  <c r="C595" i="6"/>
  <c r="C594" i="6"/>
  <c r="C591" i="6"/>
  <c r="C589" i="6"/>
  <c r="C588" i="6"/>
  <c r="C586" i="6"/>
  <c r="C585" i="6"/>
  <c r="C583" i="6"/>
  <c r="C582" i="6"/>
  <c r="C579" i="6"/>
  <c r="C578" i="6"/>
  <c r="C577" i="6"/>
  <c r="C576" i="6"/>
  <c r="C575" i="6"/>
  <c r="C567" i="6"/>
  <c r="C562" i="6"/>
  <c r="C561" i="6"/>
  <c r="C560" i="6"/>
  <c r="C559" i="6"/>
  <c r="C558" i="6"/>
  <c r="C557" i="6"/>
  <c r="C556" i="6"/>
  <c r="C555" i="6"/>
  <c r="C554" i="6"/>
  <c r="C553" i="6"/>
  <c r="C552" i="6"/>
  <c r="C550" i="6"/>
  <c r="C549" i="6"/>
  <c r="C548" i="6"/>
  <c r="C547" i="6"/>
  <c r="C546" i="6"/>
  <c r="C544" i="6"/>
  <c r="C543" i="6"/>
  <c r="C542" i="6"/>
  <c r="C538" i="6"/>
  <c r="C536" i="6"/>
  <c r="C532" i="6"/>
  <c r="C531" i="6"/>
  <c r="C530" i="6"/>
  <c r="C529" i="6"/>
  <c r="C528" i="6"/>
  <c r="C527" i="6"/>
  <c r="C525" i="6"/>
  <c r="C524" i="6"/>
  <c r="C523" i="6"/>
  <c r="C522" i="6"/>
  <c r="C521" i="6"/>
  <c r="C520" i="6"/>
  <c r="C517" i="6"/>
  <c r="C512" i="6"/>
  <c r="C509" i="6"/>
  <c r="C508" i="6"/>
  <c r="C507" i="6"/>
  <c r="C504" i="6"/>
  <c r="C498" i="6"/>
  <c r="C493" i="6"/>
  <c r="C492" i="6"/>
  <c r="C491" i="6"/>
  <c r="C488" i="6"/>
  <c r="C487" i="6"/>
  <c r="C486" i="6"/>
  <c r="C485" i="6"/>
  <c r="C484" i="6"/>
  <c r="C483" i="6"/>
  <c r="C482" i="6"/>
  <c r="C480" i="6"/>
  <c r="C479" i="6"/>
  <c r="C478" i="6"/>
  <c r="C477" i="6"/>
  <c r="C475" i="6"/>
  <c r="C473" i="6"/>
  <c r="C472" i="6"/>
  <c r="C469" i="6"/>
  <c r="C468" i="6"/>
  <c r="C467" i="6"/>
  <c r="C466" i="6"/>
  <c r="C465" i="6"/>
  <c r="C464" i="6"/>
  <c r="C462" i="6"/>
  <c r="C460" i="6"/>
  <c r="C459" i="6"/>
  <c r="C458" i="6"/>
  <c r="C454" i="6"/>
  <c r="C453" i="6"/>
  <c r="C452" i="6"/>
  <c r="C451" i="6"/>
  <c r="C450" i="6"/>
  <c r="C449" i="6"/>
  <c r="C448" i="6"/>
  <c r="C444" i="6"/>
  <c r="C442" i="6"/>
  <c r="C440" i="6"/>
  <c r="C439" i="6"/>
  <c r="C438" i="6"/>
  <c r="C435" i="6"/>
  <c r="C434" i="6"/>
  <c r="C433" i="6"/>
  <c r="C432" i="6"/>
  <c r="C431" i="6"/>
  <c r="C430" i="6"/>
  <c r="C425" i="6"/>
  <c r="C424" i="6"/>
  <c r="C421" i="6"/>
  <c r="C420" i="6"/>
  <c r="C419" i="6"/>
  <c r="C418" i="6"/>
  <c r="C417" i="6"/>
  <c r="C416" i="6"/>
  <c r="C415" i="6"/>
  <c r="C414" i="6"/>
  <c r="C413" i="6"/>
  <c r="C409" i="6"/>
  <c r="C408" i="6"/>
  <c r="C407" i="6"/>
  <c r="C406" i="6"/>
  <c r="C405" i="6"/>
  <c r="C404" i="6"/>
  <c r="C402" i="6"/>
  <c r="C401" i="6"/>
  <c r="C400" i="6"/>
  <c r="C397" i="6"/>
  <c r="C396" i="6"/>
  <c r="C395" i="6"/>
  <c r="C394" i="6"/>
  <c r="C392" i="6"/>
  <c r="C391" i="6"/>
  <c r="C390" i="6"/>
  <c r="C387" i="6"/>
  <c r="C386" i="6"/>
  <c r="C385" i="6"/>
  <c r="C384" i="6"/>
  <c r="C383" i="6"/>
  <c r="C380" i="6"/>
  <c r="C379" i="6"/>
  <c r="C378" i="6"/>
  <c r="C377" i="6"/>
  <c r="C376" i="6"/>
  <c r="C375" i="6"/>
  <c r="C373" i="6"/>
  <c r="C372" i="6"/>
  <c r="C371" i="6"/>
  <c r="C369" i="6"/>
  <c r="C368" i="6"/>
  <c r="C367" i="6"/>
  <c r="C366" i="6"/>
  <c r="C365" i="6"/>
  <c r="C364" i="6"/>
  <c r="C363" i="6"/>
  <c r="C361" i="6"/>
  <c r="C358" i="6"/>
  <c r="C357" i="6"/>
  <c r="C354" i="6"/>
  <c r="C352" i="6"/>
  <c r="C351" i="6"/>
  <c r="C350" i="6"/>
  <c r="C347" i="6"/>
  <c r="C344" i="6"/>
  <c r="C343" i="6"/>
  <c r="C334" i="6"/>
  <c r="C333" i="6"/>
  <c r="C332" i="6"/>
  <c r="C331" i="6"/>
  <c r="C330" i="6"/>
  <c r="C329" i="6"/>
  <c r="C328" i="6"/>
  <c r="C327" i="6"/>
  <c r="C322" i="6"/>
  <c r="C321" i="6"/>
  <c r="C320" i="6"/>
  <c r="C319" i="6"/>
  <c r="C316" i="6"/>
  <c r="C315" i="6"/>
  <c r="C314" i="6"/>
  <c r="C311" i="6"/>
  <c r="C310" i="6"/>
  <c r="C309" i="6"/>
  <c r="C308" i="6"/>
  <c r="C305" i="6"/>
  <c r="C304" i="6"/>
  <c r="C303" i="6"/>
  <c r="C302" i="6"/>
  <c r="C301" i="6"/>
  <c r="C300" i="6"/>
  <c r="C299" i="6"/>
  <c r="C294" i="6"/>
  <c r="C289" i="6"/>
  <c r="C288" i="6"/>
  <c r="C286" i="6"/>
  <c r="C284" i="6"/>
  <c r="C281" i="6"/>
  <c r="C279" i="6"/>
  <c r="C277" i="6"/>
  <c r="C274" i="6"/>
  <c r="C273" i="6"/>
  <c r="C272" i="6"/>
  <c r="C271" i="6"/>
  <c r="C270" i="6"/>
  <c r="C269" i="6"/>
  <c r="C268" i="6"/>
  <c r="C265" i="6"/>
  <c r="C264" i="6"/>
  <c r="C263" i="6"/>
  <c r="C262" i="6"/>
  <c r="C261" i="6"/>
  <c r="C260" i="6"/>
  <c r="C257" i="6"/>
  <c r="C256" i="6"/>
  <c r="C255" i="6"/>
  <c r="C253" i="6"/>
  <c r="C252" i="6"/>
  <c r="C251" i="6"/>
  <c r="C250" i="6"/>
  <c r="C249" i="6"/>
  <c r="C248" i="6"/>
  <c r="C247" i="6"/>
  <c r="C246" i="6"/>
  <c r="C245" i="6"/>
  <c r="C244" i="6"/>
  <c r="C240" i="6"/>
  <c r="C239" i="6"/>
  <c r="C237" i="6"/>
  <c r="C236" i="6"/>
  <c r="C235" i="6"/>
  <c r="C232" i="6"/>
  <c r="C231" i="6"/>
  <c r="C230" i="6"/>
  <c r="C229" i="6"/>
  <c r="C228" i="6"/>
  <c r="C227" i="6"/>
  <c r="C226" i="6"/>
  <c r="C223" i="6"/>
  <c r="C222" i="6"/>
  <c r="C217" i="6"/>
  <c r="C214" i="6"/>
  <c r="C213" i="6"/>
  <c r="C210" i="6"/>
  <c r="C209" i="6"/>
  <c r="C206" i="6"/>
  <c r="C204" i="6"/>
  <c r="C201" i="6"/>
  <c r="C200" i="6"/>
  <c r="C193" i="6"/>
  <c r="C192" i="6"/>
  <c r="C191" i="6"/>
  <c r="C186" i="6"/>
  <c r="C184" i="6"/>
  <c r="C181" i="6"/>
  <c r="C180" i="6"/>
  <c r="C179" i="6"/>
  <c r="C178" i="6"/>
  <c r="C177" i="6"/>
  <c r="C174" i="6"/>
  <c r="C173" i="6"/>
  <c r="C172" i="6"/>
  <c r="C170" i="6"/>
  <c r="C169" i="6"/>
  <c r="C167" i="6"/>
  <c r="C166" i="6"/>
  <c r="C165" i="6"/>
  <c r="C164" i="6"/>
  <c r="C161" i="6"/>
  <c r="C160" i="6"/>
  <c r="C159" i="6"/>
  <c r="C158" i="6"/>
  <c r="C157" i="6"/>
  <c r="C156" i="6"/>
  <c r="C155" i="6"/>
  <c r="C154" i="6"/>
  <c r="C153" i="6"/>
  <c r="C152" i="6"/>
  <c r="C151" i="6"/>
  <c r="C149" i="6"/>
  <c r="C148" i="6"/>
  <c r="C147" i="6"/>
  <c r="C146" i="6"/>
  <c r="C143" i="6"/>
  <c r="C142" i="6"/>
  <c r="C141" i="6"/>
  <c r="C140" i="6"/>
  <c r="C139" i="6"/>
  <c r="C138" i="6"/>
  <c r="C137" i="6"/>
  <c r="C136" i="6"/>
  <c r="C135" i="6"/>
  <c r="C134" i="6"/>
  <c r="C133" i="6"/>
  <c r="C131" i="6"/>
  <c r="C129" i="6"/>
  <c r="C125" i="6"/>
  <c r="C122" i="6"/>
  <c r="C121" i="6"/>
  <c r="C120" i="6"/>
  <c r="C118" i="6"/>
  <c r="C117" i="6"/>
  <c r="C115" i="6"/>
  <c r="C114" i="6"/>
  <c r="C113" i="6"/>
  <c r="C112" i="6"/>
  <c r="C111" i="6"/>
  <c r="C110" i="6"/>
  <c r="C109" i="6"/>
  <c r="C108" i="6"/>
  <c r="C107" i="6"/>
  <c r="C106" i="6"/>
  <c r="C104" i="6"/>
  <c r="C103" i="6"/>
  <c r="C102" i="6"/>
  <c r="C101" i="6"/>
  <c r="C100" i="6"/>
  <c r="C99" i="6"/>
  <c r="C96" i="6"/>
  <c r="C93" i="6"/>
  <c r="C89" i="6"/>
  <c r="C86" i="6"/>
  <c r="C85" i="6"/>
  <c r="C84" i="6"/>
  <c r="C82" i="6"/>
  <c r="C79" i="6"/>
  <c r="C75" i="6"/>
  <c r="C74" i="6"/>
  <c r="C71" i="6"/>
  <c r="C70" i="6"/>
  <c r="C65" i="6"/>
  <c r="C62" i="6"/>
  <c r="C61" i="6"/>
  <c r="C60" i="6"/>
  <c r="C58" i="6"/>
  <c r="C57" i="6"/>
  <c r="C56" i="6"/>
  <c r="C55" i="6"/>
  <c r="C53" i="6"/>
  <c r="C52" i="6"/>
  <c r="C51" i="6"/>
  <c r="C50" i="6"/>
  <c r="C49" i="6"/>
  <c r="C48" i="6"/>
  <c r="C47" i="6"/>
  <c r="C46" i="6"/>
  <c r="C45" i="6"/>
  <c r="C44" i="6"/>
  <c r="C41" i="6"/>
  <c r="C39" i="6"/>
  <c r="C36" i="6"/>
  <c r="C35" i="6"/>
  <c r="C34" i="6"/>
  <c r="C32" i="6"/>
  <c r="C27" i="6"/>
  <c r="C26" i="6"/>
  <c r="C25" i="6"/>
  <c r="C24" i="6"/>
  <c r="C20" i="6"/>
  <c r="C19" i="6"/>
  <c r="C15" i="6"/>
  <c r="C12" i="6"/>
  <c r="C10" i="6"/>
  <c r="C9" i="6"/>
  <c r="C8" i="6"/>
  <c r="C7" i="6"/>
  <c r="C6" i="6"/>
  <c r="C5" i="6"/>
  <c r="C4" i="6"/>
  <c r="C3" i="6"/>
  <c r="C217" i="3"/>
  <c r="C287" i="6" s="1"/>
  <c r="C216" i="3"/>
  <c r="K174" i="1"/>
  <c r="C353" i="3"/>
  <c r="C352" i="3"/>
  <c r="K291" i="1"/>
  <c r="C344" i="3"/>
  <c r="C343" i="3"/>
  <c r="K279" i="1"/>
  <c r="C398" i="3" l="1"/>
  <c r="C99" i="3"/>
  <c r="C98" i="3"/>
  <c r="C97" i="3"/>
  <c r="C96" i="3"/>
  <c r="C95" i="3"/>
  <c r="C94" i="3"/>
  <c r="C93" i="3"/>
  <c r="C34" i="4"/>
  <c r="F306" i="1"/>
  <c r="F288" i="1"/>
  <c r="F253" i="1"/>
  <c r="F217" i="1"/>
  <c r="C156" i="3"/>
  <c r="C120" i="4"/>
  <c r="C351" i="3"/>
  <c r="C350" i="3"/>
  <c r="K7" i="1"/>
  <c r="K138" i="1"/>
  <c r="K194" i="1"/>
  <c r="K290" i="1"/>
  <c r="C79" i="3"/>
  <c r="C142" i="3"/>
  <c r="C187" i="6" s="1"/>
  <c r="C367" i="3"/>
  <c r="K310" i="1"/>
  <c r="K309" i="1"/>
  <c r="K308" i="1"/>
  <c r="K307" i="1"/>
  <c r="C162" i="3"/>
  <c r="C218" i="6" s="1"/>
  <c r="C163" i="3"/>
  <c r="C219" i="6" s="1"/>
  <c r="C164" i="3"/>
  <c r="C220" i="6" s="1"/>
  <c r="C165" i="3"/>
  <c r="C330" i="3"/>
  <c r="C19" i="4"/>
  <c r="C18" i="4"/>
  <c r="K31" i="1"/>
  <c r="K30" i="1"/>
  <c r="K29" i="1"/>
  <c r="K28" i="1"/>
  <c r="K15" i="1"/>
  <c r="K14" i="1"/>
  <c r="K13" i="1"/>
  <c r="K12" i="1"/>
  <c r="C335" i="3"/>
  <c r="C336" i="3"/>
  <c r="C334" i="3"/>
  <c r="K274" i="1"/>
  <c r="C186" i="3"/>
  <c r="C187" i="3"/>
  <c r="C66" i="4"/>
  <c r="K289" i="1"/>
  <c r="C426" i="3"/>
  <c r="K139" i="1"/>
  <c r="K140" i="1"/>
  <c r="K141" i="1"/>
  <c r="C478" i="3"/>
  <c r="C598" i="6" s="1"/>
  <c r="K362" i="1"/>
  <c r="K361" i="1"/>
  <c r="C138" i="4"/>
  <c r="C424" i="3"/>
  <c r="C425" i="3"/>
  <c r="K339" i="1"/>
  <c r="K338" i="1"/>
  <c r="K337" i="1"/>
  <c r="K336" i="1"/>
  <c r="C382" i="3"/>
  <c r="C383" i="3"/>
  <c r="C381" i="3"/>
  <c r="C506" i="6" s="1"/>
  <c r="C380" i="3"/>
  <c r="C505" i="6" s="1"/>
  <c r="K191" i="1"/>
  <c r="K192" i="1"/>
  <c r="K193" i="1"/>
  <c r="X1346" i="2"/>
  <c r="X1336" i="2"/>
  <c r="X1334" i="2"/>
  <c r="X1208" i="2"/>
  <c r="X1162" i="2"/>
  <c r="X1159" i="2"/>
  <c r="X950" i="2"/>
  <c r="X904" i="2"/>
  <c r="X839" i="2"/>
  <c r="X822" i="2"/>
  <c r="X797" i="2"/>
  <c r="X774" i="2"/>
  <c r="X686" i="2"/>
  <c r="X643" i="2"/>
  <c r="X557" i="2"/>
  <c r="X544" i="2"/>
  <c r="X478" i="2"/>
  <c r="X373" i="2"/>
  <c r="X349" i="2"/>
  <c r="X332" i="2"/>
  <c r="X292" i="2"/>
  <c r="X255" i="2"/>
  <c r="X197" i="2"/>
  <c r="X159" i="2"/>
  <c r="X71" i="2"/>
  <c r="X55" i="2"/>
  <c r="X21" i="2"/>
  <c r="C288" i="3"/>
  <c r="K241" i="1"/>
  <c r="C38" i="3"/>
  <c r="C66" i="6" s="1"/>
  <c r="C42" i="3"/>
  <c r="C72" i="6" s="1"/>
  <c r="C37" i="3"/>
  <c r="C361" i="3"/>
  <c r="C360" i="3"/>
  <c r="C359" i="3"/>
  <c r="D366" i="3"/>
  <c r="C366" i="3"/>
  <c r="D365" i="3"/>
  <c r="C365" i="3"/>
  <c r="C93" i="4"/>
  <c r="C112" i="4"/>
  <c r="C91" i="4"/>
  <c r="C374" i="3"/>
  <c r="C496" i="6" s="1"/>
  <c r="C373" i="3"/>
  <c r="C495" i="6" s="1"/>
  <c r="C372" i="3"/>
  <c r="C494" i="6" s="1"/>
  <c r="C375" i="3"/>
  <c r="K306" i="1"/>
  <c r="C27" i="4"/>
  <c r="K254" i="1"/>
  <c r="K255" i="1"/>
  <c r="K256" i="1"/>
  <c r="K257" i="1"/>
  <c r="C270" i="3"/>
  <c r="C362" i="6" s="1"/>
  <c r="C92" i="4"/>
  <c r="K215" i="1"/>
  <c r="K217" i="1"/>
  <c r="C48" i="3"/>
  <c r="C49" i="3"/>
  <c r="C80" i="6" s="1"/>
  <c r="C50" i="3"/>
  <c r="C81" i="6" s="1"/>
  <c r="C267" i="3"/>
  <c r="C268" i="3"/>
  <c r="C359" i="6" s="1"/>
  <c r="C269" i="3"/>
  <c r="C360" i="6" s="1"/>
  <c r="C47" i="3"/>
  <c r="C77" i="6" s="1"/>
  <c r="C46" i="3"/>
  <c r="C76" i="6" s="1"/>
  <c r="C45" i="3"/>
  <c r="C26" i="4"/>
  <c r="K44" i="1"/>
  <c r="C92" i="3"/>
  <c r="C132" i="6" s="1"/>
  <c r="K78" i="1"/>
  <c r="C325" i="3"/>
  <c r="C447" i="6" s="1"/>
  <c r="K235" i="1"/>
  <c r="C141" i="3"/>
  <c r="K110" i="1"/>
  <c r="C89" i="4"/>
  <c r="C88" i="4"/>
  <c r="K214" i="1"/>
  <c r="K213" i="1"/>
  <c r="K212" i="1"/>
  <c r="C83" i="3"/>
  <c r="C39" i="4"/>
  <c r="K74" i="1"/>
  <c r="C90" i="3"/>
  <c r="C89" i="3"/>
  <c r="C128" i="6" s="1"/>
  <c r="C88" i="3"/>
  <c r="C127" i="6" s="1"/>
  <c r="C87" i="3"/>
  <c r="C17" i="5" s="1"/>
  <c r="C86" i="3"/>
  <c r="C85" i="3"/>
  <c r="C124" i="6" s="1"/>
  <c r="C84" i="3"/>
  <c r="C123" i="6" s="1"/>
  <c r="F85" i="3"/>
  <c r="K73" i="1"/>
  <c r="C111" i="3"/>
  <c r="C110" i="3"/>
  <c r="C109" i="3"/>
  <c r="C108" i="3"/>
  <c r="C107" i="3"/>
  <c r="C106" i="3"/>
  <c r="C105" i="3"/>
  <c r="K80" i="1"/>
  <c r="C55" i="3"/>
  <c r="C54" i="3"/>
  <c r="C53" i="3"/>
  <c r="C52" i="3"/>
  <c r="C29" i="4"/>
  <c r="C28" i="4"/>
  <c r="K49" i="1"/>
  <c r="K48" i="1"/>
  <c r="K45" i="1"/>
  <c r="C43" i="3"/>
  <c r="C73" i="6" s="1"/>
  <c r="K43" i="1"/>
  <c r="C202" i="3"/>
  <c r="C201" i="3"/>
  <c r="C259" i="6" s="1"/>
  <c r="C200" i="3"/>
  <c r="C258" i="6" s="1"/>
  <c r="C74" i="4"/>
  <c r="K156" i="1"/>
  <c r="K155" i="1"/>
  <c r="C140" i="4"/>
  <c r="K343" i="1"/>
  <c r="C128" i="4"/>
  <c r="K294" i="1"/>
  <c r="C127" i="4"/>
  <c r="K293" i="1"/>
  <c r="C72" i="4"/>
  <c r="C208" i="3"/>
  <c r="C207" i="3"/>
  <c r="C75" i="4"/>
  <c r="K161" i="1"/>
  <c r="C185" i="3"/>
  <c r="C184" i="3"/>
  <c r="C234" i="6" s="1"/>
  <c r="C183" i="3"/>
  <c r="C233" i="6" s="1"/>
  <c r="K136" i="1"/>
  <c r="K120" i="1"/>
  <c r="C273" i="3"/>
  <c r="C374" i="6" s="1"/>
  <c r="K223" i="1"/>
  <c r="C283" i="3"/>
  <c r="C285" i="3"/>
  <c r="C85" i="4"/>
  <c r="K197" i="1"/>
  <c r="C266" i="3"/>
  <c r="C265" i="3"/>
  <c r="C90" i="4"/>
  <c r="K216" i="1"/>
  <c r="C136" i="4"/>
  <c r="C419" i="3"/>
  <c r="K330" i="1"/>
  <c r="C199" i="3"/>
  <c r="C70" i="4"/>
  <c r="K151" i="1"/>
  <c r="C324" i="3"/>
  <c r="C446" i="6" s="1"/>
  <c r="C323" i="3"/>
  <c r="C443" i="6" s="1"/>
  <c r="K268" i="1"/>
  <c r="C346" i="3"/>
  <c r="C347" i="3"/>
  <c r="C345" i="3"/>
  <c r="K283" i="1"/>
  <c r="K282" i="1"/>
  <c r="K281" i="1"/>
  <c r="K280" i="1"/>
  <c r="C125" i="3"/>
  <c r="C124" i="3"/>
  <c r="C123" i="3"/>
  <c r="C163" i="6" s="1"/>
  <c r="C122" i="3"/>
  <c r="C162" i="6" s="1"/>
  <c r="C51" i="4"/>
  <c r="C50" i="4"/>
  <c r="C49" i="4"/>
  <c r="K96" i="1"/>
  <c r="K95" i="1"/>
  <c r="K94" i="1"/>
  <c r="K93" i="1"/>
  <c r="C25" i="4"/>
  <c r="C71" i="4"/>
  <c r="K153" i="1"/>
  <c r="C409" i="3"/>
  <c r="C406" i="3"/>
  <c r="C405" i="3"/>
  <c r="K320" i="1"/>
  <c r="K471" i="1"/>
  <c r="K288" i="1"/>
  <c r="K305" i="1"/>
  <c r="C357" i="3"/>
  <c r="C124" i="4"/>
  <c r="C299" i="3"/>
  <c r="C300" i="3"/>
  <c r="C297" i="3"/>
  <c r="C296" i="3"/>
  <c r="C108" i="4"/>
  <c r="H415" i="6"/>
  <c r="G415" i="6"/>
  <c r="H414" i="6"/>
  <c r="G414" i="6"/>
  <c r="K253" i="1"/>
  <c r="K252" i="1"/>
  <c r="K251" i="1"/>
  <c r="K250" i="1"/>
  <c r="C107" i="4"/>
  <c r="K249" i="1"/>
  <c r="K378" i="1"/>
  <c r="C298" i="3"/>
  <c r="C294" i="3"/>
  <c r="C387" i="3"/>
  <c r="C500" i="6" s="1"/>
  <c r="C386" i="3"/>
  <c r="C385" i="3"/>
  <c r="C384" i="3"/>
  <c r="K304" i="1"/>
  <c r="C418" i="3"/>
  <c r="C541" i="6" s="1"/>
  <c r="C417" i="3"/>
  <c r="C540" i="6" s="1"/>
  <c r="C420" i="3"/>
  <c r="K327" i="1"/>
  <c r="C82" i="3"/>
  <c r="C116" i="6" s="1"/>
  <c r="K69" i="1"/>
  <c r="C423" i="3"/>
  <c r="C421" i="3"/>
  <c r="C551" i="6" s="1"/>
  <c r="K335" i="1"/>
  <c r="C604" i="3"/>
  <c r="C118" i="3"/>
  <c r="C117" i="3"/>
  <c r="C45" i="4"/>
  <c r="K87" i="1"/>
  <c r="C615" i="3"/>
  <c r="C776" i="6" s="1"/>
  <c r="C614" i="3"/>
  <c r="C775" i="6" s="1"/>
  <c r="C617" i="3"/>
  <c r="C612" i="3"/>
  <c r="C611" i="3"/>
  <c r="K313" i="1"/>
  <c r="C454" i="3"/>
  <c r="C440" i="3"/>
  <c r="C456" i="3"/>
  <c r="K429" i="1"/>
  <c r="C133" i="4"/>
  <c r="C59" i="4"/>
  <c r="C112" i="3"/>
  <c r="C115" i="3"/>
  <c r="C114" i="3"/>
  <c r="C145" i="6" s="1"/>
  <c r="C113" i="3"/>
  <c r="C144" i="6" s="1"/>
  <c r="C203" i="3"/>
  <c r="C291" i="3"/>
  <c r="C289" i="3"/>
  <c r="C284" i="3"/>
  <c r="C290" i="3"/>
  <c r="C295" i="3"/>
  <c r="C277" i="3"/>
  <c r="C276" i="3"/>
  <c r="C430" i="3"/>
  <c r="C91" i="3"/>
  <c r="C130" i="6" s="1"/>
  <c r="C36" i="3"/>
  <c r="C35" i="3"/>
  <c r="C34" i="3"/>
  <c r="C33" i="3"/>
  <c r="C59" i="6" s="1"/>
  <c r="C32" i="3"/>
  <c r="C31" i="3"/>
  <c r="C30" i="3"/>
  <c r="C29" i="3"/>
  <c r="C28" i="3"/>
  <c r="C54" i="6" s="1"/>
  <c r="C155" i="3"/>
  <c r="C207" i="6" s="1"/>
  <c r="C154" i="3"/>
  <c r="C153" i="3"/>
  <c r="C205" i="6" s="1"/>
  <c r="C152" i="3"/>
  <c r="C203" i="6" s="1"/>
  <c r="C151" i="3"/>
  <c r="C147" i="3"/>
  <c r="C146" i="3"/>
  <c r="C190" i="6" s="1"/>
  <c r="C145" i="3"/>
  <c r="C144" i="3"/>
  <c r="C189" i="6" s="1"/>
  <c r="C143" i="3"/>
  <c r="C188" i="6" s="1"/>
  <c r="C140" i="3"/>
  <c r="C183" i="6" s="1"/>
  <c r="C139" i="3"/>
  <c r="C182" i="6" s="1"/>
  <c r="C138" i="3"/>
  <c r="C137" i="3"/>
  <c r="C136" i="3"/>
  <c r="C175" i="6" s="1"/>
  <c r="C135" i="3"/>
  <c r="C134" i="3"/>
  <c r="C133" i="3"/>
  <c r="C272" i="3"/>
  <c r="C271" i="3"/>
  <c r="C370" i="6" s="1"/>
  <c r="C264" i="3"/>
  <c r="C356" i="6" s="1"/>
  <c r="C263" i="3"/>
  <c r="C355" i="6" s="1"/>
  <c r="C262" i="3"/>
  <c r="C261" i="3"/>
  <c r="C260" i="3"/>
  <c r="C259" i="3"/>
  <c r="C258" i="3"/>
  <c r="C257" i="3"/>
  <c r="C349" i="6" s="1"/>
  <c r="C256" i="3"/>
  <c r="C348" i="6" s="1"/>
  <c r="C255" i="3"/>
  <c r="C254" i="3"/>
  <c r="C253" i="3"/>
  <c r="C346" i="6" s="1"/>
  <c r="C252" i="3"/>
  <c r="C345" i="6" s="1"/>
  <c r="C356" i="3"/>
  <c r="C355" i="3"/>
  <c r="C354" i="3"/>
  <c r="C349" i="3"/>
  <c r="C348" i="3"/>
  <c r="C341" i="3"/>
  <c r="C340" i="3"/>
  <c r="C339" i="3"/>
  <c r="C338" i="3"/>
  <c r="C457" i="6" s="1"/>
  <c r="C337" i="3"/>
  <c r="C456" i="6" s="1"/>
  <c r="C342" i="3"/>
  <c r="C78" i="3"/>
  <c r="C105" i="6" s="1"/>
  <c r="C77" i="3"/>
  <c r="C182" i="3"/>
  <c r="C181" i="3"/>
  <c r="C180" i="3"/>
  <c r="C179" i="3"/>
  <c r="C178" i="3"/>
  <c r="C177" i="3"/>
  <c r="C176" i="3"/>
  <c r="C175" i="3"/>
  <c r="C251" i="3"/>
  <c r="C250" i="3"/>
  <c r="C249" i="3"/>
  <c r="C326" i="6" s="1"/>
  <c r="C248" i="3"/>
  <c r="C325" i="6" s="1"/>
  <c r="C394" i="3"/>
  <c r="C515" i="6" s="1"/>
  <c r="C397" i="3"/>
  <c r="C392" i="3"/>
  <c r="C514" i="6" s="1"/>
  <c r="C391" i="3"/>
  <c r="C513" i="6" s="1"/>
  <c r="C390" i="3"/>
  <c r="C389" i="3"/>
  <c r="C511" i="6" s="1"/>
  <c r="C388" i="3"/>
  <c r="C510" i="6" s="1"/>
  <c r="C193" i="3"/>
  <c r="C243" i="6" s="1"/>
  <c r="C192" i="3"/>
  <c r="C242" i="6" s="1"/>
  <c r="C191" i="3"/>
  <c r="C241" i="6" s="1"/>
  <c r="C76" i="3"/>
  <c r="C75" i="3"/>
  <c r="C74" i="3"/>
  <c r="C73" i="3"/>
  <c r="C72" i="3"/>
  <c r="C71" i="3"/>
  <c r="C68" i="3"/>
  <c r="C67" i="3"/>
  <c r="C66" i="3"/>
  <c r="C95" i="6" s="1"/>
  <c r="C65" i="3"/>
  <c r="C94" i="6" s="1"/>
  <c r="C64" i="3"/>
  <c r="C63" i="3"/>
  <c r="C62" i="3"/>
  <c r="C61" i="3"/>
  <c r="C92" i="6" s="1"/>
  <c r="C60" i="3"/>
  <c r="C91" i="6" s="1"/>
  <c r="C59" i="3"/>
  <c r="C58" i="3"/>
  <c r="C57" i="3"/>
  <c r="C88" i="6" s="1"/>
  <c r="C56" i="3"/>
  <c r="C87" i="6" s="1"/>
  <c r="C198" i="3"/>
  <c r="C197" i="3"/>
  <c r="C190" i="3"/>
  <c r="C189" i="3"/>
  <c r="C188" i="3"/>
  <c r="C238" i="6" s="1"/>
  <c r="C174" i="3"/>
  <c r="C173" i="3"/>
  <c r="C172" i="3"/>
  <c r="C171" i="3"/>
  <c r="C225" i="6" s="1"/>
  <c r="C170" i="3"/>
  <c r="C224" i="6" s="1"/>
  <c r="C169" i="3"/>
  <c r="C168" i="3"/>
  <c r="C167" i="3"/>
  <c r="C166" i="3"/>
  <c r="C161" i="3"/>
  <c r="C216" i="6" s="1"/>
  <c r="C160" i="3"/>
  <c r="C215" i="6" s="1"/>
  <c r="C247" i="3"/>
  <c r="C246" i="3"/>
  <c r="C318" i="6" s="1"/>
  <c r="C245" i="3"/>
  <c r="C317" i="6" s="1"/>
  <c r="C379" i="3"/>
  <c r="C378" i="3"/>
  <c r="C503" i="6" s="1"/>
  <c r="C377" i="3"/>
  <c r="C502" i="6" s="1"/>
  <c r="C376" i="3"/>
  <c r="C501" i="6" s="1"/>
  <c r="C393" i="3"/>
  <c r="C371" i="3"/>
  <c r="C369" i="3"/>
  <c r="C368" i="3"/>
  <c r="C244" i="3"/>
  <c r="C243" i="3"/>
  <c r="C242" i="3"/>
  <c r="C241" i="3"/>
  <c r="C240" i="3"/>
  <c r="C239" i="3"/>
  <c r="C313" i="6" s="1"/>
  <c r="C238" i="3"/>
  <c r="C312" i="6" s="1"/>
  <c r="C237" i="3"/>
  <c r="C236" i="3"/>
  <c r="C235" i="3"/>
  <c r="C234" i="3"/>
  <c r="C233" i="3"/>
  <c r="C232" i="3"/>
  <c r="C231" i="3"/>
  <c r="C230" i="3"/>
  <c r="C229" i="3"/>
  <c r="C307" i="6" s="1"/>
  <c r="C228" i="3"/>
  <c r="C306" i="6" s="1"/>
  <c r="C227" i="3"/>
  <c r="C226" i="3"/>
  <c r="C225" i="3"/>
  <c r="C364" i="3"/>
  <c r="C490" i="6" s="1"/>
  <c r="C363" i="3"/>
  <c r="C489" i="6" s="1"/>
  <c r="C370" i="3"/>
  <c r="C358" i="3"/>
  <c r="C362" i="3"/>
  <c r="C51" i="3"/>
  <c r="C83" i="6" s="1"/>
  <c r="C206" i="3"/>
  <c r="C267" i="6" s="1"/>
  <c r="C205" i="3"/>
  <c r="C266" i="6" s="1"/>
  <c r="C204" i="3"/>
  <c r="C196" i="3"/>
  <c r="C195" i="3"/>
  <c r="C194" i="3"/>
  <c r="C159" i="3"/>
  <c r="C158" i="3"/>
  <c r="C287" i="3"/>
  <c r="C399" i="6" s="1"/>
  <c r="C286" i="3"/>
  <c r="C398" i="6" s="1"/>
  <c r="C26" i="3"/>
  <c r="C27" i="3"/>
  <c r="C44" i="3"/>
  <c r="C25" i="3"/>
  <c r="C24" i="3"/>
  <c r="C23" i="3"/>
  <c r="C22" i="3"/>
  <c r="C21" i="3"/>
  <c r="C20" i="3"/>
  <c r="C19" i="3"/>
  <c r="C18" i="3"/>
  <c r="C132" i="3"/>
  <c r="C131" i="3"/>
  <c r="C130" i="3"/>
  <c r="C129" i="3"/>
  <c r="C128" i="3"/>
  <c r="C20" i="5" s="1"/>
  <c r="C127" i="3"/>
  <c r="C126" i="3"/>
  <c r="C293" i="3"/>
  <c r="C411" i="6" s="1"/>
  <c r="C292" i="3"/>
  <c r="C410" i="6" s="1"/>
  <c r="C282" i="3"/>
  <c r="C280" i="3"/>
  <c r="C389" i="6" s="1"/>
  <c r="C279" i="3"/>
  <c r="C388" i="6" s="1"/>
  <c r="C278" i="3"/>
  <c r="C281" i="3"/>
  <c r="C274" i="3"/>
  <c r="C224" i="3"/>
  <c r="C223" i="3"/>
  <c r="C221" i="3"/>
  <c r="C291" i="6" s="1"/>
  <c r="C220" i="3"/>
  <c r="C219" i="3"/>
  <c r="C290" i="6" s="1"/>
  <c r="C218" i="3"/>
  <c r="C407" i="3"/>
  <c r="C403" i="3"/>
  <c r="C402" i="3"/>
  <c r="C401" i="3"/>
  <c r="C526" i="6" s="1"/>
  <c r="C332" i="3"/>
  <c r="C331" i="3"/>
  <c r="C333" i="3"/>
  <c r="C328" i="3"/>
  <c r="C445" i="6" s="1"/>
  <c r="C329" i="3"/>
  <c r="C327" i="3"/>
  <c r="C322" i="3"/>
  <c r="C441" i="6" s="1"/>
  <c r="C17" i="3"/>
  <c r="C29" i="6" s="1"/>
  <c r="C16" i="3"/>
  <c r="C28" i="6" s="1"/>
  <c r="C15" i="3"/>
  <c r="C22" i="6" s="1"/>
  <c r="C14" i="3"/>
  <c r="C21" i="6" s="1"/>
  <c r="C13" i="3"/>
  <c r="C12" i="3"/>
  <c r="C11" i="3"/>
  <c r="C18" i="6" s="1"/>
  <c r="C10" i="3"/>
  <c r="C17" i="6" s="1"/>
  <c r="C9" i="3"/>
  <c r="C4" i="5" s="1"/>
  <c r="C8" i="3"/>
  <c r="C7" i="3"/>
  <c r="C14" i="6" s="1"/>
  <c r="C6" i="3"/>
  <c r="C13" i="6" s="1"/>
  <c r="C5" i="3"/>
  <c r="C4" i="3"/>
  <c r="C3" i="3"/>
  <c r="C81" i="3"/>
  <c r="C80" i="3"/>
  <c r="C116" i="3"/>
  <c r="C121" i="3"/>
  <c r="C120" i="3"/>
  <c r="C119" i="3"/>
  <c r="C215" i="3"/>
  <c r="C214" i="3"/>
  <c r="C283" i="6" s="1"/>
  <c r="C213" i="3"/>
  <c r="C282" i="6" s="1"/>
  <c r="C212" i="3"/>
  <c r="C211" i="3"/>
  <c r="C210" i="3"/>
  <c r="C276" i="6" s="1"/>
  <c r="C209" i="3"/>
  <c r="C275" i="6" s="1"/>
  <c r="C321" i="3"/>
  <c r="C320" i="3"/>
  <c r="C437" i="6" s="1"/>
  <c r="C319" i="3"/>
  <c r="C436" i="6" s="1"/>
  <c r="C318" i="3"/>
  <c r="C326" i="3"/>
  <c r="C316" i="3"/>
  <c r="C317" i="3"/>
  <c r="C314" i="3"/>
  <c r="C315" i="3"/>
  <c r="C312" i="3"/>
  <c r="C313" i="3"/>
  <c r="C310" i="3"/>
  <c r="C309" i="3"/>
  <c r="C46" i="5" s="1"/>
  <c r="C308" i="3"/>
  <c r="C428" i="6" s="1"/>
  <c r="C307" i="3"/>
  <c r="C427" i="6" s="1"/>
  <c r="C306" i="3"/>
  <c r="C426" i="6" s="1"/>
  <c r="C311" i="3"/>
  <c r="C304" i="3"/>
  <c r="C303" i="3"/>
  <c r="C423" i="6" s="1"/>
  <c r="C302" i="3"/>
  <c r="C422" i="6" s="1"/>
  <c r="C301" i="3"/>
  <c r="C305" i="3"/>
  <c r="C404" i="3"/>
  <c r="C399" i="3"/>
  <c r="C400" i="3"/>
  <c r="C396" i="3"/>
  <c r="C519" i="6" s="1"/>
  <c r="C395" i="3"/>
  <c r="C518" i="6" s="1"/>
  <c r="C415" i="3"/>
  <c r="C537" i="6" s="1"/>
  <c r="C414" i="3"/>
  <c r="C413" i="3"/>
  <c r="C535" i="6" s="1"/>
  <c r="C412" i="3"/>
  <c r="C534" i="6" s="1"/>
  <c r="C416" i="3"/>
  <c r="C410" i="3"/>
  <c r="C533" i="6" s="1"/>
  <c r="C411" i="3"/>
  <c r="C408" i="3"/>
  <c r="C422" i="3"/>
  <c r="C47" i="4"/>
  <c r="C46" i="4"/>
  <c r="C42" i="4"/>
  <c r="C77" i="4"/>
  <c r="C76" i="4"/>
  <c r="C73" i="4"/>
  <c r="C102" i="4"/>
  <c r="C100" i="4"/>
  <c r="C139" i="4"/>
  <c r="C38" i="4"/>
  <c r="C135" i="4"/>
  <c r="C134" i="4"/>
  <c r="C137" i="4"/>
  <c r="C21" i="4"/>
  <c r="C20" i="4"/>
  <c r="C17" i="4"/>
  <c r="C58" i="4"/>
  <c r="C56" i="4"/>
  <c r="C55" i="4"/>
  <c r="C54" i="4"/>
  <c r="C99" i="4"/>
  <c r="C98" i="4"/>
  <c r="C97" i="4"/>
  <c r="C96" i="4"/>
  <c r="C95" i="4"/>
  <c r="C94" i="4"/>
  <c r="C87" i="4"/>
  <c r="C126" i="4"/>
  <c r="C125" i="4"/>
  <c r="C123" i="4"/>
  <c r="C122" i="4"/>
  <c r="C121" i="4"/>
  <c r="C33" i="4"/>
  <c r="C32" i="4"/>
  <c r="C119" i="4"/>
  <c r="C65" i="4"/>
  <c r="C64" i="4"/>
  <c r="C63" i="4"/>
  <c r="C62" i="4"/>
  <c r="C86" i="4"/>
  <c r="C132" i="4"/>
  <c r="C131" i="4"/>
  <c r="C41" i="4"/>
  <c r="C40" i="4"/>
  <c r="C67" i="4"/>
  <c r="C30" i="4"/>
  <c r="C69" i="4"/>
  <c r="C68" i="4"/>
  <c r="C61" i="4"/>
  <c r="C129" i="4"/>
  <c r="C84" i="4"/>
  <c r="C105" i="4"/>
  <c r="C104" i="4"/>
  <c r="C60" i="4"/>
  <c r="C16" i="4"/>
  <c r="C24" i="4"/>
  <c r="C23" i="4"/>
  <c r="C106" i="4"/>
  <c r="C15" i="4"/>
  <c r="C14" i="4"/>
  <c r="C13" i="4"/>
  <c r="C12" i="4"/>
  <c r="C11" i="4"/>
  <c r="C53" i="4"/>
  <c r="C52" i="4"/>
  <c r="C103" i="4"/>
  <c r="C101" i="4"/>
  <c r="C83" i="4"/>
  <c r="C82" i="4"/>
  <c r="C81" i="4"/>
  <c r="C118" i="4"/>
  <c r="C117" i="4"/>
  <c r="C116" i="4"/>
  <c r="C10" i="4"/>
  <c r="C9" i="4"/>
  <c r="C8" i="4"/>
  <c r="C7" i="4"/>
  <c r="C6" i="4"/>
  <c r="C5" i="4"/>
  <c r="C4" i="4"/>
  <c r="C3" i="4"/>
  <c r="C36" i="4"/>
  <c r="C35" i="4"/>
  <c r="C44" i="4"/>
  <c r="C43" i="4"/>
  <c r="C48" i="4"/>
  <c r="C80" i="4"/>
  <c r="C79" i="4"/>
  <c r="C78" i="4"/>
  <c r="C115" i="4"/>
  <c r="C114" i="4"/>
  <c r="C113" i="4"/>
  <c r="C111" i="4"/>
  <c r="C110" i="4"/>
  <c r="C109" i="4"/>
  <c r="F226" i="3"/>
  <c r="F204" i="3"/>
  <c r="F18" i="3"/>
  <c r="F131" i="3"/>
  <c r="F293" i="3"/>
  <c r="F274" i="3"/>
  <c r="F281" i="3"/>
  <c r="F218" i="3"/>
  <c r="F219" i="3" s="1"/>
  <c r="F220" i="3" s="1"/>
  <c r="F12" i="3"/>
  <c r="F6" i="3"/>
  <c r="F7" i="3" s="1"/>
  <c r="F116" i="3"/>
  <c r="F311" i="3"/>
  <c r="F416" i="3"/>
  <c r="F411" i="3"/>
  <c r="F412" i="3" s="1"/>
  <c r="F413" i="3" s="1"/>
  <c r="K148" i="1"/>
  <c r="K147" i="1"/>
  <c r="K89" i="1"/>
  <c r="K88" i="1"/>
  <c r="K82" i="1"/>
  <c r="K81" i="1"/>
  <c r="K84" i="1"/>
  <c r="K83" i="1"/>
  <c r="K164" i="1"/>
  <c r="K163" i="1"/>
  <c r="K166" i="1"/>
  <c r="K165" i="1"/>
  <c r="K154" i="1"/>
  <c r="K158" i="1"/>
  <c r="K157" i="1"/>
  <c r="K246" i="1"/>
  <c r="K245" i="1"/>
  <c r="K232" i="1"/>
  <c r="K231" i="1"/>
  <c r="K238" i="1"/>
  <c r="K237" i="1"/>
  <c r="K244" i="1"/>
  <c r="K243" i="1"/>
  <c r="K227" i="1"/>
  <c r="K226" i="1"/>
  <c r="K225" i="1"/>
  <c r="K342" i="1"/>
  <c r="K345" i="1"/>
  <c r="K344" i="1"/>
  <c r="K72" i="1"/>
  <c r="K76" i="1"/>
  <c r="K75" i="1"/>
  <c r="K334" i="1"/>
  <c r="K333" i="1"/>
  <c r="K329" i="1"/>
  <c r="K328" i="1"/>
  <c r="K332" i="1"/>
  <c r="K331" i="1"/>
  <c r="K39" i="1"/>
  <c r="K38" i="1"/>
  <c r="K37" i="1"/>
  <c r="K36" i="1"/>
  <c r="K35" i="1"/>
  <c r="K34" i="1"/>
  <c r="K33" i="1"/>
  <c r="K32" i="1"/>
  <c r="K119" i="1"/>
  <c r="K118" i="1"/>
  <c r="K117" i="1"/>
  <c r="K115" i="1"/>
  <c r="K114" i="1"/>
  <c r="K113" i="1"/>
  <c r="K112" i="1"/>
  <c r="K111" i="1"/>
  <c r="K109" i="1"/>
  <c r="K108" i="1"/>
  <c r="K107" i="1"/>
  <c r="K106" i="1"/>
  <c r="K105" i="1"/>
  <c r="K104" i="1"/>
  <c r="K221" i="1"/>
  <c r="K220" i="1"/>
  <c r="K219" i="1"/>
  <c r="K218" i="1"/>
  <c r="K211" i="1"/>
  <c r="K210" i="1"/>
  <c r="K209" i="1"/>
  <c r="K208" i="1"/>
  <c r="K206" i="1"/>
  <c r="K205" i="1"/>
  <c r="K204" i="1"/>
  <c r="K203" i="1"/>
  <c r="K295" i="1"/>
  <c r="K292" i="1"/>
  <c r="K287" i="1"/>
  <c r="K286" i="1"/>
  <c r="K285" i="1"/>
  <c r="K284" i="1"/>
  <c r="K278" i="1"/>
  <c r="K277" i="1"/>
  <c r="K276" i="1"/>
  <c r="K275" i="1"/>
  <c r="K62" i="1"/>
  <c r="K61" i="1"/>
  <c r="K60" i="1"/>
  <c r="K59" i="1"/>
  <c r="K137" i="1"/>
  <c r="K135" i="1"/>
  <c r="K134" i="1"/>
  <c r="K202" i="1"/>
  <c r="K201" i="1"/>
  <c r="K200" i="1"/>
  <c r="K199" i="1"/>
  <c r="K71" i="1"/>
  <c r="K70" i="1"/>
  <c r="K79" i="1"/>
  <c r="K77" i="1"/>
  <c r="K144" i="1"/>
  <c r="K143" i="1"/>
  <c r="K142" i="1"/>
  <c r="K58" i="1"/>
  <c r="K57" i="1"/>
  <c r="K56" i="1"/>
  <c r="K55" i="1"/>
  <c r="K53" i="1"/>
  <c r="K52" i="1"/>
  <c r="K51" i="1"/>
  <c r="K50" i="1"/>
  <c r="K152" i="1"/>
  <c r="K150" i="1"/>
  <c r="K149" i="1"/>
  <c r="K133" i="1"/>
  <c r="K132" i="1"/>
  <c r="K131" i="1"/>
  <c r="K130" i="1"/>
  <c r="K129" i="1"/>
  <c r="K128" i="1"/>
  <c r="K127" i="1"/>
  <c r="K126" i="1"/>
  <c r="K198" i="1"/>
  <c r="K196" i="1"/>
  <c r="K195" i="1"/>
  <c r="K303" i="1"/>
  <c r="K302" i="1"/>
  <c r="K301" i="1"/>
  <c r="K300" i="1"/>
  <c r="K190" i="1"/>
  <c r="K189" i="1"/>
  <c r="K188" i="1"/>
  <c r="K187" i="1"/>
  <c r="K186" i="1"/>
  <c r="K185" i="1"/>
  <c r="K184" i="1"/>
  <c r="K183" i="1"/>
  <c r="K182" i="1"/>
  <c r="K299" i="1"/>
  <c r="K298" i="1"/>
  <c r="K297" i="1"/>
  <c r="K296" i="1"/>
  <c r="K47" i="1"/>
  <c r="K46" i="1"/>
  <c r="K162" i="1"/>
  <c r="K160" i="1"/>
  <c r="K159" i="1"/>
  <c r="K146" i="1"/>
  <c r="K145" i="1"/>
  <c r="K125" i="1"/>
  <c r="K124" i="1"/>
  <c r="K123" i="1"/>
  <c r="K122" i="1"/>
  <c r="K242" i="1"/>
  <c r="K240" i="1"/>
  <c r="K239" i="1"/>
  <c r="K27" i="1"/>
  <c r="K26" i="1"/>
  <c r="K25" i="1"/>
  <c r="K24" i="1"/>
  <c r="K42" i="1"/>
  <c r="K41" i="1"/>
  <c r="K103" i="1"/>
  <c r="K102" i="1"/>
  <c r="K101" i="1"/>
  <c r="K100" i="1"/>
  <c r="K99" i="1"/>
  <c r="K98" i="1"/>
  <c r="K97" i="1"/>
  <c r="K236" i="1"/>
  <c r="K234" i="1"/>
  <c r="K233" i="1"/>
  <c r="K230" i="1"/>
  <c r="K229" i="1"/>
  <c r="K228" i="1"/>
  <c r="K181" i="1"/>
  <c r="K180" i="1"/>
  <c r="K179" i="1"/>
  <c r="K178" i="1"/>
  <c r="K177" i="1"/>
  <c r="K176" i="1"/>
  <c r="K175" i="1"/>
  <c r="K319" i="1"/>
  <c r="K318" i="1"/>
  <c r="K317" i="1"/>
  <c r="K273" i="1"/>
  <c r="K272" i="1"/>
  <c r="K271" i="1"/>
  <c r="K270" i="1"/>
  <c r="K23" i="1"/>
  <c r="K22" i="1"/>
  <c r="K21" i="1"/>
  <c r="K20" i="1"/>
  <c r="K19" i="1"/>
  <c r="K18" i="1"/>
  <c r="K17" i="1"/>
  <c r="K16" i="1"/>
  <c r="K248" i="1"/>
  <c r="K247" i="1"/>
  <c r="K224" i="1"/>
  <c r="K222" i="1"/>
  <c r="K269" i="1"/>
  <c r="K267" i="1"/>
  <c r="K266" i="1"/>
  <c r="K11" i="1"/>
  <c r="K10" i="1"/>
  <c r="K9" i="1"/>
  <c r="K8" i="1"/>
  <c r="K6" i="1"/>
  <c r="K5" i="1"/>
  <c r="K4" i="1"/>
  <c r="K3" i="1"/>
  <c r="K68" i="1"/>
  <c r="K67" i="1"/>
  <c r="K66" i="1"/>
  <c r="K65" i="1"/>
  <c r="K64" i="1"/>
  <c r="K63" i="1"/>
  <c r="K86" i="1"/>
  <c r="K85" i="1"/>
  <c r="K92" i="1"/>
  <c r="K91" i="1"/>
  <c r="K90" i="1"/>
  <c r="K173" i="1"/>
  <c r="K172" i="1"/>
  <c r="K171" i="1"/>
  <c r="K170" i="1"/>
  <c r="K169" i="1"/>
  <c r="K168" i="1"/>
  <c r="K167" i="1"/>
  <c r="K265" i="1"/>
  <c r="K264" i="1"/>
  <c r="K263" i="1"/>
  <c r="K262" i="1"/>
  <c r="K261" i="1"/>
  <c r="K260" i="1"/>
  <c r="K259" i="1"/>
  <c r="K258" i="1"/>
  <c r="K316" i="1"/>
  <c r="K315" i="1"/>
  <c r="K314" i="1"/>
  <c r="K312" i="1"/>
  <c r="K311" i="1"/>
  <c r="K326" i="1"/>
  <c r="K325" i="1"/>
  <c r="K324" i="1"/>
  <c r="K323" i="1"/>
  <c r="K322" i="1"/>
  <c r="K321" i="1"/>
  <c r="K341" i="1"/>
  <c r="K340" i="1"/>
  <c r="C531" i="3"/>
  <c r="K408" i="1"/>
  <c r="C188" i="4"/>
  <c r="C187" i="4"/>
  <c r="C189" i="4"/>
  <c r="K423" i="1"/>
  <c r="C543" i="3"/>
  <c r="C544" i="3"/>
  <c r="C545" i="3"/>
  <c r="C546" i="3"/>
  <c r="C174" i="4"/>
  <c r="C605" i="3"/>
  <c r="C608" i="3"/>
  <c r="C606" i="3"/>
  <c r="C761" i="6" s="1"/>
  <c r="C607" i="3"/>
  <c r="C762" i="6" s="1"/>
  <c r="C609" i="3"/>
  <c r="C613" i="3"/>
  <c r="C610" i="3"/>
  <c r="K464" i="1"/>
  <c r="K465" i="1"/>
  <c r="K466" i="1"/>
  <c r="K467" i="1"/>
  <c r="K468" i="1"/>
  <c r="K469" i="1"/>
  <c r="K470" i="1"/>
  <c r="C529" i="3"/>
  <c r="C658" i="6" s="1"/>
  <c r="C530" i="3"/>
  <c r="C659" i="6" s="1"/>
  <c r="C527" i="3"/>
  <c r="C532" i="3"/>
  <c r="C523" i="3"/>
  <c r="C654" i="6" s="1"/>
  <c r="C524" i="3"/>
  <c r="C655" i="6" s="1"/>
  <c r="C528" i="3"/>
  <c r="C525" i="3"/>
  <c r="C526" i="3"/>
  <c r="C558" i="3"/>
  <c r="K400" i="1"/>
  <c r="C173" i="4"/>
  <c r="K399" i="1"/>
  <c r="C196" i="4"/>
  <c r="C195" i="4"/>
  <c r="C522" i="3"/>
  <c r="C182" i="4"/>
  <c r="C520" i="3"/>
  <c r="C172" i="4"/>
  <c r="F554" i="3"/>
  <c r="K369" i="1"/>
  <c r="K370" i="1"/>
  <c r="K371" i="1"/>
  <c r="K372" i="1"/>
  <c r="K373" i="1"/>
  <c r="K374" i="1"/>
  <c r="K375" i="1"/>
  <c r="K376" i="1"/>
  <c r="K377" i="1"/>
  <c r="K367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4" i="1"/>
  <c r="K425" i="1"/>
  <c r="K426" i="1"/>
  <c r="K427" i="1"/>
  <c r="K428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351" i="1"/>
  <c r="K352" i="1"/>
  <c r="K353" i="1"/>
  <c r="K354" i="1"/>
  <c r="K355" i="1"/>
  <c r="K356" i="1"/>
  <c r="K357" i="1"/>
  <c r="K358" i="1"/>
  <c r="K359" i="1"/>
  <c r="K360" i="1"/>
  <c r="K363" i="1"/>
  <c r="K364" i="1"/>
  <c r="K365" i="1"/>
  <c r="K366" i="1"/>
  <c r="K350" i="1"/>
  <c r="K346" i="1"/>
  <c r="K347" i="1"/>
  <c r="K348" i="1"/>
  <c r="K349" i="1"/>
  <c r="K368" i="1"/>
  <c r="C602" i="3"/>
  <c r="C600" i="3"/>
  <c r="C194" i="4"/>
  <c r="C593" i="3"/>
  <c r="C748" i="6" s="1"/>
  <c r="C594" i="3"/>
  <c r="C749" i="6" s="1"/>
  <c r="C595" i="3"/>
  <c r="C590" i="3"/>
  <c r="C591" i="3"/>
  <c r="C592" i="3"/>
  <c r="F601" i="3"/>
  <c r="C601" i="3"/>
  <c r="C521" i="3"/>
  <c r="C589" i="3"/>
  <c r="C739" i="6" s="1"/>
  <c r="C588" i="3"/>
  <c r="C464" i="3"/>
  <c r="C581" i="6" s="1"/>
  <c r="C463" i="3"/>
  <c r="C580" i="6" s="1"/>
  <c r="C552" i="3"/>
  <c r="C550" i="3"/>
  <c r="C551" i="3"/>
  <c r="C553" i="3"/>
  <c r="C518" i="3"/>
  <c r="C171" i="4"/>
  <c r="C514" i="3"/>
  <c r="C640" i="6" s="1"/>
  <c r="C515" i="3"/>
  <c r="C641" i="6" s="1"/>
  <c r="C516" i="3"/>
  <c r="C642" i="6" s="1"/>
  <c r="C517" i="3"/>
  <c r="C566" i="3"/>
  <c r="C580" i="3"/>
  <c r="C587" i="3"/>
  <c r="C582" i="3"/>
  <c r="C728" i="6" s="1"/>
  <c r="C583" i="3"/>
  <c r="C729" i="6" s="1"/>
  <c r="C584" i="3"/>
  <c r="C730" i="6" s="1"/>
  <c r="C586" i="3"/>
  <c r="C731" i="6" s="1"/>
  <c r="F581" i="3"/>
  <c r="C581" i="3"/>
  <c r="C193" i="4"/>
  <c r="F578" i="3"/>
  <c r="F579" i="3"/>
  <c r="C192" i="4"/>
  <c r="C452" i="3"/>
  <c r="C574" i="6" s="1"/>
  <c r="C450" i="3"/>
  <c r="C573" i="6" s="1"/>
  <c r="C448" i="3"/>
  <c r="C572" i="6" s="1"/>
  <c r="C447" i="3"/>
  <c r="C571" i="6" s="1"/>
  <c r="C445" i="3"/>
  <c r="C570" i="6" s="1"/>
  <c r="C458" i="3"/>
  <c r="C442" i="3"/>
  <c r="C568" i="6" s="1"/>
  <c r="C443" i="3"/>
  <c r="C569" i="6" s="1"/>
  <c r="C572" i="3"/>
  <c r="C573" i="3"/>
  <c r="C574" i="3"/>
  <c r="C575" i="3"/>
  <c r="C576" i="3"/>
  <c r="C579" i="3"/>
  <c r="C578" i="3"/>
  <c r="C726" i="6" s="1"/>
  <c r="C571" i="3"/>
  <c r="C716" i="6" s="1"/>
  <c r="C568" i="3"/>
  <c r="C577" i="3"/>
  <c r="C570" i="3"/>
  <c r="C714" i="6" s="1"/>
  <c r="C565" i="3"/>
  <c r="C709" i="6" s="1"/>
  <c r="F569" i="3"/>
  <c r="C191" i="4"/>
  <c r="C563" i="3"/>
  <c r="C706" i="6" s="1"/>
  <c r="C569" i="3"/>
  <c r="C564" i="3"/>
  <c r="C708" i="6" s="1"/>
  <c r="F560" i="3"/>
  <c r="C562" i="3"/>
  <c r="C701" i="6" s="1"/>
  <c r="C560" i="3"/>
  <c r="C557" i="3"/>
  <c r="C559" i="3"/>
  <c r="C190" i="4"/>
  <c r="C513" i="3"/>
  <c r="C170" i="4"/>
  <c r="C169" i="4"/>
  <c r="C512" i="3"/>
  <c r="G183" i="4"/>
  <c r="C555" i="3"/>
  <c r="C556" i="3"/>
  <c r="C534" i="3"/>
  <c r="C480" i="3"/>
  <c r="C479" i="3"/>
  <c r="C155" i="4"/>
  <c r="C438" i="3"/>
  <c r="C566" i="6" s="1"/>
  <c r="C511" i="3"/>
  <c r="C468" i="3"/>
  <c r="C495" i="3"/>
  <c r="C496" i="3"/>
  <c r="C497" i="3"/>
  <c r="C498" i="3"/>
  <c r="C481" i="3"/>
  <c r="C519" i="3"/>
  <c r="C168" i="4"/>
  <c r="C167" i="4"/>
  <c r="C166" i="4"/>
  <c r="C509" i="3"/>
  <c r="C164" i="4"/>
  <c r="C165" i="4"/>
  <c r="C491" i="3"/>
  <c r="C492" i="3"/>
  <c r="C493" i="3"/>
  <c r="C490" i="3"/>
  <c r="C159" i="4"/>
  <c r="C158" i="4"/>
  <c r="C157" i="4"/>
  <c r="C156" i="4"/>
  <c r="C175" i="4"/>
  <c r="C176" i="4"/>
  <c r="C177" i="4"/>
  <c r="C178" i="4"/>
  <c r="C474" i="3"/>
  <c r="C475" i="3"/>
  <c r="C592" i="6" s="1"/>
  <c r="C476" i="3"/>
  <c r="C593" i="6" s="1"/>
  <c r="C473" i="3"/>
  <c r="C590" i="6" s="1"/>
  <c r="C154" i="4"/>
  <c r="C472" i="3"/>
  <c r="C587" i="6" s="1"/>
  <c r="C153" i="4"/>
  <c r="C554" i="3"/>
  <c r="C185" i="4"/>
  <c r="C186" i="4"/>
  <c r="C179" i="4"/>
  <c r="C180" i="4"/>
  <c r="C181" i="4"/>
  <c r="C183" i="4"/>
  <c r="C184" i="4"/>
  <c r="C549" i="3"/>
  <c r="C547" i="3"/>
  <c r="C673" i="6" s="1"/>
  <c r="C548" i="3"/>
  <c r="C674" i="6" s="1"/>
  <c r="C533" i="3"/>
  <c r="C662" i="6" s="1"/>
  <c r="C542" i="3"/>
  <c r="C535" i="3"/>
  <c r="C536" i="3"/>
  <c r="C664" i="6" s="1"/>
  <c r="C537" i="3"/>
  <c r="C665" i="6" s="1"/>
  <c r="C538" i="3"/>
  <c r="C539" i="3"/>
  <c r="C540" i="3"/>
  <c r="C541" i="3"/>
  <c r="F547" i="3"/>
  <c r="F548" i="3" s="1"/>
  <c r="F549" i="3"/>
  <c r="F536" i="3"/>
  <c r="F537" i="3" s="1"/>
  <c r="F542" i="3"/>
  <c r="F533" i="3"/>
  <c r="C433" i="3"/>
  <c r="C432" i="3"/>
  <c r="C477" i="3"/>
  <c r="C469" i="3"/>
  <c r="C437" i="3"/>
  <c r="C565" i="6" s="1"/>
  <c r="C431" i="3"/>
  <c r="C485" i="3"/>
  <c r="C605" i="6" s="1"/>
  <c r="C486" i="3"/>
  <c r="C494" i="3"/>
  <c r="C487" i="3"/>
  <c r="C488" i="3"/>
  <c r="C608" i="6" s="1"/>
  <c r="C489" i="3"/>
  <c r="C609" i="6" s="1"/>
  <c r="C436" i="3"/>
  <c r="C564" i="6" s="1"/>
  <c r="C435" i="3"/>
  <c r="C563" i="6" s="1"/>
  <c r="C434" i="3"/>
  <c r="C429" i="3"/>
  <c r="C428" i="3"/>
  <c r="C427" i="3"/>
  <c r="C510" i="3"/>
  <c r="C162" i="4"/>
  <c r="C466" i="3"/>
  <c r="C506" i="3"/>
  <c r="C504" i="3"/>
  <c r="C163" i="4"/>
  <c r="C161" i="4"/>
  <c r="C160" i="4"/>
  <c r="C505" i="3"/>
  <c r="C501" i="3"/>
  <c r="C502" i="3"/>
  <c r="C500" i="3"/>
  <c r="C499" i="3"/>
</calcChain>
</file>

<file path=xl/comments1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全部填为1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此处为角色技能面板及战斗中显示的技能名称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便于策划查看的技能名，加上技能所属的角色名称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策划填写。
正式技能描述，
普攻技能无需填写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由数值策划填写.
普攻技能无需填写。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
可填小数，被动技能填写0。
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技能首次释放前的CD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大招技能释放需求的能量数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具体由数值策划填写。
每次攻击恢复的能量。能量为大招释放的能量。
被动技能填0，
只给自己释放的技能及加血技能填0，
只有攻击技能才填写数值。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instant瞬发技能
channeling引导技能
参数1：间隔(秒)
参数2：持续时间(秒)
chanting 吟唱
参数1：时间（秒）
impact：区域冲锋
参数1：长度/格
参数2：时间/秒
passive被动技能
charge冲锋
camp队伍
miracle：神迹技能类型
分类标准：新的行为，新的AI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米，即横向两个相邻格子的中心点距离。
可填小数
近战技能一般填1，扔出去的技能大于1.
辅助技能基本最少为3，远程技能至少为4，具体根据英雄的攻击距离定位和具体技能效果决定。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是否需要放技能时瞬移。
基本上只有大招才有该效果。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point：点
circle：圆
参数1：半径
ray
参数1：距离
参数2：宽度
rect(固定方向)
参数1：横长
参数2：竖宽
fan(固定起点)扇形
参数1：半径
参数2：角度
fanring(扇环)
参数1：半径
参数2：角度
rectline(矩形)
参数1：宽度
参数2：长度
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hostle:敌方
friendly:友方
owner:自己
all:所有人，只有神迹才是all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索引arts表“效果”分页
技能拖出来后显示的效果
被动技能此处无需填写；
主动技能时如果“选择目标阵营”中填写的是“owner”则此处也不需填写，原因是为了释放技能时不显示技能框和连线。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hp_min：生命比例最小的目标
state： 身上有某种状态的目标
参数1：状态关键字，如ice/wine
attr：具备某种特性属性的目标
参数1：属性名，如attack/
参数2：最大或最小  max/min
class： 职业
参数1：职业代号，可填写多个，用,隔开；
      1：肉盾；2：近程；3：远程；4：辅助
faction：势力
参数1：势力代号，可填写多个，用,隔开
      alliance：联盟；horde：部落；order：秩序；chaos:混乱
gender：性别
参数1：性别代号，male(男)、female(女)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玩家类角色除普攻外均有技能图标，怪物技能可不填</t>
        </r>
      </text>
    </comment>
    <comment ref="AA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填写"效果"表中的效果ID。
目前最多可填写8个效果。
如果需要添加更多找海哥扩表。</t>
        </r>
      </text>
    </commen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当黑名单中的效果存在时，不允许施放技能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只有当白名单中的效果存在时，才能施放技能</t>
        </r>
      </text>
    </comment>
    <comment ref="AJ96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skill_lightning_storm</t>
        </r>
      </text>
    </comment>
    <comment ref="W269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</t>
        </r>
      </text>
    </comment>
    <comment ref="X269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wine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默认填写1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策划查看用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target选中目标
owner施放技能者自身，owner类的主动技能需要在AI中专门配置释放技能的AI规则。
source 作为传递者出现，例如A给B上一个buff，buff的类型是eot，效果是以B为起点朝C打一个扇形，则该eot效果的范围起始点为source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point点，无参数
circle圆(施法者到目标的连线为区域中心线)
参数1：半径
fan扇形(施法者到目标的连线为区域中心线)
参数1：半径
参数2：角度
pin_fanring / overfaning (扇环效果 / 弹道调用的扇环效果)
参数1：半径
参数2：角度
pin_rect / overrect (柱状射线效果 / 柱状射线调用的弹道效果)
参数1：长度
参数2：宽度
overfan
参数1：角度
注意：
1、如果范围初始点为owner，则默认为圆形，角度不填
2、如果范围初始点为target，如果是圆，则角度不填，如果是扇形，则正常填角度，并默认圆心为owner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hostile：敌方
friendly：友方
all：不分目标
hostile_dead：死亡的敌方
friendly_dead：死亡的友方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范围技能目标填写大于1时此处不填则默认为随机。
hp_min血量百分比最小
state
参数1：状态名字
faction
参数1：阵营关键字
exclude：排除目标
参数1：owner/source
random:随机目标数量
参数1：数量
team:战斗中起效，用于配置加血类光环
参数1：combating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当角色身上的免疫组状态中包含该字段中的状态名称时该效果无效。该字段数据读取“限免”分页中的免疫1、2、3。。。中的数据
普通攻击：attack
技能攻击：skill
加血：heal
增益BUFF：buff
减损BUFF：debuff
控制：restriction（包括沉默、普通攻击、移动、变形、位移、挑起、嘲讽）
冰状态：ice
酒状态：wine
流血：bleed
腐蚀：corrode
冰封：freeze
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hurt伤害，美术资源是作用点的效果
参数1：结算id
hurtself:自伤
参数1：结算ID
hurtback:反伤：已攻击者的攻击数值和受击者所属物/魔类型的攻击者的防御值计算伤害。
参数1：结算ID
heal治疗，美术资源是作用点的效果
参数1：结算id
buff加buff，美术资源是作用点的效果
参数1：buffid
force场力，美术资源是作用点的效果
参数1：场力id
state给目标上下状态
参数1：0下状态，1上状态
参数2：状态关键字 
关键字枚举：
static：不会移动
dead:死亡
revivable:可复活状态
summon:召唤继承自己属性的角色
参数1：召唤NPCID
参数2：召唤数量
参数3：生命、攻击、防御继承本体原始属性的百分比
参数4：存活时间，以结算ID配置，可升级增加
dispel：驱散 （瞬间清除所有参数1里的buff组所包含的所有BUFF）
参数1：buff组名1,buff组名2.。。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效果上附带的mod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一般此处填写受击特效和force名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black：黑名单
参数1：target/</t>
        </r>
      </text>
    </comment>
  </commentList>
</comments>
</file>

<file path=xl/comments3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missile追逐目标
打到人停下来
打到人不停下来
wave:冲击波
参数1：长度
参数2：角度（当为扇环或扇形时才填写）
eot：
参数1：间隔时间，填0时表示当持续时间结束后才触发。
持续时间：时间（秒）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char:目标
ground:地面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line:线
curve:曲线、抛物线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eot的持续时间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单位：米/秒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以自身和目标连线顺时针计算角度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效果表里的ID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弹道资源除了eot类型外均会随着释放者模型大小缩放而缩放</t>
        </r>
      </text>
    </comment>
    <comment ref="R14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此处不填</t>
        </r>
      </text>
    </comment>
    <comment ref="R15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此处不填</t>
        </r>
      </text>
    </comment>
    <comment ref="R70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此处不配置</t>
        </r>
      </text>
    </comment>
    <comment ref="R80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此处不配置</t>
        </r>
      </text>
    </comment>
    <comment ref="R83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此处不填</t>
        </r>
      </text>
    </comment>
    <comment ref="R127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此处不配置</t>
        </r>
      </text>
    </comment>
    <comment ref="R173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此处不需填写</t>
        </r>
      </text>
    </comment>
    <comment ref="R182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此处不需填写</t>
        </r>
      </text>
    </comment>
    <comment ref="R195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此处不需填写</t>
        </r>
      </text>
    </comment>
    <comment ref="R196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此处不需填写</t>
        </r>
      </text>
    </comment>
  </commentList>
</comments>
</file>

<file path=xl/comments4.xml><?xml version="1.0" encoding="utf-8"?>
<comments xmlns="http://schemas.openxmlformats.org/spreadsheetml/2006/main">
  <authors>
    <author>brianhong</author>
    <author>tangyuanfei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buff的持续时间，时间结束后消失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replace替换
discard丢弃，加不上
overtime累加时间，以第一个上的属性效果为准，后上的只加时间，不管等级属性
覆盖参数：时间上限(秒)
stack效果叠加
覆盖参数：叠加层数上限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slow：减速
stun：眩晕
freeze：冰封
move：禁移动
hand：禁普攻
silence：沉默
hate：嘲讽
transform：变形
lock：禁锢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eot 一段时间内触发效果
参数1：单位时间，填0表示持续时间结束后触发后面的效果
参数2：效果1
参数3：效果2
参数4：效果3
attr 改变角色属性
参数1：属性关键字
参数2：万分比（一般只有攻防血和移动速度比例填写此处）
参数3：固定数值
state附加状态
参数1：状态关键字
mod 修改战斗过程
参数1：修饰id
shift位移
参数1：位移角度(以owner和target连线的顺时针方向为0度起始)
参数2：位移距离(米)
参数3：位移时间(秒)(buff持续时间&gt;配置时间，则位移后眩晕，若小于，则提前结束位移)
hate 集火给友方加的buff，除了集火外其他嘲讽均需同时配置沉默效果，避免被嘲讽后因技能AI去攻击其他目标。
参数1：不填默认为source即传递者，否则填写owner即释放者
lash:
把目标插起，参数在代码中配置
transform:变身
参数1：变身角色ID
lock ; 石化的特殊状态类型
该类型配置在载具NPC的“乘者BUFF”里，该状态的时间可以决定载具的存活时间
joint：跟随（该类型的持续时间和位移的时间相同）
throw:扔
参数1：持续时间
参数2：如填back就是背摔
参数3：扔好后以被扔的人为中心的效果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tangyuanfei:
</t>
        </r>
        <r>
          <rPr>
            <sz val="9"/>
            <color indexed="81"/>
            <rFont val="宋体"/>
            <family val="3"/>
            <charset val="134"/>
          </rPr>
          <t>hp:生命上限
attack：攻击
phydef：物防
magdef：魔防
hit：命中
dodge：闪避
critical:暴击
resilience：韧性
block：格挡
broke:击破
speed:移动速度
atkrate:攻速
damage_inc：额外伤害
damage_up：伤害率
damage_down：免伤
damage_inc：额外伤害
damage_dec：额外免伤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移动速度填这里。
正值加速，负值减速</t>
        </r>
      </text>
    </comment>
    <comment ref="M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攻速填这里，
正值加速，负值减速，
暴击倍数填写绝对值，结算里填写浮点数，不除以10000计算，填1就是+1倍
格挡倍数填写万分比数值。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Buff在角色身上的美术表现</t>
        </r>
      </text>
    </comment>
    <comment ref="A503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NPC狗女初始BUFF</t>
        </r>
      </text>
    </comment>
  </commentList>
</comments>
</file>

<file path=xl/comments5.xml><?xml version="1.0" encoding="utf-8"?>
<comments xmlns="http://schemas.openxmlformats.org/spreadsheetml/2006/main">
  <authors>
    <author>tangyuanfei</author>
  </authors>
  <commentLis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不填则继承阵营</t>
        </r>
      </text>
    </comment>
  </commentList>
</comments>
</file>

<file path=xl/comments6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shield吸收伤害护盾
参数1：吸收伤害上限
hurt:受伤效果
参数1、2、3：效果ID
stealhp:吸血
参数1：万分比
参数2：数值
attr 改变角色属性
参数1：属性关键字
参数2：万分比
参数3：固定数值
hit：攻击时附带效果
参数1、2、3：效果ID
death:死亡后执行
参数1、2、3：效果ID
kill：击杀后执行
参数1、2、3：效果ID
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random：随机几率
参数1：结算ID
state:对方状态
参数1：状态关键字
faction：对方势力
参数1：势力名
hp_ratio_diff:两者生命对比谁高
参数1：谁高，owner/target
hp_ratio:目标生命低于多少百分比
参数1：数值，万分比算，如低于一半则填写5000
effect_group:效果起效类型
参数1：attack(普攻)
black：黑名单
参数1：状态关键字，neardeath(濒死状态)
gender：性别
参数1：性别代号，male(男)、female(女)</t>
        </r>
      </text>
    </comment>
  </commentList>
</comments>
</file>

<file path=xl/comments7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伤害填写
0、不可闪避
1、可被闪避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伤害填写
0、可被格挡
1、无视格挡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0 可以暴击
1 无视暴击
2 必定暴击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</t>
        </r>
        <r>
          <rPr>
            <sz val="9"/>
            <color indexed="81"/>
            <rFont val="宋体"/>
            <family val="3"/>
            <charset val="134"/>
          </rPr>
          <t xml:space="preserve">
0计算防御
1无视防御</t>
        </r>
      </text>
    </comment>
  </commentList>
</comments>
</file>

<file path=xl/sharedStrings.xml><?xml version="1.0" encoding="utf-8"?>
<sst xmlns="http://schemas.openxmlformats.org/spreadsheetml/2006/main" count="24039" uniqueCount="5867">
  <si>
    <t>效果2ID</t>
  </si>
  <si>
    <t>效果3ID</t>
  </si>
  <si>
    <t>效果4ID</t>
  </si>
  <si>
    <t>效果5ID</t>
  </si>
  <si>
    <t>id</t>
  </si>
  <si>
    <t>type</t>
  </si>
  <si>
    <t>效果1ID</t>
    <phoneticPr fontId="2" type="noConversion"/>
  </si>
  <si>
    <t>cd</t>
    <phoneticPr fontId="2" type="noConversion"/>
  </si>
  <si>
    <t>range</t>
    <phoneticPr fontId="2" type="noConversion"/>
  </si>
  <si>
    <t>参数1</t>
    <phoneticPr fontId="5" type="noConversion"/>
  </si>
  <si>
    <t>参数2</t>
    <phoneticPr fontId="5" type="noConversion"/>
  </si>
  <si>
    <t>编号</t>
    <phoneticPr fontId="2" type="noConversion"/>
  </si>
  <si>
    <t>名称</t>
    <phoneticPr fontId="2" type="noConversion"/>
  </si>
  <si>
    <t>id</t>
    <phoneticPr fontId="2" type="noConversion"/>
  </si>
  <si>
    <t>area_type</t>
    <phoneticPr fontId="2" type="noConversion"/>
  </si>
  <si>
    <t>type</t>
    <phoneticPr fontId="2" type="noConversion"/>
  </si>
  <si>
    <t>编号</t>
    <phoneticPr fontId="5" type="noConversion"/>
  </si>
  <si>
    <t>参数4</t>
  </si>
  <si>
    <t>type</t>
    <phoneticPr fontId="5" type="noConversion"/>
  </si>
  <si>
    <t>speed</t>
    <phoneticPr fontId="5" type="noConversion"/>
  </si>
  <si>
    <t>angle</t>
    <phoneticPr fontId="1" type="noConversion"/>
  </si>
  <si>
    <t>发射角度</t>
    <phoneticPr fontId="1" type="noConversion"/>
  </si>
  <si>
    <t>id</t>
    <phoneticPr fontId="2" type="noConversion"/>
  </si>
  <si>
    <t>instant</t>
    <phoneticPr fontId="1" type="noConversion"/>
  </si>
  <si>
    <t>hostile</t>
    <phoneticPr fontId="1" type="noConversion"/>
  </si>
  <si>
    <t>target</t>
    <phoneticPr fontId="1" type="noConversion"/>
  </si>
  <si>
    <t>point</t>
    <phoneticPr fontId="1" type="noConversion"/>
  </si>
  <si>
    <t>missile</t>
    <phoneticPr fontId="1" type="noConversion"/>
  </si>
  <si>
    <t>hurt</t>
    <phoneticPr fontId="1" type="noConversion"/>
  </si>
  <si>
    <t>buff</t>
    <phoneticPr fontId="1" type="noConversion"/>
  </si>
  <si>
    <t>类型</t>
  </si>
  <si>
    <t>参数2</t>
  </si>
  <si>
    <t>参数3</t>
  </si>
  <si>
    <t>circle</t>
    <phoneticPr fontId="1" type="noConversion"/>
  </si>
  <si>
    <t>owner</t>
    <phoneticPr fontId="1" type="noConversion"/>
  </si>
  <si>
    <t>name</t>
    <phoneticPr fontId="2" type="noConversion"/>
  </si>
  <si>
    <t>名称</t>
    <phoneticPr fontId="5" type="noConversion"/>
  </si>
  <si>
    <t>name</t>
    <phoneticPr fontId="2" type="noConversion"/>
  </si>
  <si>
    <t>描述</t>
    <phoneticPr fontId="2" type="noConversion"/>
  </si>
  <si>
    <t>desc</t>
    <phoneticPr fontId="2" type="noConversion"/>
  </si>
  <si>
    <t>name</t>
    <phoneticPr fontId="2" type="noConversion"/>
  </si>
  <si>
    <t>effect2</t>
    <phoneticPr fontId="1" type="noConversion"/>
  </si>
  <si>
    <t>effect3</t>
    <phoneticPr fontId="1" type="noConversion"/>
  </si>
  <si>
    <t>effect4</t>
    <phoneticPr fontId="1" type="noConversion"/>
  </si>
  <si>
    <t>effect5</t>
    <phoneticPr fontId="1" type="noConversion"/>
  </si>
  <si>
    <t>char</t>
    <phoneticPr fontId="1" type="noConversion"/>
  </si>
  <si>
    <t>heal</t>
    <phoneticPr fontId="1" type="noConversion"/>
  </si>
  <si>
    <t>effect1</t>
    <phoneticPr fontId="2" type="noConversion"/>
  </si>
  <si>
    <t>effect1</t>
    <phoneticPr fontId="2" type="noConversion"/>
  </si>
  <si>
    <t>effect2</t>
    <phoneticPr fontId="1" type="noConversion"/>
  </si>
  <si>
    <t>effect3</t>
    <phoneticPr fontId="1" type="noConversion"/>
  </si>
  <si>
    <t>parm1</t>
    <phoneticPr fontId="2" type="noConversion"/>
  </si>
  <si>
    <t>parm2</t>
    <phoneticPr fontId="2" type="noConversion"/>
  </si>
  <si>
    <t>parm1</t>
    <phoneticPr fontId="2" type="noConversion"/>
  </si>
  <si>
    <t>parm2</t>
    <phoneticPr fontId="2" type="noConversion"/>
  </si>
  <si>
    <t>parm3</t>
    <phoneticPr fontId="1" type="noConversion"/>
  </si>
  <si>
    <t>施放距离</t>
    <phoneticPr fontId="2" type="noConversion"/>
  </si>
  <si>
    <t>circle</t>
    <phoneticPr fontId="1" type="noConversion"/>
  </si>
  <si>
    <t>范围参数1</t>
    <phoneticPr fontId="2" type="noConversion"/>
  </si>
  <si>
    <t>黑名单1</t>
    <phoneticPr fontId="1" type="noConversion"/>
  </si>
  <si>
    <t>黑名单2</t>
  </si>
  <si>
    <t>黑名单3</t>
  </si>
  <si>
    <t>白名单2</t>
  </si>
  <si>
    <t>白名单3</t>
  </si>
  <si>
    <t>black1</t>
    <phoneticPr fontId="1" type="noConversion"/>
  </si>
  <si>
    <t>black2</t>
  </si>
  <si>
    <t>black3</t>
  </si>
  <si>
    <t>white1</t>
    <phoneticPr fontId="1" type="noConversion"/>
  </si>
  <si>
    <t>white2</t>
  </si>
  <si>
    <t>white3</t>
  </si>
  <si>
    <t>state</t>
    <phoneticPr fontId="1" type="noConversion"/>
  </si>
  <si>
    <t>silence</t>
    <phoneticPr fontId="1" type="noConversion"/>
  </si>
  <si>
    <t>duration</t>
    <phoneticPr fontId="5" type="noConversion"/>
  </si>
  <si>
    <t>parm1</t>
    <phoneticPr fontId="1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</si>
  <si>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</si>
  <si>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</si>
  <si>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</si>
  <si>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overlap_parm</t>
    <phoneticPr fontId="1" type="noConversion"/>
  </si>
  <si>
    <t>overlap_type</t>
    <phoneticPr fontId="1" type="noConversion"/>
  </si>
  <si>
    <t>replace</t>
    <phoneticPr fontId="1" type="noConversion"/>
  </si>
  <si>
    <t>discard</t>
    <phoneticPr fontId="1" type="noConversion"/>
  </si>
  <si>
    <t>replace</t>
    <phoneticPr fontId="1" type="noConversion"/>
  </si>
  <si>
    <t>friendly</t>
  </si>
  <si>
    <t>美术资源</t>
    <phoneticPr fontId="1" type="noConversion"/>
  </si>
  <si>
    <t>arts</t>
    <phoneticPr fontId="1" type="noConversion"/>
  </si>
  <si>
    <t>handless</t>
    <phoneticPr fontId="1" type="noConversion"/>
  </si>
  <si>
    <t>effect4</t>
  </si>
  <si>
    <t>handless</t>
    <phoneticPr fontId="1" type="noConversion"/>
  </si>
  <si>
    <t>hostile</t>
    <phoneticPr fontId="1" type="noConversion"/>
  </si>
  <si>
    <t/>
  </si>
  <si>
    <t>owner</t>
    <phoneticPr fontId="1" type="noConversion"/>
  </si>
  <si>
    <t>编号</t>
  </si>
  <si>
    <t>名称</t>
  </si>
  <si>
    <t>参数1</t>
  </si>
  <si>
    <t>name</t>
  </si>
  <si>
    <t>parm1</t>
  </si>
  <si>
    <t>parm2</t>
  </si>
  <si>
    <t>parm3</t>
  </si>
  <si>
    <t>blow_stab</t>
  </si>
  <si>
    <t>buff_stun</t>
  </si>
  <si>
    <t>state</t>
    <phoneticPr fontId="1" type="noConversion"/>
  </si>
  <si>
    <t>dead</t>
    <phoneticPr fontId="1" type="noConversion"/>
  </si>
  <si>
    <t>怀特迈恩复活术下死亡状态</t>
    <phoneticPr fontId="1" type="noConversion"/>
  </si>
  <si>
    <t>friendly_dead</t>
    <phoneticPr fontId="1" type="noConversion"/>
  </si>
  <si>
    <t>owner</t>
    <phoneticPr fontId="1" type="noConversion"/>
  </si>
  <si>
    <t>buff</t>
    <phoneticPr fontId="1" type="noConversion"/>
  </si>
  <si>
    <t>eot</t>
    <phoneticPr fontId="1" type="noConversion"/>
  </si>
  <si>
    <t>heal</t>
    <phoneticPr fontId="1" type="noConversion"/>
  </si>
  <si>
    <t>目标选择参数1</t>
    <phoneticPr fontId="1" type="noConversion"/>
  </si>
  <si>
    <t>目标选择参数2</t>
  </si>
  <si>
    <t>select_parm2</t>
    <phoneticPr fontId="1" type="noConversion"/>
  </si>
  <si>
    <t>select_arts</t>
    <phoneticPr fontId="1" type="noConversion"/>
  </si>
  <si>
    <t>目标选择阵营</t>
    <phoneticPr fontId="1" type="noConversion"/>
  </si>
  <si>
    <t>select_camp</t>
    <phoneticPr fontId="1" type="noConversion"/>
  </si>
  <si>
    <t>select_type</t>
    <phoneticPr fontId="1" type="noConversion"/>
  </si>
  <si>
    <t>icon</t>
    <phoneticPr fontId="1" type="noConversion"/>
  </si>
  <si>
    <t>hostile</t>
    <phoneticPr fontId="1" type="noConversion"/>
  </si>
  <si>
    <t>target</t>
    <phoneticPr fontId="1" type="noConversion"/>
  </si>
  <si>
    <t>cond1</t>
    <phoneticPr fontId="1" type="noConversion"/>
  </si>
  <si>
    <t>cond2</t>
    <phoneticPr fontId="1" type="noConversion"/>
  </si>
  <si>
    <t>charge</t>
    <phoneticPr fontId="1" type="noConversion"/>
  </si>
  <si>
    <t>恢复能量</t>
    <phoneticPr fontId="1" type="noConversion"/>
  </si>
  <si>
    <t>gain</t>
    <phoneticPr fontId="1" type="noConversion"/>
  </si>
  <si>
    <t>目标</t>
    <phoneticPr fontId="1" type="noConversion"/>
  </si>
  <si>
    <t>轨迹</t>
    <phoneticPr fontId="1" type="noConversion"/>
  </si>
  <si>
    <t>target</t>
    <phoneticPr fontId="1" type="noConversion"/>
  </si>
  <si>
    <t>track</t>
    <phoneticPr fontId="1" type="noConversion"/>
  </si>
  <si>
    <t>line</t>
    <phoneticPr fontId="1" type="noConversion"/>
  </si>
  <si>
    <t>line</t>
    <phoneticPr fontId="1" type="noConversion"/>
  </si>
  <si>
    <t>eot</t>
    <phoneticPr fontId="1" type="noConversion"/>
  </si>
  <si>
    <t>circle</t>
    <phoneticPr fontId="1" type="noConversion"/>
  </si>
  <si>
    <t>owner</t>
    <phoneticPr fontId="1" type="noConversion"/>
  </si>
  <si>
    <t>friendly</t>
    <phoneticPr fontId="1" type="noConversion"/>
  </si>
  <si>
    <t>state</t>
    <phoneticPr fontId="1" type="noConversion"/>
  </si>
  <si>
    <t>revivable</t>
    <phoneticPr fontId="1" type="noConversion"/>
  </si>
  <si>
    <t>circle</t>
    <phoneticPr fontId="1" type="noConversion"/>
  </si>
  <si>
    <t>owner</t>
    <phoneticPr fontId="1" type="noConversion"/>
  </si>
  <si>
    <t>friendly_dead</t>
    <phoneticPr fontId="1" type="noConversion"/>
  </si>
  <si>
    <t>怀特迈恩死亡后给所有友方下可复活状态</t>
    <phoneticPr fontId="1" type="noConversion"/>
  </si>
  <si>
    <t>heal</t>
    <phoneticPr fontId="1" type="noConversion"/>
  </si>
  <si>
    <t>怀特迈恩普通攻击伤害</t>
  </si>
  <si>
    <t>怀特迈恩惩击伤害</t>
  </si>
  <si>
    <t>大招倍数</t>
    <phoneticPr fontId="1" type="noConversion"/>
  </si>
  <si>
    <t>burst</t>
    <phoneticPr fontId="1" type="noConversion"/>
  </si>
  <si>
    <t>属性1</t>
    <phoneticPr fontId="1" type="noConversion"/>
  </si>
  <si>
    <t>attr1</t>
    <phoneticPr fontId="1" type="noConversion"/>
  </si>
  <si>
    <t>attr1_ratio_max</t>
    <phoneticPr fontId="2" type="noConversion"/>
  </si>
  <si>
    <t>属性1比最小</t>
    <phoneticPr fontId="2" type="noConversion"/>
  </si>
  <si>
    <t>属性1比最大</t>
    <phoneticPr fontId="1" type="noConversion"/>
  </si>
  <si>
    <t>属性2</t>
    <phoneticPr fontId="1" type="noConversion"/>
  </si>
  <si>
    <t>attr2</t>
    <phoneticPr fontId="1" type="noConversion"/>
  </si>
  <si>
    <t>attr2_ratio_min</t>
    <phoneticPr fontId="2" type="noConversion"/>
  </si>
  <si>
    <t>attr2_ratio_max</t>
    <phoneticPr fontId="2" type="noConversion"/>
  </si>
  <si>
    <t>attr3</t>
    <phoneticPr fontId="1" type="noConversion"/>
  </si>
  <si>
    <t>attr3_ratio_min</t>
    <phoneticPr fontId="2" type="noConversion"/>
  </si>
  <si>
    <t>attr3_ratio_max</t>
    <phoneticPr fontId="2" type="noConversion"/>
  </si>
  <si>
    <t>value_min</t>
    <phoneticPr fontId="2" type="noConversion"/>
  </si>
  <si>
    <t>value_max</t>
    <phoneticPr fontId="2" type="noConversion"/>
  </si>
  <si>
    <t>attack</t>
    <phoneticPr fontId="1" type="noConversion"/>
  </si>
  <si>
    <t>绝对值最小</t>
    <phoneticPr fontId="2" type="noConversion"/>
  </si>
  <si>
    <t>绝对值最大</t>
    <phoneticPr fontId="2" type="noConversion"/>
  </si>
  <si>
    <t>属性3</t>
    <phoneticPr fontId="1" type="noConversion"/>
  </si>
  <si>
    <t>属性3比最小</t>
    <phoneticPr fontId="2" type="noConversion"/>
  </si>
  <si>
    <t>属性3比最大</t>
    <phoneticPr fontId="1" type="noConversion"/>
  </si>
  <si>
    <t>buff_invincible</t>
  </si>
  <si>
    <t>怀特迈恩全体晕眩之沉默</t>
  </si>
  <si>
    <t>effect5</t>
  </si>
  <si>
    <t>effect6</t>
  </si>
  <si>
    <t>效果6ID</t>
  </si>
  <si>
    <t>level</t>
    <phoneticPr fontId="1" type="noConversion"/>
  </si>
  <si>
    <t>等级</t>
    <phoneticPr fontId="1" type="noConversion"/>
  </si>
  <si>
    <t>系数</t>
    <phoneticPr fontId="1" type="noConversion"/>
  </si>
  <si>
    <t>attr1_level</t>
    <phoneticPr fontId="1" type="noConversion"/>
  </si>
  <si>
    <t>attr3_level</t>
    <phoneticPr fontId="1" type="noConversion"/>
  </si>
  <si>
    <t>attr2_level</t>
    <phoneticPr fontId="1" type="noConversion"/>
  </si>
  <si>
    <t>value_level</t>
    <phoneticPr fontId="1" type="noConversion"/>
  </si>
  <si>
    <t>属性1等级系数</t>
    <phoneticPr fontId="1" type="noConversion"/>
  </si>
  <si>
    <t>属性2等级系数</t>
    <phoneticPr fontId="1" type="noConversion"/>
  </si>
  <si>
    <t>属性3等级系数</t>
    <phoneticPr fontId="1" type="noConversion"/>
  </si>
  <si>
    <t>备注名字</t>
    <phoneticPr fontId="1" type="noConversion"/>
  </si>
  <si>
    <t>remark_name</t>
    <phoneticPr fontId="1" type="noConversion"/>
  </si>
  <si>
    <t>箭塔攻击弹道</t>
    <phoneticPr fontId="1" type="noConversion"/>
  </si>
  <si>
    <t>箭塔攻击伤害</t>
    <phoneticPr fontId="1" type="noConversion"/>
  </si>
  <si>
    <t>buff_hate</t>
    <phoneticPr fontId="1" type="noConversion"/>
  </si>
  <si>
    <t>nodefence</t>
    <phoneticPr fontId="1" type="noConversion"/>
  </si>
  <si>
    <t>无视防御</t>
    <phoneticPr fontId="1" type="noConversion"/>
  </si>
  <si>
    <t>普通攻击</t>
    <phoneticPr fontId="1" type="noConversion"/>
  </si>
  <si>
    <t>hostile</t>
    <phoneticPr fontId="1" type="noConversion"/>
  </si>
  <si>
    <t>select_point</t>
    <phoneticPr fontId="1" type="noConversion"/>
  </si>
  <si>
    <t>silence</t>
    <phoneticPr fontId="1" type="noConversion"/>
  </si>
  <si>
    <t>select_circle</t>
    <phoneticPr fontId="1" type="noConversion"/>
  </si>
  <si>
    <t>channeling</t>
    <phoneticPr fontId="1" type="noConversion"/>
  </si>
  <si>
    <t>select_circle</t>
    <phoneticPr fontId="1" type="noConversion"/>
  </si>
  <si>
    <t>惩击</t>
    <phoneticPr fontId="1" type="noConversion"/>
  </si>
  <si>
    <t>全体晕眩</t>
    <phoneticPr fontId="1" type="noConversion"/>
  </si>
  <si>
    <t>复活术</t>
    <phoneticPr fontId="1" type="noConversion"/>
  </si>
  <si>
    <t>箭塔攻击</t>
    <phoneticPr fontId="1" type="noConversion"/>
  </si>
  <si>
    <t>火箭炮</t>
    <phoneticPr fontId="1" type="noConversion"/>
  </si>
  <si>
    <t>大工匠火箭炮</t>
    <phoneticPr fontId="1" type="noConversion"/>
  </si>
  <si>
    <t>蜘蛛网攻击</t>
    <phoneticPr fontId="1" type="noConversion"/>
  </si>
  <si>
    <t>buff</t>
    <phoneticPr fontId="1" type="noConversion"/>
  </si>
  <si>
    <t>蜘蛛网困人之沉默</t>
    <phoneticPr fontId="1" type="noConversion"/>
  </si>
  <si>
    <t>friendly_dead</t>
    <phoneticPr fontId="1" type="noConversion"/>
  </si>
  <si>
    <t>scarlet_priest_attack</t>
    <phoneticPr fontId="1" type="noConversion"/>
  </si>
  <si>
    <t>transform</t>
    <phoneticPr fontId="1" type="noConversion"/>
  </si>
  <si>
    <t>蜘蛛网困人之变身</t>
    <phoneticPr fontId="1" type="noConversion"/>
  </si>
  <si>
    <t>revivable</t>
    <phoneticPr fontId="1" type="noConversion"/>
  </si>
  <si>
    <t>all</t>
    <phoneticPr fontId="1" type="noConversion"/>
  </si>
  <si>
    <t>exclude</t>
    <phoneticPr fontId="1" type="noConversion"/>
  </si>
  <si>
    <t>skill035</t>
  </si>
  <si>
    <t>replace</t>
    <phoneticPr fontId="1" type="noConversion"/>
  </si>
  <si>
    <t>point</t>
    <phoneticPr fontId="1" type="noConversion"/>
  </si>
  <si>
    <t>select_point</t>
    <phoneticPr fontId="1" type="noConversion"/>
  </si>
  <si>
    <t>select_point</t>
    <phoneticPr fontId="1" type="noConversion"/>
  </si>
  <si>
    <t>target</t>
    <phoneticPr fontId="1" type="noConversion"/>
  </si>
  <si>
    <t>buff_bleed</t>
    <phoneticPr fontId="1" type="noConversion"/>
  </si>
  <si>
    <t>arrowtower_attack</t>
    <phoneticPr fontId="1" type="noConversion"/>
  </si>
  <si>
    <t>replace</t>
    <phoneticPr fontId="1" type="noConversion"/>
  </si>
  <si>
    <t>passive</t>
    <phoneticPr fontId="1" type="noConversion"/>
  </si>
  <si>
    <t>治疗图腾持续加血血量</t>
    <phoneticPr fontId="1" type="noConversion"/>
  </si>
  <si>
    <t>attr1_ratio_min</t>
    <phoneticPr fontId="2" type="noConversion"/>
  </si>
  <si>
    <t>ground</t>
  </si>
  <si>
    <t>group</t>
    <phoneticPr fontId="1" type="noConversion"/>
  </si>
  <si>
    <t>效果7ID</t>
  </si>
  <si>
    <t>效果8ID</t>
  </si>
  <si>
    <t>effect7</t>
  </si>
  <si>
    <t>effect8</t>
  </si>
  <si>
    <t>heal</t>
    <phoneticPr fontId="1" type="noConversion"/>
  </si>
  <si>
    <t>ice</t>
    <phoneticPr fontId="1" type="noConversion"/>
  </si>
  <si>
    <t>state</t>
    <phoneticPr fontId="1" type="noConversion"/>
  </si>
  <si>
    <t>attack</t>
  </si>
  <si>
    <t>skill</t>
  </si>
  <si>
    <t>初冷</t>
    <phoneticPr fontId="1" type="noConversion"/>
  </si>
  <si>
    <t>delay</t>
    <phoneticPr fontId="1" type="noConversion"/>
  </si>
  <si>
    <t>restriction</t>
  </si>
  <si>
    <t>eot</t>
    <phoneticPr fontId="1" type="noConversion"/>
  </si>
  <si>
    <t>嘲讽兽嘲讽</t>
    <phoneticPr fontId="1" type="noConversion"/>
  </si>
  <si>
    <t>replace</t>
    <phoneticPr fontId="1" type="noConversion"/>
  </si>
  <si>
    <t>hate</t>
    <phoneticPr fontId="1" type="noConversion"/>
  </si>
  <si>
    <t>cond1parm1</t>
    <phoneticPr fontId="1" type="noConversion"/>
  </si>
  <si>
    <t>cond2parm1</t>
    <phoneticPr fontId="1" type="noConversion"/>
  </si>
  <si>
    <t>blow_fireball</t>
    <phoneticPr fontId="1" type="noConversion"/>
  </si>
  <si>
    <t>line</t>
    <phoneticPr fontId="1" type="noConversion"/>
  </si>
  <si>
    <t>buff_freeze</t>
    <phoneticPr fontId="1" type="noConversion"/>
  </si>
  <si>
    <t>buff_bleed</t>
    <phoneticPr fontId="1" type="noConversion"/>
  </si>
  <si>
    <t>自动消失</t>
    <phoneticPr fontId="1" type="noConversion"/>
  </si>
  <si>
    <t>camp</t>
    <phoneticPr fontId="1" type="noConversion"/>
  </si>
  <si>
    <t>传送门_无敌</t>
    <phoneticPr fontId="1" type="noConversion"/>
  </si>
  <si>
    <t>大工匠火箭炮攻击弹道</t>
    <phoneticPr fontId="1" type="noConversion"/>
  </si>
  <si>
    <t>target</t>
    <phoneticPr fontId="1" type="noConversion"/>
  </si>
  <si>
    <t>大工匠火箭炮攻击伤害</t>
    <phoneticPr fontId="1" type="noConversion"/>
  </si>
  <si>
    <t>circle</t>
    <phoneticPr fontId="1" type="noConversion"/>
  </si>
  <si>
    <t>hurt</t>
    <phoneticPr fontId="1" type="noConversion"/>
  </si>
  <si>
    <t>craftsman_rocket</t>
    <phoneticPr fontId="1" type="noConversion"/>
  </si>
  <si>
    <t>attack</t>
    <phoneticPr fontId="1" type="noConversion"/>
  </si>
  <si>
    <t>自毁</t>
    <phoneticPr fontId="1" type="noConversion"/>
  </si>
  <si>
    <t>属性2比最小</t>
    <phoneticPr fontId="2" type="noConversion"/>
  </si>
  <si>
    <t>属性2比最大</t>
    <phoneticPr fontId="1" type="noConversion"/>
  </si>
  <si>
    <t>建筑物免疫变形</t>
    <phoneticPr fontId="1" type="noConversion"/>
  </si>
  <si>
    <t>flametongue_totem_attack</t>
    <phoneticPr fontId="1" type="noConversion"/>
  </si>
  <si>
    <t>火舌图腾攻击伤害</t>
    <phoneticPr fontId="1" type="noConversion"/>
  </si>
  <si>
    <t>冰冻图腾冰冻效果</t>
    <phoneticPr fontId="1" type="noConversion"/>
  </si>
  <si>
    <t>handless</t>
    <phoneticPr fontId="1" type="noConversion"/>
  </si>
  <si>
    <t>肾上腺激素</t>
    <phoneticPr fontId="1" type="noConversion"/>
  </si>
  <si>
    <t>attr</t>
    <phoneticPr fontId="1" type="noConversion"/>
  </si>
  <si>
    <t>atkrate</t>
  </si>
  <si>
    <t>肾上腺激素之减技能CD</t>
    <phoneticPr fontId="1" type="noConversion"/>
  </si>
  <si>
    <t>肾上腺激素之减普攻CD</t>
    <phoneticPr fontId="1" type="noConversion"/>
  </si>
  <si>
    <t>buff_adrenalin</t>
  </si>
  <si>
    <t>小地精治疗</t>
    <phoneticPr fontId="1" type="noConversion"/>
  </si>
  <si>
    <t>passive</t>
    <phoneticPr fontId="1" type="noConversion"/>
  </si>
  <si>
    <t>point</t>
    <phoneticPr fontId="1" type="noConversion"/>
  </si>
  <si>
    <t>buff</t>
    <phoneticPr fontId="1" type="noConversion"/>
  </si>
  <si>
    <t>attr</t>
    <phoneticPr fontId="1" type="noConversion"/>
  </si>
  <si>
    <t>instant</t>
    <phoneticPr fontId="1" type="noConversion"/>
  </si>
  <si>
    <t>hp_min</t>
    <phoneticPr fontId="1" type="noConversion"/>
  </si>
  <si>
    <t>heal</t>
    <phoneticPr fontId="1" type="noConversion"/>
  </si>
  <si>
    <t>blow_heal</t>
    <phoneticPr fontId="1" type="noConversion"/>
  </si>
  <si>
    <t>普通攻击</t>
    <phoneticPr fontId="1" type="noConversion"/>
  </si>
  <si>
    <t>circle</t>
    <phoneticPr fontId="1" type="noConversion"/>
  </si>
  <si>
    <t>可被闪避</t>
    <phoneticPr fontId="2" type="noConversion"/>
  </si>
  <si>
    <t>无视格挡</t>
    <phoneticPr fontId="1" type="noConversion"/>
  </si>
  <si>
    <t>无视暴击</t>
    <phoneticPr fontId="1" type="noConversion"/>
  </si>
  <si>
    <t>dodge</t>
    <phoneticPr fontId="2" type="noConversion"/>
  </si>
  <si>
    <t>noblock</t>
    <phoneticPr fontId="2" type="noConversion"/>
  </si>
  <si>
    <t>nocritical</t>
    <phoneticPr fontId="1" type="noConversion"/>
  </si>
  <si>
    <t>point</t>
    <phoneticPr fontId="1" type="noConversion"/>
  </si>
  <si>
    <t>point</t>
    <phoneticPr fontId="1" type="noConversion"/>
  </si>
  <si>
    <t>dodge</t>
  </si>
  <si>
    <t>普通攻击</t>
    <phoneticPr fontId="1" type="noConversion"/>
  </si>
  <si>
    <t>hostile</t>
    <phoneticPr fontId="1" type="noConversion"/>
  </si>
  <si>
    <t>select_point</t>
    <phoneticPr fontId="1" type="noConversion"/>
  </si>
  <si>
    <t>handless</t>
    <phoneticPr fontId="1" type="noConversion"/>
  </si>
  <si>
    <t>顺劈斩</t>
    <phoneticPr fontId="1" type="noConversion"/>
  </si>
  <si>
    <t>select_fanring60</t>
    <phoneticPr fontId="1" type="noConversion"/>
  </si>
  <si>
    <t>skill003</t>
    <phoneticPr fontId="1" type="noConversion"/>
  </si>
  <si>
    <t>instant</t>
    <phoneticPr fontId="1" type="noConversion"/>
  </si>
  <si>
    <t>pin_fanring</t>
    <phoneticPr fontId="1" type="noConversion"/>
  </si>
  <si>
    <t>select_fanring60</t>
    <phoneticPr fontId="1" type="noConversion"/>
  </si>
  <si>
    <t>skill002</t>
    <phoneticPr fontId="1" type="noConversion"/>
  </si>
  <si>
    <t>冲锋</t>
    <phoneticPr fontId="1" type="noConversion"/>
  </si>
  <si>
    <t>skill001</t>
  </si>
  <si>
    <t>target</t>
    <phoneticPr fontId="1" type="noConversion"/>
  </si>
  <si>
    <t>point</t>
    <phoneticPr fontId="1" type="noConversion"/>
  </si>
  <si>
    <t>hostile</t>
    <phoneticPr fontId="1" type="noConversion"/>
  </si>
  <si>
    <t>hurt</t>
    <phoneticPr fontId="1" type="noConversion"/>
  </si>
  <si>
    <t>风暴国王顺劈斩伤害</t>
  </si>
  <si>
    <t>pin_fanring</t>
    <phoneticPr fontId="1" type="noConversion"/>
  </si>
  <si>
    <t>blow_cut_large</t>
    <phoneticPr fontId="1" type="noConversion"/>
  </si>
  <si>
    <t>debuff</t>
    <phoneticPr fontId="1" type="noConversion"/>
  </si>
  <si>
    <t>buff</t>
    <phoneticPr fontId="1" type="noConversion"/>
  </si>
  <si>
    <t>风暴国王盾击伤害</t>
  </si>
  <si>
    <t>风暴国王盾击之晕眩</t>
    <phoneticPr fontId="1" type="noConversion"/>
  </si>
  <si>
    <t>stun</t>
  </si>
  <si>
    <t>风暴国王冲锋之伤害</t>
  </si>
  <si>
    <t>blow_cut</t>
    <phoneticPr fontId="1" type="noConversion"/>
  </si>
  <si>
    <t>风暴国王冲锋之爆菊</t>
  </si>
  <si>
    <t>owner</t>
    <phoneticPr fontId="1" type="noConversion"/>
  </si>
  <si>
    <t>overtime</t>
    <phoneticPr fontId="1" type="noConversion"/>
  </si>
  <si>
    <t>attr</t>
    <phoneticPr fontId="1" type="noConversion"/>
  </si>
  <si>
    <t>buff_defencedown</t>
    <phoneticPr fontId="1" type="noConversion"/>
  </si>
  <si>
    <t>state</t>
    <phoneticPr fontId="1" type="noConversion"/>
  </si>
  <si>
    <t>replace</t>
    <phoneticPr fontId="1" type="noConversion"/>
  </si>
  <si>
    <t>lash</t>
    <phoneticPr fontId="1" type="noConversion"/>
  </si>
  <si>
    <t>buff_defenceup</t>
    <phoneticPr fontId="1" type="noConversion"/>
  </si>
  <si>
    <t>friendly</t>
    <phoneticPr fontId="1" type="noConversion"/>
  </si>
  <si>
    <t>buff_healwave</t>
  </si>
  <si>
    <t>buff_hatewave</t>
  </si>
  <si>
    <t>嘲讽兽嘲讽状态</t>
    <phoneticPr fontId="1" type="noConversion"/>
  </si>
  <si>
    <t>治疗图腾治疗状态</t>
    <phoneticPr fontId="1" type="noConversion"/>
  </si>
  <si>
    <t>肾上腺激素之增加伤害百分比</t>
    <phoneticPr fontId="1" type="noConversion"/>
  </si>
  <si>
    <t>damage_up</t>
  </si>
  <si>
    <t>instant</t>
    <phoneticPr fontId="1" type="noConversion"/>
  </si>
  <si>
    <t>owner</t>
    <phoneticPr fontId="1" type="noConversion"/>
  </si>
  <si>
    <t>blow_adrenalin</t>
    <phoneticPr fontId="1" type="noConversion"/>
  </si>
  <si>
    <t>普通攻击</t>
    <phoneticPr fontId="1" type="noConversion"/>
  </si>
  <si>
    <t>point</t>
    <phoneticPr fontId="1" type="noConversion"/>
  </si>
  <si>
    <t>hostile</t>
    <phoneticPr fontId="1" type="noConversion"/>
  </si>
  <si>
    <t>hurt</t>
    <phoneticPr fontId="1" type="noConversion"/>
  </si>
  <si>
    <t>point</t>
    <phoneticPr fontId="1" type="noConversion"/>
  </si>
  <si>
    <t>buff</t>
    <phoneticPr fontId="1" type="noConversion"/>
  </si>
  <si>
    <t>blow_cut_little</t>
    <phoneticPr fontId="1" type="noConversion"/>
  </si>
  <si>
    <t>attack</t>
    <phoneticPr fontId="1" type="noConversion"/>
  </si>
  <si>
    <t>图腾免疫组</t>
  </si>
  <si>
    <t>剑圣分身普攻几率附带流血伤害修饰</t>
    <phoneticPr fontId="1" type="noConversion"/>
  </si>
  <si>
    <t>random</t>
    <phoneticPr fontId="1" type="noConversion"/>
  </si>
  <si>
    <t>effect_group</t>
    <phoneticPr fontId="1" type="noConversion"/>
  </si>
  <si>
    <t>剑圣分身普攻时几率附加流血状态</t>
    <phoneticPr fontId="1" type="noConversion"/>
  </si>
  <si>
    <t>剑圣分身普攻时几率附加流血状态标记</t>
    <phoneticPr fontId="1" type="noConversion"/>
  </si>
  <si>
    <t>target</t>
    <phoneticPr fontId="1" type="noConversion"/>
  </si>
  <si>
    <t>buff</t>
    <phoneticPr fontId="1" type="noConversion"/>
  </si>
  <si>
    <t>eot</t>
    <phoneticPr fontId="1" type="noConversion"/>
  </si>
  <si>
    <t>剑圣分身普攻时几率附加流血血量</t>
    <phoneticPr fontId="1" type="noConversion"/>
  </si>
  <si>
    <t>point</t>
    <phoneticPr fontId="1" type="noConversion"/>
  </si>
  <si>
    <t>hostile</t>
    <phoneticPr fontId="1" type="noConversion"/>
  </si>
  <si>
    <t>剑圣分身普攻时附加流血状态几率</t>
    <phoneticPr fontId="1" type="noConversion"/>
  </si>
  <si>
    <t>replace</t>
    <phoneticPr fontId="1" type="noConversion"/>
  </si>
  <si>
    <t>state</t>
    <phoneticPr fontId="1" type="noConversion"/>
  </si>
  <si>
    <t>buff_bleedtab</t>
    <phoneticPr fontId="1" type="noConversion"/>
  </si>
  <si>
    <t>hit</t>
    <phoneticPr fontId="1" type="noConversion"/>
  </si>
  <si>
    <t>replace</t>
    <phoneticPr fontId="1" type="noConversion"/>
  </si>
  <si>
    <t>mod</t>
    <phoneticPr fontId="1" type="noConversion"/>
  </si>
  <si>
    <t>嘲讽图腾嘲讽</t>
  </si>
  <si>
    <t>火舌图腾攻击</t>
  </si>
  <si>
    <t>handless</t>
  </si>
  <si>
    <t>冰冻图腾冰冻</t>
  </si>
  <si>
    <t>嘲讽图腾嘲讽效果</t>
    <phoneticPr fontId="1" type="noConversion"/>
  </si>
  <si>
    <t>嘲讽图腾给自己eot(不用)</t>
    <phoneticPr fontId="1" type="noConversion"/>
  </si>
  <si>
    <t>火舌图腾给自己eot(不用)</t>
    <phoneticPr fontId="1" type="noConversion"/>
  </si>
  <si>
    <t>冰冻图腾给自己eot(不用)</t>
    <phoneticPr fontId="1" type="noConversion"/>
  </si>
  <si>
    <t>blow_fireball</t>
  </si>
  <si>
    <t>斧锤大师给自己eot(不用)</t>
    <phoneticPr fontId="1" type="noConversion"/>
  </si>
  <si>
    <t>斧锤大师嘲讽效果(不用)</t>
    <phoneticPr fontId="1" type="noConversion"/>
  </si>
  <si>
    <t>select_point</t>
    <phoneticPr fontId="1" type="noConversion"/>
  </si>
  <si>
    <t>顺劈斩</t>
    <phoneticPr fontId="1" type="noConversion"/>
  </si>
  <si>
    <t>skill003</t>
    <phoneticPr fontId="1" type="noConversion"/>
  </si>
  <si>
    <t>复仇者之盾</t>
    <phoneticPr fontId="1" type="noConversion"/>
  </si>
  <si>
    <t>skill002</t>
    <phoneticPr fontId="1" type="noConversion"/>
  </si>
  <si>
    <t>instant</t>
    <phoneticPr fontId="1" type="noConversion"/>
  </si>
  <si>
    <t>skill008</t>
    <phoneticPr fontId="9" type="noConversion"/>
  </si>
  <si>
    <t>穿刺箭射</t>
    <phoneticPr fontId="1" type="noConversion"/>
  </si>
  <si>
    <t>instant</t>
    <phoneticPr fontId="1" type="noConversion"/>
  </si>
  <si>
    <t>point</t>
    <phoneticPr fontId="1" type="noConversion"/>
  </si>
  <si>
    <t>select_point</t>
    <phoneticPr fontId="1" type="noConversion"/>
  </si>
  <si>
    <t>skill092</t>
    <phoneticPr fontId="1" type="noConversion"/>
  </si>
  <si>
    <t>silence</t>
    <phoneticPr fontId="1" type="noConversion"/>
  </si>
  <si>
    <t>circle</t>
    <phoneticPr fontId="1" type="noConversion"/>
  </si>
  <si>
    <t>hostile</t>
    <phoneticPr fontId="1" type="noConversion"/>
  </si>
  <si>
    <t>select_circle</t>
    <phoneticPr fontId="1" type="noConversion"/>
  </si>
  <si>
    <t>skill007</t>
  </si>
  <si>
    <t>target</t>
    <phoneticPr fontId="1" type="noConversion"/>
  </si>
  <si>
    <t>point</t>
    <phoneticPr fontId="1" type="noConversion"/>
  </si>
  <si>
    <t>hostile</t>
    <phoneticPr fontId="1" type="noConversion"/>
  </si>
  <si>
    <t>pin_fanring</t>
    <phoneticPr fontId="1" type="noConversion"/>
  </si>
  <si>
    <t>hurt</t>
    <phoneticPr fontId="1" type="noConversion"/>
  </si>
  <si>
    <t>owner</t>
    <phoneticPr fontId="1" type="noConversion"/>
  </si>
  <si>
    <t>point</t>
    <phoneticPr fontId="1" type="noConversion"/>
  </si>
  <si>
    <t>buff</t>
    <phoneticPr fontId="1" type="noConversion"/>
  </si>
  <si>
    <t>hostile</t>
    <phoneticPr fontId="1" type="noConversion"/>
  </si>
  <si>
    <t>风暴国王复仇者之盾之1传伤害</t>
  </si>
  <si>
    <t>target</t>
    <phoneticPr fontId="1" type="noConversion"/>
  </si>
  <si>
    <t>hurt</t>
    <phoneticPr fontId="1" type="noConversion"/>
  </si>
  <si>
    <t>blow_frisbee</t>
  </si>
  <si>
    <t>风暴国王复仇者之盾之1传嘲讽</t>
  </si>
  <si>
    <t>风暴国王复仇者之盾之2传伤害</t>
  </si>
  <si>
    <t>风暴国王复仇者之盾之2传嘲讽</t>
  </si>
  <si>
    <t>风暴国王复仇者之盾之3传伤害</t>
  </si>
  <si>
    <t>风暴国王复仇者之盾之3传嘲讽</t>
  </si>
  <si>
    <t>风暴国王复仇者之盾之4传伤害</t>
  </si>
  <si>
    <t>风暴国王复仇者之盾之4传嘲讽</t>
  </si>
  <si>
    <t>blow_ice_large</t>
    <phoneticPr fontId="1" type="noConversion"/>
  </si>
  <si>
    <t>ice</t>
    <phoneticPr fontId="1" type="noConversion"/>
  </si>
  <si>
    <t>debuff</t>
    <phoneticPr fontId="1" type="noConversion"/>
  </si>
  <si>
    <t>buff</t>
    <phoneticPr fontId="1" type="noConversion"/>
  </si>
  <si>
    <t>circle</t>
    <phoneticPr fontId="1" type="noConversion"/>
  </si>
  <si>
    <t>blow_stab</t>
    <phoneticPr fontId="1" type="noConversion"/>
  </si>
  <si>
    <t>char</t>
    <phoneticPr fontId="1" type="noConversion"/>
  </si>
  <si>
    <t>sylvanas_attack</t>
  </si>
  <si>
    <t>char</t>
    <phoneticPr fontId="1" type="noConversion"/>
  </si>
  <si>
    <t>line</t>
    <phoneticPr fontId="1" type="noConversion"/>
  </si>
  <si>
    <t>sylvanas_puncturearrow</t>
    <phoneticPr fontId="1" type="noConversion"/>
  </si>
  <si>
    <t>ground</t>
    <phoneticPr fontId="1" type="noConversion"/>
  </si>
  <si>
    <t>sylvanas_silencearrow</t>
    <phoneticPr fontId="1" type="noConversion"/>
  </si>
  <si>
    <t>overtime</t>
    <phoneticPr fontId="1" type="noConversion"/>
  </si>
  <si>
    <t>attr</t>
    <phoneticPr fontId="1" type="noConversion"/>
  </si>
  <si>
    <t>buff_defencedown</t>
    <phoneticPr fontId="1" type="noConversion"/>
  </si>
  <si>
    <t>state</t>
    <phoneticPr fontId="1" type="noConversion"/>
  </si>
  <si>
    <t>replace</t>
    <phoneticPr fontId="1" type="noConversion"/>
  </si>
  <si>
    <t>lash</t>
    <phoneticPr fontId="1" type="noConversion"/>
  </si>
  <si>
    <t>replace</t>
    <phoneticPr fontId="1" type="noConversion"/>
  </si>
  <si>
    <t>attr</t>
    <phoneticPr fontId="1" type="noConversion"/>
  </si>
  <si>
    <t>buff_defenceup</t>
    <phoneticPr fontId="1" type="noConversion"/>
  </si>
  <si>
    <t>overtime</t>
    <phoneticPr fontId="1" type="noConversion"/>
  </si>
  <si>
    <t>hate</t>
    <phoneticPr fontId="1" type="noConversion"/>
  </si>
  <si>
    <t>buff_hate</t>
    <phoneticPr fontId="1" type="noConversion"/>
  </si>
  <si>
    <t>buff_freeze</t>
  </si>
  <si>
    <t>phydef</t>
  </si>
  <si>
    <t>buff_defencedown</t>
  </si>
  <si>
    <t>magdef</t>
  </si>
  <si>
    <t>普通攻击</t>
    <phoneticPr fontId="1" type="noConversion"/>
  </si>
  <si>
    <t>instant</t>
    <phoneticPr fontId="1" type="noConversion"/>
  </si>
  <si>
    <t>select_point</t>
    <phoneticPr fontId="1" type="noConversion"/>
  </si>
  <si>
    <t>handless</t>
    <phoneticPr fontId="1" type="noConversion"/>
  </si>
  <si>
    <t>skill056</t>
  </si>
  <si>
    <t>死亡凋零</t>
    <phoneticPr fontId="1" type="noConversion"/>
  </si>
  <si>
    <t>instant</t>
    <phoneticPr fontId="1" type="noConversion"/>
  </si>
  <si>
    <t>circle</t>
    <phoneticPr fontId="1" type="noConversion"/>
  </si>
  <si>
    <t>skill057</t>
  </si>
  <si>
    <t>silence</t>
    <phoneticPr fontId="1" type="noConversion"/>
  </si>
  <si>
    <t>霜之哀伤</t>
    <phoneticPr fontId="1" type="noConversion"/>
  </si>
  <si>
    <t>pin_rect</t>
    <phoneticPr fontId="1" type="noConversion"/>
  </si>
  <si>
    <t>select_rect_arrow</t>
    <phoneticPr fontId="1" type="noConversion"/>
  </si>
  <si>
    <t>skill055</t>
  </si>
  <si>
    <t>普通攻击</t>
    <phoneticPr fontId="1" type="noConversion"/>
  </si>
  <si>
    <t>instant</t>
    <phoneticPr fontId="1" type="noConversion"/>
  </si>
  <si>
    <t>select_point</t>
    <phoneticPr fontId="1" type="noConversion"/>
  </si>
  <si>
    <t>handless</t>
    <phoneticPr fontId="1" type="noConversion"/>
  </si>
  <si>
    <t>奥术飞弹</t>
    <phoneticPr fontId="1" type="noConversion"/>
  </si>
  <si>
    <t>channeling</t>
    <phoneticPr fontId="1" type="noConversion"/>
  </si>
  <si>
    <t>select_circle</t>
    <phoneticPr fontId="1" type="noConversion"/>
  </si>
  <si>
    <t>select_point</t>
    <phoneticPr fontId="1" type="noConversion"/>
  </si>
  <si>
    <t>handless</t>
    <phoneticPr fontId="1" type="noConversion"/>
  </si>
  <si>
    <t>快速治疗</t>
    <phoneticPr fontId="1" type="noConversion"/>
  </si>
  <si>
    <t>神牧师快速治疗</t>
    <phoneticPr fontId="1" type="noConversion"/>
  </si>
  <si>
    <t>friendly</t>
    <phoneticPr fontId="1" type="noConversion"/>
  </si>
  <si>
    <t>skill040</t>
    <phoneticPr fontId="1" type="noConversion"/>
  </si>
  <si>
    <t>silence</t>
  </si>
  <si>
    <t>治疗祷言</t>
    <phoneticPr fontId="1" type="noConversion"/>
  </si>
  <si>
    <t>skill039</t>
    <phoneticPr fontId="1" type="noConversion"/>
  </si>
  <si>
    <t>死灵主宰普通攻击伤害</t>
  </si>
  <si>
    <t>死灵主宰死亡凋零弹道</t>
    <phoneticPr fontId="1" type="noConversion"/>
  </si>
  <si>
    <t>死灵主宰死亡凋零伤害</t>
  </si>
  <si>
    <t>死灵主宰死亡凋零加血</t>
    <phoneticPr fontId="1" type="noConversion"/>
  </si>
  <si>
    <t>heal</t>
    <phoneticPr fontId="1" type="noConversion"/>
  </si>
  <si>
    <t>blow_heal</t>
    <phoneticPr fontId="1" type="noConversion"/>
  </si>
  <si>
    <t>死灵主宰霜之哀伤弹道</t>
  </si>
  <si>
    <t>死灵主宰霜之哀伤伤害</t>
  </si>
  <si>
    <t>overrect</t>
    <phoneticPr fontId="1" type="noConversion"/>
  </si>
  <si>
    <t>lichking_frostmourne</t>
    <phoneticPr fontId="1" type="noConversion"/>
  </si>
  <si>
    <t>死灵主宰霜之哀伤之遇冰冰封</t>
    <phoneticPr fontId="1" type="noConversion"/>
  </si>
  <si>
    <t>state</t>
    <phoneticPr fontId="1" type="noConversion"/>
  </si>
  <si>
    <t>target</t>
    <phoneticPr fontId="1" type="noConversion"/>
  </si>
  <si>
    <t>hostile</t>
    <phoneticPr fontId="1" type="noConversion"/>
  </si>
  <si>
    <t>hurt</t>
    <phoneticPr fontId="1" type="noConversion"/>
  </si>
  <si>
    <t>神牧师普通攻击弹道</t>
    <phoneticPr fontId="1" type="noConversion"/>
  </si>
  <si>
    <t>神牧师普通攻击伤害</t>
    <phoneticPr fontId="1" type="noConversion"/>
  </si>
  <si>
    <t>hurt</t>
    <phoneticPr fontId="1" type="noConversion"/>
  </si>
  <si>
    <t>blow_light_little</t>
  </si>
  <si>
    <t>circle</t>
    <phoneticPr fontId="1" type="noConversion"/>
  </si>
  <si>
    <t>hp_min</t>
    <phoneticPr fontId="1" type="noConversion"/>
  </si>
  <si>
    <t>heal</t>
    <phoneticPr fontId="1" type="noConversion"/>
  </si>
  <si>
    <t>blow_heal</t>
  </si>
  <si>
    <t>神牧师治疗祷言瞬加血</t>
    <phoneticPr fontId="1" type="noConversion"/>
  </si>
  <si>
    <t>heal</t>
    <phoneticPr fontId="1" type="noConversion"/>
  </si>
  <si>
    <t>神牧师治疗祷言持续加血</t>
    <phoneticPr fontId="1" type="noConversion"/>
  </si>
  <si>
    <t>target</t>
    <phoneticPr fontId="1" type="noConversion"/>
  </si>
  <si>
    <t>buff</t>
    <phoneticPr fontId="1" type="noConversion"/>
  </si>
  <si>
    <t>神牧师治疗祷言持续加血血量</t>
    <phoneticPr fontId="1" type="noConversion"/>
  </si>
  <si>
    <t>char</t>
    <phoneticPr fontId="1" type="noConversion"/>
  </si>
  <si>
    <t>godpastor_attack</t>
    <phoneticPr fontId="1" type="noConversion"/>
  </si>
  <si>
    <t>lichking_dead</t>
    <phoneticPr fontId="1" type="noConversion"/>
  </si>
  <si>
    <t>wave</t>
    <phoneticPr fontId="1" type="noConversion"/>
  </si>
  <si>
    <t>line</t>
    <phoneticPr fontId="1" type="noConversion"/>
  </si>
  <si>
    <t>chiefrabbi_attack</t>
    <phoneticPr fontId="1" type="noConversion"/>
  </si>
  <si>
    <t>chiefrabbi_arcanemissiles</t>
    <phoneticPr fontId="1" type="noConversion"/>
  </si>
  <si>
    <t>ground</t>
    <phoneticPr fontId="1" type="noConversion"/>
  </si>
  <si>
    <t>eot</t>
    <phoneticPr fontId="1" type="noConversion"/>
  </si>
  <si>
    <t>overtime</t>
    <phoneticPr fontId="1" type="noConversion"/>
  </si>
  <si>
    <t>state</t>
    <phoneticPr fontId="1" type="noConversion"/>
  </si>
  <si>
    <t>死灵主宰霜之哀伤的伤害吸血修饰</t>
    <phoneticPr fontId="1" type="noConversion"/>
  </si>
  <si>
    <t>stealhp</t>
    <phoneticPr fontId="1" type="noConversion"/>
  </si>
  <si>
    <t>首席法师大火球之遇酒伤害修饰</t>
    <phoneticPr fontId="1" type="noConversion"/>
  </si>
  <si>
    <t>target_state</t>
    <phoneticPr fontId="1" type="noConversion"/>
  </si>
  <si>
    <t>wine</t>
    <phoneticPr fontId="1" type="noConversion"/>
  </si>
  <si>
    <t>首席法师大火球之遇酒伤害加成</t>
    <phoneticPr fontId="1" type="noConversion"/>
  </si>
  <si>
    <t>死灵主宰召唤食尸鬼继承本体比例</t>
  </si>
  <si>
    <t>死灵主宰霜之哀伤的伤害吸血修饰</t>
    <phoneticPr fontId="1" type="noConversion"/>
  </si>
  <si>
    <t>被动击破</t>
    <phoneticPr fontId="1" type="noConversion"/>
  </si>
  <si>
    <t>instant</t>
    <phoneticPr fontId="1" type="noConversion"/>
  </si>
  <si>
    <t>passive</t>
    <phoneticPr fontId="1" type="noConversion"/>
  </si>
  <si>
    <t>owner</t>
    <phoneticPr fontId="1" type="noConversion"/>
  </si>
  <si>
    <t>point</t>
    <phoneticPr fontId="1" type="noConversion"/>
  </si>
  <si>
    <t>attack</t>
    <phoneticPr fontId="1" type="noConversion"/>
  </si>
  <si>
    <t>buff</t>
    <phoneticPr fontId="1" type="noConversion"/>
  </si>
  <si>
    <t>剑圣分身自带普攻几率流血buff</t>
  </si>
  <si>
    <t>attr</t>
    <phoneticPr fontId="1" type="noConversion"/>
  </si>
  <si>
    <t>broke</t>
  </si>
  <si>
    <t>被动韧性</t>
    <phoneticPr fontId="1" type="noConversion"/>
  </si>
  <si>
    <t>活体护甲</t>
    <phoneticPr fontId="1" type="noConversion"/>
  </si>
  <si>
    <t>point</t>
    <phoneticPr fontId="1" type="noConversion"/>
  </si>
  <si>
    <t>小树人活体护甲加魔防</t>
    <phoneticPr fontId="1" type="noConversion"/>
  </si>
  <si>
    <t>target</t>
    <phoneticPr fontId="1" type="noConversion"/>
  </si>
  <si>
    <t>point</t>
    <phoneticPr fontId="1" type="noConversion"/>
  </si>
  <si>
    <t>circle</t>
    <phoneticPr fontId="1" type="noConversion"/>
  </si>
  <si>
    <t>hp_min</t>
    <phoneticPr fontId="1" type="noConversion"/>
  </si>
  <si>
    <t>heal</t>
    <phoneticPr fontId="1" type="noConversion"/>
  </si>
  <si>
    <t>heal</t>
    <phoneticPr fontId="1" type="noConversion"/>
  </si>
  <si>
    <t>buff</t>
    <phoneticPr fontId="1" type="noConversion"/>
  </si>
  <si>
    <t>buff</t>
    <phoneticPr fontId="1" type="noConversion"/>
  </si>
  <si>
    <t>eot</t>
    <phoneticPr fontId="1" type="noConversion"/>
  </si>
  <si>
    <t>attr</t>
    <phoneticPr fontId="1" type="noConversion"/>
  </si>
  <si>
    <t>skill_rate</t>
  </si>
  <si>
    <t>blow_cut_red</t>
    <phoneticPr fontId="1" type="noConversion"/>
  </si>
  <si>
    <t>blow_evil_little</t>
    <phoneticPr fontId="1" type="noConversion"/>
  </si>
  <si>
    <t>blow_fire_little</t>
    <phoneticPr fontId="1" type="noConversion"/>
  </si>
  <si>
    <t>blow_nature_little</t>
  </si>
  <si>
    <t>blow_fire_little</t>
    <phoneticPr fontId="1" type="noConversion"/>
  </si>
  <si>
    <t>blood</t>
    <phoneticPr fontId="1" type="noConversion"/>
  </si>
  <si>
    <t>blow_arcane_little</t>
    <phoneticPr fontId="1" type="noConversion"/>
  </si>
  <si>
    <t>blow_cut_little</t>
    <phoneticPr fontId="1" type="noConversion"/>
  </si>
  <si>
    <t>blow_stab_shake</t>
    <phoneticPr fontId="1" type="noConversion"/>
  </si>
  <si>
    <t>blow_evil_large</t>
    <phoneticPr fontId="1" type="noConversion"/>
  </si>
  <si>
    <t>buff_hot</t>
    <phoneticPr fontId="1" type="noConversion"/>
  </si>
  <si>
    <t>blow_arcane_circle</t>
    <phoneticPr fontId="1" type="noConversion"/>
  </si>
  <si>
    <t>replace</t>
    <phoneticPr fontId="1" type="noConversion"/>
  </si>
  <si>
    <t>transform</t>
    <phoneticPr fontId="1" type="noConversion"/>
  </si>
  <si>
    <t>missile</t>
    <phoneticPr fontId="1" type="noConversion"/>
  </si>
  <si>
    <t>missile</t>
    <phoneticPr fontId="1" type="noConversion"/>
  </si>
  <si>
    <t>force</t>
  </si>
  <si>
    <t>instant</t>
    <phoneticPr fontId="1" type="noConversion"/>
  </si>
  <si>
    <t>point</t>
    <phoneticPr fontId="1" type="noConversion"/>
  </si>
  <si>
    <t>宝箱怪普通攻击伤害</t>
    <phoneticPr fontId="1" type="noConversion"/>
  </si>
  <si>
    <t>select_circle</t>
    <phoneticPr fontId="1" type="noConversion"/>
  </si>
  <si>
    <t>skill140</t>
    <phoneticPr fontId="1" type="noConversion"/>
  </si>
  <si>
    <t>新手关怪物死神沉默</t>
    <phoneticPr fontId="1" type="noConversion"/>
  </si>
  <si>
    <t>新手关怪物死神沉默伤害</t>
    <phoneticPr fontId="1" type="noConversion"/>
  </si>
  <si>
    <t>hostile</t>
    <phoneticPr fontId="1" type="noConversion"/>
  </si>
  <si>
    <t>skill</t>
    <phoneticPr fontId="1" type="noConversion"/>
  </si>
  <si>
    <t>hurt</t>
    <phoneticPr fontId="1" type="noConversion"/>
  </si>
  <si>
    <t>blow_cut_brown</t>
    <phoneticPr fontId="1" type="noConversion"/>
  </si>
  <si>
    <t>沉默</t>
    <phoneticPr fontId="1" type="noConversion"/>
  </si>
  <si>
    <t>source</t>
    <phoneticPr fontId="1" type="noConversion"/>
  </si>
  <si>
    <t>hostile</t>
    <phoneticPr fontId="1" type="noConversion"/>
  </si>
  <si>
    <t>circle</t>
    <phoneticPr fontId="1" type="noConversion"/>
  </si>
  <si>
    <t>source</t>
    <phoneticPr fontId="1" type="noConversion"/>
  </si>
  <si>
    <t>hostile</t>
    <phoneticPr fontId="1" type="noConversion"/>
  </si>
  <si>
    <t>exclude</t>
    <phoneticPr fontId="1" type="noConversion"/>
  </si>
  <si>
    <t>black</t>
    <phoneticPr fontId="1" type="noConversion"/>
  </si>
  <si>
    <t>black</t>
    <phoneticPr fontId="1" type="noConversion"/>
  </si>
  <si>
    <t>target</t>
    <phoneticPr fontId="1" type="noConversion"/>
  </si>
  <si>
    <t>point</t>
    <phoneticPr fontId="1" type="noConversion"/>
  </si>
  <si>
    <t>普通攻击</t>
    <phoneticPr fontId="1" type="noConversion"/>
  </si>
  <si>
    <t>骷髅战士普通攻击</t>
    <phoneticPr fontId="1" type="noConversion"/>
  </si>
  <si>
    <t>狼普通攻击</t>
    <phoneticPr fontId="1" type="noConversion"/>
  </si>
  <si>
    <t>骷髅法师普通攻击</t>
    <phoneticPr fontId="1" type="noConversion"/>
  </si>
  <si>
    <t>地狱火普通攻击</t>
    <phoneticPr fontId="1" type="noConversion"/>
  </si>
  <si>
    <t>小甲虫普通攻击</t>
    <phoneticPr fontId="1" type="noConversion"/>
  </si>
  <si>
    <t>魔化猩猩普通攻击</t>
    <phoneticPr fontId="1" type="noConversion"/>
  </si>
  <si>
    <t>地精奴隶普通攻击</t>
    <phoneticPr fontId="1" type="noConversion"/>
  </si>
  <si>
    <t>骷髅法师普通攻击弹道</t>
    <phoneticPr fontId="1" type="noConversion"/>
  </si>
  <si>
    <t>骷髅法师普通攻击伤害</t>
    <phoneticPr fontId="1" type="noConversion"/>
  </si>
  <si>
    <t>地精奴隶普通攻击弹道</t>
    <phoneticPr fontId="1" type="noConversion"/>
  </si>
  <si>
    <t>地精奴隶普通攻击伤害</t>
    <phoneticPr fontId="1" type="noConversion"/>
  </si>
  <si>
    <t>force</t>
    <phoneticPr fontId="1" type="noConversion"/>
  </si>
  <si>
    <t>goblin_mage_attack</t>
    <phoneticPr fontId="1" type="noConversion"/>
  </si>
  <si>
    <t>blood</t>
  </si>
  <si>
    <t>骷髅战士技能</t>
    <phoneticPr fontId="1" type="noConversion"/>
  </si>
  <si>
    <t>骷髅战士技能伤害</t>
    <phoneticPr fontId="1" type="noConversion"/>
  </si>
  <si>
    <t>骷髅战士技能嘲讽</t>
    <phoneticPr fontId="1" type="noConversion"/>
  </si>
  <si>
    <t>restriction</t>
    <phoneticPr fontId="1" type="noConversion"/>
  </si>
  <si>
    <t>buff</t>
    <phoneticPr fontId="1" type="noConversion"/>
  </si>
  <si>
    <t>宝箱怪变形</t>
  </si>
  <si>
    <t>replace</t>
    <phoneticPr fontId="1" type="noConversion"/>
  </si>
  <si>
    <t>hate</t>
    <phoneticPr fontId="1" type="noConversion"/>
  </si>
  <si>
    <t>狼旋风</t>
    <phoneticPr fontId="1" type="noConversion"/>
  </si>
  <si>
    <t>狼旋风</t>
    <phoneticPr fontId="1" type="noConversion"/>
  </si>
  <si>
    <t>狼旋风弹道</t>
    <phoneticPr fontId="1" type="noConversion"/>
  </si>
  <si>
    <t>狼旋风伤害</t>
    <phoneticPr fontId="1" type="noConversion"/>
  </si>
  <si>
    <t>wolf_wind</t>
    <phoneticPr fontId="1" type="noConversion"/>
  </si>
  <si>
    <t>pin_fanring</t>
    <phoneticPr fontId="1" type="noConversion"/>
  </si>
  <si>
    <t>hostile</t>
    <phoneticPr fontId="1" type="noConversion"/>
  </si>
  <si>
    <t>overfanring</t>
    <phoneticPr fontId="1" type="noConversion"/>
  </si>
  <si>
    <t>hostile</t>
    <phoneticPr fontId="1" type="noConversion"/>
  </si>
  <si>
    <t>select_fanring60</t>
    <phoneticPr fontId="1" type="noConversion"/>
  </si>
  <si>
    <t>治疗</t>
    <phoneticPr fontId="1" type="noConversion"/>
  </si>
  <si>
    <t>骷髅法师治疗</t>
    <phoneticPr fontId="1" type="noConversion"/>
  </si>
  <si>
    <t>heal</t>
    <phoneticPr fontId="1" type="noConversion"/>
  </si>
  <si>
    <t>火球术</t>
    <phoneticPr fontId="1" type="noConversion"/>
  </si>
  <si>
    <t>地狱火火球术弹道</t>
    <phoneticPr fontId="1" type="noConversion"/>
  </si>
  <si>
    <t>地狱火火球术伤害</t>
    <phoneticPr fontId="1" type="noConversion"/>
  </si>
  <si>
    <t>skill</t>
    <phoneticPr fontId="1" type="noConversion"/>
  </si>
  <si>
    <t>hurt</t>
    <phoneticPr fontId="1" type="noConversion"/>
  </si>
  <si>
    <t>force</t>
    <phoneticPr fontId="1" type="noConversion"/>
  </si>
  <si>
    <t>blow_fire_large</t>
  </si>
  <si>
    <t>fire_element_attack</t>
    <phoneticPr fontId="1" type="noConversion"/>
  </si>
  <si>
    <t>flame_mage_attack</t>
  </si>
  <si>
    <t>blow_heal</t>
    <phoneticPr fontId="1" type="noConversion"/>
  </si>
  <si>
    <t>circle</t>
    <phoneticPr fontId="1" type="noConversion"/>
  </si>
  <si>
    <t>target</t>
    <phoneticPr fontId="1" type="noConversion"/>
  </si>
  <si>
    <t>blow_ice_large</t>
    <phoneticPr fontId="1" type="noConversion"/>
  </si>
  <si>
    <t>撕咬</t>
    <phoneticPr fontId="1" type="noConversion"/>
  </si>
  <si>
    <t>小甲虫撕咬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</si>
  <si>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</si>
  <si>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</si>
  <si>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</si>
  <si>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hostile</t>
    <phoneticPr fontId="1" type="noConversion"/>
  </si>
  <si>
    <t>blow_cut_red</t>
    <phoneticPr fontId="1" type="noConversion"/>
  </si>
  <si>
    <t>地精奴隶技能攻击</t>
    <phoneticPr fontId="1" type="noConversion"/>
  </si>
  <si>
    <t>hostile</t>
    <phoneticPr fontId="1" type="noConversion"/>
  </si>
  <si>
    <t>地精奴隶技能攻击弹道</t>
    <phoneticPr fontId="1" type="noConversion"/>
  </si>
  <si>
    <t>地精奴隶技能攻击伤害</t>
    <phoneticPr fontId="1" type="noConversion"/>
  </si>
  <si>
    <t>force</t>
    <phoneticPr fontId="1" type="noConversion"/>
  </si>
  <si>
    <t>骷髅战士技能沉默</t>
    <phoneticPr fontId="1" type="noConversion"/>
  </si>
  <si>
    <t>风暴国王复仇者之盾之2传沉默</t>
  </si>
  <si>
    <t>风暴国王复仇者之盾之3传沉默</t>
  </si>
  <si>
    <t>风暴国王复仇者之盾之4传沉默</t>
  </si>
  <si>
    <t>嘲讽兽嘲讽沉默</t>
    <phoneticPr fontId="1" type="noConversion"/>
  </si>
  <si>
    <t>state</t>
    <phoneticPr fontId="1" type="noConversion"/>
  </si>
  <si>
    <t>嘲讽图腾嘲讽沉默效果</t>
    <phoneticPr fontId="1" type="noConversion"/>
  </si>
  <si>
    <t>state</t>
    <phoneticPr fontId="1" type="noConversion"/>
  </si>
  <si>
    <t>小甲虫撕咬伤害</t>
    <phoneticPr fontId="1" type="noConversion"/>
  </si>
  <si>
    <t>小甲虫撕咬流血</t>
    <phoneticPr fontId="1" type="noConversion"/>
  </si>
  <si>
    <t>小甲虫撕咬流血血量</t>
    <phoneticPr fontId="1" type="noConversion"/>
  </si>
  <si>
    <t>blood</t>
    <phoneticPr fontId="1" type="noConversion"/>
  </si>
  <si>
    <t>buff</t>
    <phoneticPr fontId="1" type="noConversion"/>
  </si>
  <si>
    <t>hurt</t>
    <phoneticPr fontId="1" type="noConversion"/>
  </si>
  <si>
    <t>eot</t>
    <phoneticPr fontId="1" type="noConversion"/>
  </si>
  <si>
    <t>buff_corrode</t>
  </si>
  <si>
    <t>kiljaeden_attack</t>
    <phoneticPr fontId="1" type="noConversion"/>
  </si>
  <si>
    <t>肾上腺激素之增加移动速度</t>
    <phoneticPr fontId="1" type="noConversion"/>
  </si>
  <si>
    <t>普通攻击</t>
    <phoneticPr fontId="1" type="noConversion"/>
  </si>
  <si>
    <t>point</t>
    <phoneticPr fontId="1" type="noConversion"/>
  </si>
  <si>
    <t>恢复</t>
    <phoneticPr fontId="1" type="noConversion"/>
  </si>
  <si>
    <t>passive</t>
    <phoneticPr fontId="1" type="noConversion"/>
  </si>
  <si>
    <t>instant</t>
    <phoneticPr fontId="1" type="noConversion"/>
  </si>
  <si>
    <t>force</t>
    <phoneticPr fontId="1" type="noConversion"/>
  </si>
  <si>
    <t>replace</t>
    <phoneticPr fontId="1" type="noConversion"/>
  </si>
  <si>
    <t>献祭</t>
    <phoneticPr fontId="1" type="noConversion"/>
  </si>
  <si>
    <t>hurt</t>
    <phoneticPr fontId="1" type="noConversion"/>
  </si>
  <si>
    <t>friendly</t>
    <phoneticPr fontId="1" type="noConversion"/>
  </si>
  <si>
    <t>target</t>
    <phoneticPr fontId="1" type="noConversion"/>
  </si>
  <si>
    <t>heal</t>
    <phoneticPr fontId="1" type="noConversion"/>
  </si>
  <si>
    <t>buff</t>
    <phoneticPr fontId="1" type="noConversion"/>
  </si>
  <si>
    <t>target</t>
    <phoneticPr fontId="1" type="noConversion"/>
  </si>
  <si>
    <t>friendly</t>
    <phoneticPr fontId="1" type="noConversion"/>
  </si>
  <si>
    <t>circle</t>
    <phoneticPr fontId="1" type="noConversion"/>
  </si>
  <si>
    <t>skill</t>
    <phoneticPr fontId="1" type="noConversion"/>
  </si>
  <si>
    <t>water_elemental_attack</t>
    <phoneticPr fontId="1" type="noConversion"/>
  </si>
  <si>
    <t>sfx_enter</t>
    <phoneticPr fontId="1" type="noConversion"/>
  </si>
  <si>
    <t>进入特效</t>
    <phoneticPr fontId="1" type="noConversion"/>
  </si>
  <si>
    <t>sfx_hit</t>
    <phoneticPr fontId="1" type="noConversion"/>
  </si>
  <si>
    <t>击打特效</t>
    <phoneticPr fontId="1" type="noConversion"/>
  </si>
  <si>
    <t>skill_hate_totem</t>
    <phoneticPr fontId="1" type="noConversion"/>
  </si>
  <si>
    <t>skill_flametongue_totem</t>
    <phoneticPr fontId="1" type="noConversion"/>
  </si>
  <si>
    <t>skill_freeze_totem</t>
    <phoneticPr fontId="1" type="noConversion"/>
  </si>
  <si>
    <t>skill_silence</t>
    <phoneticPr fontId="1" type="noConversion"/>
  </si>
  <si>
    <t>skill_revive</t>
    <phoneticPr fontId="1" type="noConversion"/>
  </si>
  <si>
    <t>hostile</t>
    <phoneticPr fontId="1" type="noConversion"/>
  </si>
  <si>
    <t>死灵主宰攻击</t>
    <phoneticPr fontId="1" type="noConversion"/>
  </si>
  <si>
    <t>target</t>
    <phoneticPr fontId="1" type="noConversion"/>
  </si>
  <si>
    <t>hurt</t>
    <phoneticPr fontId="1" type="noConversion"/>
  </si>
  <si>
    <t>fanring</t>
  </si>
  <si>
    <t>rectline</t>
  </si>
  <si>
    <t>目标选择条件</t>
    <phoneticPr fontId="1" type="noConversion"/>
  </si>
  <si>
    <t>select_cond</t>
    <phoneticPr fontId="1" type="noConversion"/>
  </si>
  <si>
    <t>select_cond_parm1</t>
    <phoneticPr fontId="1" type="noConversion"/>
  </si>
  <si>
    <t>select_cond_parm2</t>
    <phoneticPr fontId="1" type="noConversion"/>
  </si>
  <si>
    <t>冰封</t>
    <phoneticPr fontId="1" type="noConversion"/>
  </si>
  <si>
    <t>circle</t>
    <phoneticPr fontId="1" type="noConversion"/>
  </si>
  <si>
    <t>skill009</t>
    <phoneticPr fontId="9" type="noConversion"/>
  </si>
  <si>
    <t>魔煞冰霜新星伤害</t>
    <phoneticPr fontId="1" type="noConversion"/>
  </si>
  <si>
    <t>魔煞冰霜新星伤害冰封</t>
    <phoneticPr fontId="1" type="noConversion"/>
  </si>
  <si>
    <t>target</t>
    <phoneticPr fontId="1" type="noConversion"/>
  </si>
  <si>
    <t>frost_nova_hurt</t>
  </si>
  <si>
    <t>buff_freeze</t>
    <phoneticPr fontId="1" type="noConversion"/>
  </si>
  <si>
    <t>state</t>
    <phoneticPr fontId="1" type="noConversion"/>
  </si>
  <si>
    <t>max</t>
    <phoneticPr fontId="1" type="noConversion"/>
  </si>
  <si>
    <t>class</t>
    <phoneticPr fontId="1" type="noConversion"/>
  </si>
  <si>
    <t>1,2</t>
    <phoneticPr fontId="1" type="noConversion"/>
  </si>
  <si>
    <t>attack</t>
    <phoneticPr fontId="1" type="noConversion"/>
  </si>
  <si>
    <t>max</t>
    <phoneticPr fontId="1" type="noConversion"/>
  </si>
  <si>
    <t>hp_min</t>
    <phoneticPr fontId="1" type="noConversion"/>
  </si>
  <si>
    <t>owner</t>
    <phoneticPr fontId="1" type="noConversion"/>
  </si>
  <si>
    <t>hostile</t>
    <phoneticPr fontId="1" type="noConversion"/>
  </si>
  <si>
    <t>hurt</t>
    <phoneticPr fontId="1" type="noConversion"/>
  </si>
  <si>
    <t>hp_min</t>
    <phoneticPr fontId="1" type="noConversion"/>
  </si>
  <si>
    <t>shift</t>
    <phoneticPr fontId="1" type="noConversion"/>
  </si>
  <si>
    <t>幽灵噬魂</t>
    <phoneticPr fontId="1" type="noConversion"/>
  </si>
  <si>
    <t>max</t>
    <phoneticPr fontId="1" type="noConversion"/>
  </si>
  <si>
    <t>魔煞幽灵噬魂伤害</t>
    <phoneticPr fontId="1" type="noConversion"/>
  </si>
  <si>
    <t>魔煞幽灵噬魂挑起</t>
    <phoneticPr fontId="1" type="noConversion"/>
  </si>
  <si>
    <t>魔煞幽灵噬魂流血</t>
    <phoneticPr fontId="1" type="noConversion"/>
  </si>
  <si>
    <t>魔煞幽灵噬魂流血血量</t>
    <phoneticPr fontId="1" type="noConversion"/>
  </si>
  <si>
    <t>skill_magic</t>
    <phoneticPr fontId="1" type="noConversion"/>
  </si>
  <si>
    <t>神鹤引项踢</t>
    <phoneticPr fontId="1" type="noConversion"/>
  </si>
  <si>
    <t>魔化熊猫神鹤引项踢伤害</t>
    <phoneticPr fontId="1" type="noConversion"/>
  </si>
  <si>
    <t>skill</t>
    <phoneticPr fontId="1" type="noConversion"/>
  </si>
  <si>
    <t>blood</t>
    <phoneticPr fontId="1" type="noConversion"/>
  </si>
  <si>
    <t>blood</t>
    <phoneticPr fontId="1" type="noConversion"/>
  </si>
  <si>
    <t>buff</t>
    <phoneticPr fontId="1" type="noConversion"/>
  </si>
  <si>
    <t>avenger_varian</t>
    <phoneticPr fontId="1" type="noConversion"/>
  </si>
  <si>
    <t>avenger_varian</t>
    <phoneticPr fontId="1" type="noConversion"/>
  </si>
  <si>
    <t>avenger_varian</t>
    <phoneticPr fontId="1" type="noConversion"/>
  </si>
  <si>
    <t>replace</t>
    <phoneticPr fontId="1" type="noConversion"/>
  </si>
  <si>
    <t>eot</t>
    <phoneticPr fontId="1" type="noConversion"/>
  </si>
  <si>
    <t>buff_bait</t>
    <phoneticPr fontId="1" type="noConversion"/>
  </si>
  <si>
    <t>持续时间</t>
    <phoneticPr fontId="1" type="noConversion"/>
  </si>
  <si>
    <t>duration</t>
    <phoneticPr fontId="1" type="noConversion"/>
  </si>
  <si>
    <t>owner</t>
  </si>
  <si>
    <t>circle</t>
    <phoneticPr fontId="1" type="noConversion"/>
  </si>
  <si>
    <t>player</t>
    <phoneticPr fontId="1" type="noConversion"/>
  </si>
  <si>
    <t>line</t>
    <phoneticPr fontId="1" type="noConversion"/>
  </si>
  <si>
    <t>replace</t>
  </si>
  <si>
    <t>mod</t>
    <phoneticPr fontId="1" type="noConversion"/>
  </si>
  <si>
    <t>death</t>
  </si>
  <si>
    <t>木桶死亡加血</t>
    <phoneticPr fontId="1" type="noConversion"/>
  </si>
  <si>
    <t>discard</t>
    <phoneticPr fontId="1" type="noConversion"/>
  </si>
  <si>
    <t>state</t>
    <phoneticPr fontId="1" type="noConversion"/>
  </si>
  <si>
    <t>replace</t>
    <phoneticPr fontId="1" type="noConversion"/>
  </si>
  <si>
    <t>attr</t>
    <phoneticPr fontId="1" type="noConversion"/>
  </si>
  <si>
    <t>buff_frenzy_hand</t>
    <phoneticPr fontId="1" type="noConversion"/>
  </si>
  <si>
    <t>skill</t>
    <phoneticPr fontId="1" type="noConversion"/>
  </si>
  <si>
    <t>black</t>
    <phoneticPr fontId="1" type="noConversion"/>
  </si>
  <si>
    <t>target</t>
    <phoneticPr fontId="1" type="noConversion"/>
  </si>
  <si>
    <t>skill_entity_box_heart</t>
    <phoneticPr fontId="1" type="noConversion"/>
  </si>
  <si>
    <t>buff</t>
    <phoneticPr fontId="1" type="noConversion"/>
  </si>
  <si>
    <t>hp_energy</t>
  </si>
  <si>
    <t>砸地</t>
    <phoneticPr fontId="1" type="noConversion"/>
  </si>
  <si>
    <t>魔化猩猩砸地</t>
    <phoneticPr fontId="1" type="noConversion"/>
  </si>
  <si>
    <t>point</t>
    <phoneticPr fontId="1" type="noConversion"/>
  </si>
  <si>
    <t>魔化猩猩砸地伤害</t>
    <phoneticPr fontId="1" type="noConversion"/>
  </si>
  <si>
    <t>魔化猩猩砸地挑起眩晕</t>
    <phoneticPr fontId="1" type="noConversion"/>
  </si>
  <si>
    <t>hostile</t>
    <phoneticPr fontId="1" type="noConversion"/>
  </si>
  <si>
    <t>skill</t>
    <phoneticPr fontId="1" type="noConversion"/>
  </si>
  <si>
    <t>buff</t>
    <phoneticPr fontId="1" type="noConversion"/>
  </si>
  <si>
    <t>replace</t>
    <phoneticPr fontId="1" type="noConversion"/>
  </si>
  <si>
    <t>普通攻击</t>
    <phoneticPr fontId="1" type="noConversion"/>
  </si>
  <si>
    <t>蜘蛛怪普通攻击</t>
    <phoneticPr fontId="1" type="noConversion"/>
  </si>
  <si>
    <t>point</t>
    <phoneticPr fontId="1" type="noConversion"/>
  </si>
  <si>
    <t>蜘蛛怪普通攻击弹道</t>
    <phoneticPr fontId="1" type="noConversion"/>
  </si>
  <si>
    <t>蜘蛛怪普通攻击伤害</t>
    <phoneticPr fontId="1" type="noConversion"/>
  </si>
  <si>
    <t>target</t>
    <phoneticPr fontId="1" type="noConversion"/>
  </si>
  <si>
    <t>point</t>
    <phoneticPr fontId="1" type="noConversion"/>
  </si>
  <si>
    <t>force</t>
    <phoneticPr fontId="1" type="noConversion"/>
  </si>
  <si>
    <t>spider_attack</t>
    <phoneticPr fontId="1" type="noConversion"/>
  </si>
  <si>
    <t>毒伤</t>
    <phoneticPr fontId="1" type="noConversion"/>
  </si>
  <si>
    <t>蜘蛛怪毒伤</t>
    <phoneticPr fontId="1" type="noConversion"/>
  </si>
  <si>
    <t>蜘蛛怪毒伤弹道</t>
    <phoneticPr fontId="1" type="noConversion"/>
  </si>
  <si>
    <t>蜘蛛怪毒伤伤害</t>
    <phoneticPr fontId="1" type="noConversion"/>
  </si>
  <si>
    <t>蜘蛛怪毒伤流血</t>
    <phoneticPr fontId="1" type="noConversion"/>
  </si>
  <si>
    <t>蜘蛛怪毒伤流血血量</t>
    <phoneticPr fontId="1" type="noConversion"/>
  </si>
  <si>
    <t>buff</t>
    <phoneticPr fontId="1" type="noConversion"/>
  </si>
  <si>
    <t>dot</t>
    <phoneticPr fontId="1" type="noConversion"/>
  </si>
  <si>
    <t>replace</t>
    <phoneticPr fontId="1" type="noConversion"/>
  </si>
  <si>
    <t>eot</t>
    <phoneticPr fontId="1" type="noConversion"/>
  </si>
  <si>
    <t>buff_corrode</t>
    <phoneticPr fontId="1" type="noConversion"/>
  </si>
  <si>
    <t>spider_skill</t>
    <phoneticPr fontId="1" type="noConversion"/>
  </si>
  <si>
    <t>blow_evil_little</t>
    <phoneticPr fontId="1" type="noConversion"/>
  </si>
  <si>
    <t>blow_evil_large</t>
    <phoneticPr fontId="1" type="noConversion"/>
  </si>
  <si>
    <t>blow_cut_large</t>
    <phoneticPr fontId="1" type="noConversion"/>
  </si>
  <si>
    <t>skill_kelthuzad_frostnova</t>
    <phoneticPr fontId="1" type="noConversion"/>
  </si>
  <si>
    <t>skill_gorilla</t>
  </si>
  <si>
    <t>wave</t>
    <phoneticPr fontId="1" type="noConversion"/>
  </si>
  <si>
    <t>ground</t>
    <phoneticPr fontId="1" type="noConversion"/>
  </si>
  <si>
    <t>overrect</t>
    <phoneticPr fontId="1" type="noConversion"/>
  </si>
  <si>
    <t>hostile</t>
    <phoneticPr fontId="1" type="noConversion"/>
  </si>
  <si>
    <t>hostile</t>
    <phoneticPr fontId="1" type="noConversion"/>
  </si>
  <si>
    <t>skill</t>
    <phoneticPr fontId="1" type="noConversion"/>
  </si>
  <si>
    <t>stun</t>
    <phoneticPr fontId="1" type="noConversion"/>
  </si>
  <si>
    <t>lichking_frostmourne</t>
    <phoneticPr fontId="1" type="noConversion"/>
  </si>
  <si>
    <t>replace</t>
    <phoneticPr fontId="1" type="noConversion"/>
  </si>
  <si>
    <t>replace</t>
    <phoneticPr fontId="1" type="noConversion"/>
  </si>
  <si>
    <t>state</t>
    <phoneticPr fontId="1" type="noConversion"/>
  </si>
  <si>
    <t>stealhp</t>
    <phoneticPr fontId="1" type="noConversion"/>
  </si>
  <si>
    <t>死灵主宰霜之哀伤的伤害吸血修饰</t>
  </si>
  <si>
    <t>sfx</t>
    <phoneticPr fontId="1" type="noConversion"/>
  </si>
  <si>
    <t>BOSS风暴国王顺劈斩伤害</t>
    <phoneticPr fontId="1" type="noConversion"/>
  </si>
  <si>
    <t>BOSS风暴国王顺劈斩降低韧性</t>
    <phoneticPr fontId="1" type="noConversion"/>
  </si>
  <si>
    <t>BOSS风暴国王顺劈斩之击退眩晕</t>
    <phoneticPr fontId="1" type="noConversion"/>
  </si>
  <si>
    <t>buff</t>
    <phoneticPr fontId="1" type="noConversion"/>
  </si>
  <si>
    <t>state</t>
    <phoneticPr fontId="1" type="noConversion"/>
  </si>
  <si>
    <t>replace</t>
    <phoneticPr fontId="1" type="noConversion"/>
  </si>
  <si>
    <t>shift</t>
    <phoneticPr fontId="1" type="noConversion"/>
  </si>
  <si>
    <t>炸弹</t>
    <phoneticPr fontId="1" type="noConversion"/>
  </si>
  <si>
    <t>BOSS大工匠炸弹</t>
    <phoneticPr fontId="1" type="noConversion"/>
  </si>
  <si>
    <t>hostile</t>
    <phoneticPr fontId="1" type="noConversion"/>
  </si>
  <si>
    <t>3,4</t>
    <phoneticPr fontId="1" type="noConversion"/>
  </si>
  <si>
    <t>summon</t>
    <phoneticPr fontId="1" type="noConversion"/>
  </si>
  <si>
    <t>replace</t>
    <phoneticPr fontId="1" type="noConversion"/>
  </si>
  <si>
    <t>BOSS大工匠召唤炸弹</t>
    <phoneticPr fontId="1" type="noConversion"/>
  </si>
  <si>
    <t>skill</t>
    <phoneticPr fontId="1" type="noConversion"/>
  </si>
  <si>
    <t>hurt</t>
    <phoneticPr fontId="1" type="noConversion"/>
  </si>
  <si>
    <t>blow_fire_large</t>
    <phoneticPr fontId="1" type="noConversion"/>
  </si>
  <si>
    <t>援军</t>
    <phoneticPr fontId="1" type="noConversion"/>
  </si>
  <si>
    <t>BOSS先知圣者援军</t>
    <phoneticPr fontId="1" type="noConversion"/>
  </si>
  <si>
    <t>circle</t>
    <phoneticPr fontId="1" type="noConversion"/>
  </si>
  <si>
    <t>target</t>
    <phoneticPr fontId="1" type="noConversion"/>
  </si>
  <si>
    <t>summon</t>
    <phoneticPr fontId="1" type="noConversion"/>
  </si>
  <si>
    <t>BOSS雷狼王英勇打击</t>
    <phoneticPr fontId="1" type="noConversion"/>
  </si>
  <si>
    <t>英勇打击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</si>
  <si>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</si>
  <si>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</si>
  <si>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</si>
  <si>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skill046</t>
    <phoneticPr fontId="9" type="noConversion"/>
  </si>
  <si>
    <t>hurt</t>
    <phoneticPr fontId="1" type="noConversion"/>
  </si>
  <si>
    <t>buff</t>
    <phoneticPr fontId="1" type="noConversion"/>
  </si>
  <si>
    <t>replace</t>
    <phoneticPr fontId="1" type="noConversion"/>
  </si>
  <si>
    <t>state</t>
    <phoneticPr fontId="1" type="noConversion"/>
  </si>
  <si>
    <t>风暴之锤</t>
    <phoneticPr fontId="1" type="noConversion"/>
  </si>
  <si>
    <t>attr</t>
    <phoneticPr fontId="1" type="noConversion"/>
  </si>
  <si>
    <t>attack</t>
    <phoneticPr fontId="1" type="noConversion"/>
  </si>
  <si>
    <t>skill017</t>
    <phoneticPr fontId="9" type="noConversion"/>
  </si>
  <si>
    <t>BOSS斧锤大师风暴之锤弹道</t>
    <phoneticPr fontId="1" type="noConversion"/>
  </si>
  <si>
    <t>hostile</t>
    <phoneticPr fontId="1" type="noConversion"/>
  </si>
  <si>
    <t>force</t>
    <phoneticPr fontId="1" type="noConversion"/>
  </si>
  <si>
    <t>char</t>
    <phoneticPr fontId="1" type="noConversion"/>
  </si>
  <si>
    <t>line</t>
    <phoneticPr fontId="1" type="noConversion"/>
  </si>
  <si>
    <t>BOSS斧锤大师风暴之锤伤害</t>
    <phoneticPr fontId="1" type="noConversion"/>
  </si>
  <si>
    <t>BOSS斧锤大师风暴之锤眩晕</t>
    <phoneticPr fontId="1" type="noConversion"/>
  </si>
  <si>
    <t>fan</t>
    <phoneticPr fontId="1" type="noConversion"/>
  </si>
  <si>
    <t>select_fan120</t>
    <phoneticPr fontId="1" type="noConversion"/>
  </si>
  <si>
    <t>hostile</t>
    <phoneticPr fontId="1" type="noConversion"/>
  </si>
  <si>
    <t>fan</t>
    <phoneticPr fontId="1" type="noConversion"/>
  </si>
  <si>
    <t>muradin_hammer</t>
    <phoneticPr fontId="1" type="noConversion"/>
  </si>
  <si>
    <t>blow_thunder_large</t>
  </si>
  <si>
    <t>buff_attackup</t>
    <phoneticPr fontId="1" type="noConversion"/>
  </si>
  <si>
    <t>overtime</t>
    <phoneticPr fontId="1" type="noConversion"/>
  </si>
  <si>
    <t>state</t>
    <phoneticPr fontId="1" type="noConversion"/>
  </si>
  <si>
    <t>狂暴</t>
    <phoneticPr fontId="1" type="noConversion"/>
  </si>
  <si>
    <t>BOSS狂战士狂暴</t>
    <phoneticPr fontId="1" type="noConversion"/>
  </si>
  <si>
    <t>point</t>
    <phoneticPr fontId="1" type="noConversion"/>
  </si>
  <si>
    <t>owner</t>
    <phoneticPr fontId="1" type="noConversion"/>
  </si>
  <si>
    <t>point</t>
    <phoneticPr fontId="1" type="noConversion"/>
  </si>
  <si>
    <t>buff</t>
    <phoneticPr fontId="1" type="noConversion"/>
  </si>
  <si>
    <t>BOSS狂战士狂暴加攻击</t>
    <phoneticPr fontId="1" type="noConversion"/>
  </si>
  <si>
    <t>BOSS狂战士狂暴加攻速</t>
    <phoneticPr fontId="1" type="noConversion"/>
  </si>
  <si>
    <t>replace</t>
    <phoneticPr fontId="1" type="noConversion"/>
  </si>
  <si>
    <t>replace</t>
    <phoneticPr fontId="1" type="noConversion"/>
  </si>
  <si>
    <t>attr</t>
    <phoneticPr fontId="1" type="noConversion"/>
  </si>
  <si>
    <t>五毒巢穴</t>
    <phoneticPr fontId="1" type="noConversion"/>
  </si>
  <si>
    <t>BOSS巫医智者五毒巢穴</t>
    <phoneticPr fontId="1" type="noConversion"/>
  </si>
  <si>
    <t>instant</t>
    <phoneticPr fontId="1" type="noConversion"/>
  </si>
  <si>
    <t>BOSS巫医智者五毒巢穴召唤怪物继承比例</t>
    <phoneticPr fontId="1" type="noConversion"/>
  </si>
  <si>
    <t>巢穴刷怪</t>
    <phoneticPr fontId="1" type="noConversion"/>
  </si>
  <si>
    <t>instant</t>
    <phoneticPr fontId="1" type="noConversion"/>
  </si>
  <si>
    <t>BOSS巫医智者五毒巢穴刷怪</t>
    <phoneticPr fontId="1" type="noConversion"/>
  </si>
  <si>
    <t>owner</t>
    <phoneticPr fontId="1" type="noConversion"/>
  </si>
  <si>
    <t>summon</t>
    <phoneticPr fontId="1" type="noConversion"/>
  </si>
  <si>
    <t>巨大炸弹</t>
    <phoneticPr fontId="1" type="noConversion"/>
  </si>
  <si>
    <t>BOSS地精大王巨大炸弹</t>
    <phoneticPr fontId="1" type="noConversion"/>
  </si>
  <si>
    <t>BOSS地精大王巨大炸弹继承比例</t>
    <phoneticPr fontId="1" type="noConversion"/>
  </si>
  <si>
    <t>地精大王巨大炸弹爆炸</t>
    <phoneticPr fontId="1" type="noConversion"/>
  </si>
  <si>
    <t>replace</t>
    <phoneticPr fontId="1" type="noConversion"/>
  </si>
  <si>
    <t>BOSS地精大王巨大炸弹爆炸伤害</t>
    <phoneticPr fontId="1" type="noConversion"/>
  </si>
  <si>
    <t>BOSS地精大王巨大炸弹爆炸击退眩晕</t>
    <phoneticPr fontId="1" type="noConversion"/>
  </si>
  <si>
    <t>buff</t>
    <phoneticPr fontId="1" type="noConversion"/>
  </si>
  <si>
    <t>折光</t>
    <phoneticPr fontId="1" type="noConversion"/>
  </si>
  <si>
    <t>BOSS暗翼统领折光</t>
    <phoneticPr fontId="1" type="noConversion"/>
  </si>
  <si>
    <t>point</t>
    <phoneticPr fontId="1" type="noConversion"/>
  </si>
  <si>
    <t>owner</t>
    <phoneticPr fontId="1" type="noConversion"/>
  </si>
  <si>
    <t>skill136</t>
    <phoneticPr fontId="9" type="noConversion"/>
  </si>
  <si>
    <t>BOSS暗翼统领折光之无敌</t>
    <phoneticPr fontId="1" type="noConversion"/>
  </si>
  <si>
    <t>BOSS暗翼统领折光之提升攻击</t>
    <phoneticPr fontId="1" type="noConversion"/>
  </si>
  <si>
    <t>BOSS暗翼统领折光之加攻速</t>
    <phoneticPr fontId="1" type="noConversion"/>
  </si>
  <si>
    <t>replace</t>
    <phoneticPr fontId="1" type="noConversion"/>
  </si>
  <si>
    <t>state</t>
    <phoneticPr fontId="1" type="noConversion"/>
  </si>
  <si>
    <t>buff_refraction</t>
    <phoneticPr fontId="1" type="noConversion"/>
  </si>
  <si>
    <t>attr</t>
    <phoneticPr fontId="1" type="noConversion"/>
  </si>
  <si>
    <t>buff_attackup</t>
    <phoneticPr fontId="1" type="noConversion"/>
  </si>
  <si>
    <t>BOSS森金盾手盾击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</si>
  <si>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</si>
  <si>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</si>
  <si>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</si>
  <si>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</si>
  <si>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skill002</t>
    <phoneticPr fontId="9" type="noConversion"/>
  </si>
  <si>
    <t>target</t>
    <phoneticPr fontId="1" type="noConversion"/>
  </si>
  <si>
    <t>point</t>
    <phoneticPr fontId="1" type="noConversion"/>
  </si>
  <si>
    <t>BOSS森金盾手盾击伤害</t>
    <phoneticPr fontId="1" type="noConversion"/>
  </si>
  <si>
    <t>BOSS森金盾手盾击击退眩晕</t>
    <phoneticPr fontId="1" type="noConversion"/>
  </si>
  <si>
    <t>skill</t>
    <phoneticPr fontId="1" type="noConversion"/>
  </si>
  <si>
    <t>buff</t>
    <phoneticPr fontId="1" type="noConversion"/>
  </si>
  <si>
    <t>召唤</t>
    <phoneticPr fontId="1" type="noConversion"/>
  </si>
  <si>
    <t>BOSS半神召唤</t>
    <phoneticPr fontId="1" type="noConversion"/>
  </si>
  <si>
    <t>instant</t>
    <phoneticPr fontId="1" type="noConversion"/>
  </si>
  <si>
    <t>circle</t>
    <phoneticPr fontId="1" type="noConversion"/>
  </si>
  <si>
    <t>summon</t>
    <phoneticPr fontId="1" type="noConversion"/>
  </si>
  <si>
    <t>圣灵</t>
    <phoneticPr fontId="1" type="noConversion"/>
  </si>
  <si>
    <t>BOSS光明使者圣灵</t>
    <phoneticPr fontId="1" type="noConversion"/>
  </si>
  <si>
    <t>friendly</t>
    <phoneticPr fontId="1" type="noConversion"/>
  </si>
  <si>
    <t>buff</t>
    <phoneticPr fontId="1" type="noConversion"/>
  </si>
  <si>
    <t>replace</t>
    <phoneticPr fontId="1" type="noConversion"/>
  </si>
  <si>
    <t>死亡后召唤圣灵</t>
    <phoneticPr fontId="1" type="noConversion"/>
  </si>
  <si>
    <t>death</t>
    <phoneticPr fontId="1" type="noConversion"/>
  </si>
  <si>
    <t>BOSS光明使者圣灵死亡后召唤圣灵</t>
    <phoneticPr fontId="1" type="noConversion"/>
  </si>
  <si>
    <t>friendly</t>
    <phoneticPr fontId="1" type="noConversion"/>
  </si>
  <si>
    <t>summon</t>
    <phoneticPr fontId="1" type="noConversion"/>
  </si>
  <si>
    <t>point</t>
    <phoneticPr fontId="1" type="noConversion"/>
  </si>
  <si>
    <t>圣灵普攻伤害</t>
    <phoneticPr fontId="1" type="noConversion"/>
  </si>
  <si>
    <t>hurt</t>
    <phoneticPr fontId="1" type="noConversion"/>
  </si>
  <si>
    <t>神圣恢复</t>
    <phoneticPr fontId="1" type="noConversion"/>
  </si>
  <si>
    <t>迅捷之力</t>
    <phoneticPr fontId="1" type="noConversion"/>
  </si>
  <si>
    <t>迅捷之力加移速</t>
    <phoneticPr fontId="1" type="noConversion"/>
  </si>
  <si>
    <t>迅捷之力状态</t>
    <phoneticPr fontId="1" type="noConversion"/>
  </si>
  <si>
    <t>狂暴之力</t>
    <phoneticPr fontId="1" type="noConversion"/>
  </si>
  <si>
    <t>神盾防御</t>
    <phoneticPr fontId="1" type="noConversion"/>
  </si>
  <si>
    <t>神盾防御加魔法防御</t>
    <phoneticPr fontId="1" type="noConversion"/>
  </si>
  <si>
    <t>活力源泉</t>
    <phoneticPr fontId="1" type="noConversion"/>
  </si>
  <si>
    <t>杀意沸腾</t>
    <phoneticPr fontId="1" type="noConversion"/>
  </si>
  <si>
    <t>见招拆招</t>
    <phoneticPr fontId="1" type="noConversion"/>
  </si>
  <si>
    <t>怒雷破</t>
    <phoneticPr fontId="1" type="noConversion"/>
  </si>
  <si>
    <t>hostile</t>
    <phoneticPr fontId="1" type="noConversion"/>
  </si>
  <si>
    <t>hostile</t>
    <phoneticPr fontId="1" type="noConversion"/>
  </si>
  <si>
    <t>hurt</t>
    <phoneticPr fontId="1" type="noConversion"/>
  </si>
  <si>
    <t>buff</t>
    <phoneticPr fontId="1" type="noConversion"/>
  </si>
  <si>
    <t>skill</t>
    <phoneticPr fontId="1" type="noConversion"/>
  </si>
  <si>
    <t>buff</t>
    <phoneticPr fontId="1" type="noConversion"/>
  </si>
  <si>
    <t>replace</t>
    <phoneticPr fontId="1" type="noConversion"/>
  </si>
  <si>
    <t>instant</t>
    <phoneticPr fontId="1" type="noConversion"/>
  </si>
  <si>
    <t>point</t>
    <phoneticPr fontId="1" type="noConversion"/>
  </si>
  <si>
    <t>skill012</t>
  </si>
  <si>
    <t>叉状闪电</t>
    <phoneticPr fontId="1" type="noConversion"/>
  </si>
  <si>
    <t>owner</t>
    <phoneticPr fontId="1" type="noConversion"/>
  </si>
  <si>
    <t>fan</t>
    <phoneticPr fontId="1" type="noConversion"/>
  </si>
  <si>
    <t>fan</t>
    <phoneticPr fontId="1" type="noConversion"/>
  </si>
  <si>
    <t>hostile</t>
    <phoneticPr fontId="1" type="noConversion"/>
  </si>
  <si>
    <t>hurt</t>
    <phoneticPr fontId="1" type="noConversion"/>
  </si>
  <si>
    <t>blow_electric_forkedlightning</t>
    <phoneticPr fontId="1" type="noConversion"/>
  </si>
  <si>
    <t>龙卷风</t>
    <phoneticPr fontId="1" type="noConversion"/>
  </si>
  <si>
    <t>BOSS人鱼女妖叉状闪电</t>
    <phoneticPr fontId="1" type="noConversion"/>
  </si>
  <si>
    <t>skill011</t>
    <phoneticPr fontId="9" type="noConversion"/>
  </si>
  <si>
    <t>人鱼女妖凛冽寒风弹道</t>
  </si>
  <si>
    <t>人鱼女妖凛冽寒风伤害</t>
  </si>
  <si>
    <t>pin_fanring</t>
    <phoneticPr fontId="1" type="noConversion"/>
  </si>
  <si>
    <t>target</t>
    <phoneticPr fontId="1" type="noConversion"/>
  </si>
  <si>
    <t>overfanring</t>
    <phoneticPr fontId="1" type="noConversion"/>
  </si>
  <si>
    <t>人鱼女妖凛冽寒风卷起眩晕</t>
    <phoneticPr fontId="1" type="noConversion"/>
  </si>
  <si>
    <t>wave</t>
    <phoneticPr fontId="1" type="noConversion"/>
  </si>
  <si>
    <t>ground</t>
    <phoneticPr fontId="1" type="noConversion"/>
  </si>
  <si>
    <t>vashj_coldwind</t>
    <phoneticPr fontId="1" type="noConversion"/>
  </si>
  <si>
    <t>blow_cold_wind</t>
    <phoneticPr fontId="1" type="noConversion"/>
  </si>
  <si>
    <t>replace</t>
    <phoneticPr fontId="1" type="noConversion"/>
  </si>
  <si>
    <t>state</t>
    <phoneticPr fontId="1" type="noConversion"/>
  </si>
  <si>
    <t>BOSS魔煞幽灵噬魂</t>
    <phoneticPr fontId="1" type="noConversion"/>
  </si>
  <si>
    <t>BOSS死灵主宰霜之哀伤</t>
    <phoneticPr fontId="1" type="noConversion"/>
  </si>
  <si>
    <t>顺劈斩</t>
    <phoneticPr fontId="1" type="noConversion"/>
  </si>
  <si>
    <t>BOSS血色勇士顺劈斩</t>
    <phoneticPr fontId="1" type="noConversion"/>
  </si>
  <si>
    <t>select_fan120</t>
    <phoneticPr fontId="1" type="noConversion"/>
  </si>
  <si>
    <t>skill003</t>
    <phoneticPr fontId="9" type="noConversion"/>
  </si>
  <si>
    <t>channeling</t>
    <phoneticPr fontId="1" type="noConversion"/>
  </si>
  <si>
    <t>血色勇士顺劈斩伤害</t>
    <phoneticPr fontId="1" type="noConversion"/>
  </si>
  <si>
    <t>血色勇士顺劈斩降低韧性</t>
    <phoneticPr fontId="1" type="noConversion"/>
  </si>
  <si>
    <t>debuff</t>
    <phoneticPr fontId="1" type="noConversion"/>
  </si>
  <si>
    <t>overtime</t>
    <phoneticPr fontId="1" type="noConversion"/>
  </si>
  <si>
    <t>attr</t>
    <phoneticPr fontId="1" type="noConversion"/>
  </si>
  <si>
    <t>buff_defencedown</t>
    <phoneticPr fontId="1" type="noConversion"/>
  </si>
  <si>
    <t>BOSS大工匠火箭炮</t>
    <phoneticPr fontId="1" type="noConversion"/>
  </si>
  <si>
    <t>select_circle</t>
    <phoneticPr fontId="1" type="noConversion"/>
  </si>
  <si>
    <t>attack</t>
    <phoneticPr fontId="1" type="noConversion"/>
  </si>
  <si>
    <t>大工匠火箭炮攻击弹道</t>
    <phoneticPr fontId="1" type="noConversion"/>
  </si>
  <si>
    <t>circle</t>
    <phoneticPr fontId="1" type="noConversion"/>
  </si>
  <si>
    <t>大工匠火箭炮攻击伤害</t>
    <phoneticPr fontId="1" type="noConversion"/>
  </si>
  <si>
    <t>大工匠火箭炮眩晕</t>
    <phoneticPr fontId="1" type="noConversion"/>
  </si>
  <si>
    <t>hostile</t>
    <phoneticPr fontId="1" type="noConversion"/>
  </si>
  <si>
    <t>missile</t>
  </si>
  <si>
    <t>line</t>
    <phoneticPr fontId="1" type="noConversion"/>
  </si>
  <si>
    <t>craftsman_rocket</t>
    <phoneticPr fontId="1" type="noConversion"/>
  </si>
  <si>
    <t>overtime</t>
    <phoneticPr fontId="1" type="noConversion"/>
  </si>
  <si>
    <t>state</t>
    <phoneticPr fontId="1" type="noConversion"/>
  </si>
  <si>
    <t>天神下凡</t>
    <phoneticPr fontId="1" type="noConversion"/>
  </si>
  <si>
    <t>BOSS斧锤大师天神下凡</t>
    <phoneticPr fontId="1" type="noConversion"/>
  </si>
  <si>
    <t>死亡凝视</t>
    <phoneticPr fontId="1" type="noConversion"/>
  </si>
  <si>
    <t>point</t>
    <phoneticPr fontId="1" type="noConversion"/>
  </si>
  <si>
    <t>BOSS斧锤大师天神下凡提升攻击</t>
    <phoneticPr fontId="1" type="noConversion"/>
  </si>
  <si>
    <t>BOSS斧锤大师天神下凡提升物防</t>
    <phoneticPr fontId="1" type="noConversion"/>
  </si>
  <si>
    <t>BOSS斧锤大师天神下凡提升魔防</t>
    <phoneticPr fontId="1" type="noConversion"/>
  </si>
  <si>
    <t>BOSS斧锤大师天神下凡提升生命</t>
    <phoneticPr fontId="1" type="noConversion"/>
  </si>
  <si>
    <t>buff</t>
    <phoneticPr fontId="1" type="noConversion"/>
  </si>
  <si>
    <t>replace</t>
    <phoneticPr fontId="1" type="noConversion"/>
  </si>
  <si>
    <t>hp</t>
    <phoneticPr fontId="1" type="noConversion"/>
  </si>
  <si>
    <t>instant</t>
    <phoneticPr fontId="1" type="noConversion"/>
  </si>
  <si>
    <t>point</t>
    <phoneticPr fontId="1" type="noConversion"/>
  </si>
  <si>
    <t>普通攻击</t>
    <phoneticPr fontId="1" type="noConversion"/>
  </si>
  <si>
    <t>天神下凡普通攻击</t>
    <phoneticPr fontId="1" type="noConversion"/>
  </si>
  <si>
    <t>BOSS人鱼女妖死亡凝视伤害</t>
    <phoneticPr fontId="1" type="noConversion"/>
  </si>
  <si>
    <t>天神下凡普通攻击伤害</t>
    <phoneticPr fontId="1" type="noConversion"/>
  </si>
  <si>
    <t>attack</t>
    <phoneticPr fontId="1" type="noConversion"/>
  </si>
  <si>
    <t>hurt</t>
    <phoneticPr fontId="1" type="noConversion"/>
  </si>
  <si>
    <t>天神下凡普攻几率眩晕</t>
  </si>
  <si>
    <t>天神下凡普攻几率眩晕</t>
    <phoneticPr fontId="1" type="noConversion"/>
  </si>
  <si>
    <t>mod</t>
    <phoneticPr fontId="1" type="noConversion"/>
  </si>
  <si>
    <t>hit</t>
    <phoneticPr fontId="1" type="noConversion"/>
  </si>
  <si>
    <t>random</t>
  </si>
  <si>
    <t>天神下凡普攻眩晕几率</t>
  </si>
  <si>
    <t>天神下凡普通攻击几率眩晕</t>
    <phoneticPr fontId="1" type="noConversion"/>
  </si>
  <si>
    <t>stun</t>
    <phoneticPr fontId="1" type="noConversion"/>
  </si>
  <si>
    <t>BOSS斧锤大师天神下凡变身</t>
    <phoneticPr fontId="1" type="noConversion"/>
  </si>
  <si>
    <t>replace</t>
    <phoneticPr fontId="1" type="noConversion"/>
  </si>
  <si>
    <t>剑圣镜像</t>
    <phoneticPr fontId="1" type="noConversion"/>
  </si>
  <si>
    <t>Boss剑圣镜像</t>
    <phoneticPr fontId="1" type="noConversion"/>
  </si>
  <si>
    <t>Boss剑圣镜像分身镜像</t>
    <phoneticPr fontId="1" type="noConversion"/>
  </si>
  <si>
    <t>owner</t>
    <phoneticPr fontId="1" type="noConversion"/>
  </si>
  <si>
    <t>BOSS雷狼王英勇打击攻击伤害</t>
    <phoneticPr fontId="1" type="noConversion"/>
  </si>
  <si>
    <t>BOSS雷狼王英勇打击提升自身攻击</t>
    <phoneticPr fontId="1" type="noConversion"/>
  </si>
  <si>
    <t>circle</t>
    <phoneticPr fontId="1" type="noConversion"/>
  </si>
  <si>
    <t>select_parm1</t>
    <phoneticPr fontId="1" type="noConversion"/>
  </si>
  <si>
    <t>point</t>
    <phoneticPr fontId="1" type="noConversion"/>
  </si>
  <si>
    <t>狂暴之力状态</t>
    <phoneticPr fontId="1" type="noConversion"/>
  </si>
  <si>
    <t>神盾防御</t>
    <phoneticPr fontId="1" type="noConversion"/>
  </si>
  <si>
    <t>活力源泉</t>
    <phoneticPr fontId="1" type="noConversion"/>
  </si>
  <si>
    <t>杀意沸腾</t>
    <phoneticPr fontId="1" type="noConversion"/>
  </si>
  <si>
    <t>神圣恢复加血</t>
    <phoneticPr fontId="1" type="noConversion"/>
  </si>
  <si>
    <t>神圣恢复加血弹道</t>
    <phoneticPr fontId="1" type="noConversion"/>
  </si>
  <si>
    <t>迅捷之力加攻速</t>
    <phoneticPr fontId="1" type="noConversion"/>
  </si>
  <si>
    <t>迅捷之力弹道</t>
    <phoneticPr fontId="1" type="noConversion"/>
  </si>
  <si>
    <t>狂暴之力加攻击</t>
    <phoneticPr fontId="1" type="noConversion"/>
  </si>
  <si>
    <t>狂暴之力弹道</t>
    <phoneticPr fontId="1" type="noConversion"/>
  </si>
  <si>
    <t>神盾防御加物理防御</t>
    <phoneticPr fontId="1" type="noConversion"/>
  </si>
  <si>
    <t>神盾防御弹道</t>
    <phoneticPr fontId="1" type="noConversion"/>
  </si>
  <si>
    <t>活力源泉降低技能CD</t>
    <phoneticPr fontId="1" type="noConversion"/>
  </si>
  <si>
    <t>活力源泉弹道</t>
    <phoneticPr fontId="1" type="noConversion"/>
  </si>
  <si>
    <t>杀意沸腾加怒气</t>
    <phoneticPr fontId="1" type="noConversion"/>
  </si>
  <si>
    <t>杀意沸腾弹道</t>
    <phoneticPr fontId="1" type="noConversion"/>
  </si>
  <si>
    <t>buff_bloodthirsty_hand</t>
    <phoneticPr fontId="1" type="noConversion"/>
  </si>
  <si>
    <t>buff_ccttion_aura</t>
    <phoneticPr fontId="1" type="noConversion"/>
  </si>
  <si>
    <t>cost</t>
    <phoneticPr fontId="1" type="noConversion"/>
  </si>
  <si>
    <t>owner</t>
    <phoneticPr fontId="1" type="noConversion"/>
  </si>
  <si>
    <t>大工匠炸弹爆炸</t>
    <phoneticPr fontId="1" type="noConversion"/>
  </si>
  <si>
    <t>chanting</t>
    <phoneticPr fontId="1" type="noConversion"/>
  </si>
  <si>
    <t>冷却</t>
    <phoneticPr fontId="2" type="noConversion"/>
  </si>
  <si>
    <t>消耗能量</t>
    <phoneticPr fontId="1" type="noConversion"/>
  </si>
  <si>
    <t>类型</t>
    <phoneticPr fontId="2" type="noConversion"/>
  </si>
  <si>
    <t>参数2</t>
    <phoneticPr fontId="5" type="noConversion"/>
  </si>
  <si>
    <t>参数3</t>
    <phoneticPr fontId="5" type="noConversion"/>
  </si>
  <si>
    <t>闪移</t>
    <phoneticPr fontId="1" type="noConversion"/>
  </si>
  <si>
    <t>目标选择类型</t>
    <phoneticPr fontId="1" type="noConversion"/>
  </si>
  <si>
    <t>目标选择美术效果</t>
    <phoneticPr fontId="1" type="noConversion"/>
  </si>
  <si>
    <t>条件参数1</t>
    <phoneticPr fontId="1" type="noConversion"/>
  </si>
  <si>
    <t>条件参数2</t>
    <phoneticPr fontId="1" type="noConversion"/>
  </si>
  <si>
    <t>图标</t>
    <phoneticPr fontId="9" type="noConversion"/>
  </si>
  <si>
    <t>效果1ID</t>
    <phoneticPr fontId="2" type="noConversion"/>
  </si>
  <si>
    <t>白名单1</t>
    <phoneticPr fontId="1" type="noConversion"/>
  </si>
  <si>
    <t>类型</t>
    <phoneticPr fontId="5" type="noConversion"/>
  </si>
  <si>
    <t>速度</t>
    <phoneticPr fontId="5" type="noConversion"/>
  </si>
  <si>
    <t>编号</t>
    <phoneticPr fontId="5" type="noConversion"/>
  </si>
  <si>
    <t>等级</t>
    <phoneticPr fontId="1" type="noConversion"/>
  </si>
  <si>
    <t>名称</t>
    <phoneticPr fontId="5" type="noConversion"/>
  </si>
  <si>
    <t>大招倍数</t>
    <phoneticPr fontId="1" type="noConversion"/>
  </si>
  <si>
    <t>持续时间</t>
    <phoneticPr fontId="5" type="noConversion"/>
  </si>
  <si>
    <t>覆盖规则</t>
    <phoneticPr fontId="1" type="noConversion"/>
  </si>
  <si>
    <t>覆盖参数</t>
    <phoneticPr fontId="1" type="noConversion"/>
  </si>
  <si>
    <t>参数1</t>
    <phoneticPr fontId="1" type="noConversion"/>
  </si>
  <si>
    <t>美术特效</t>
    <phoneticPr fontId="1" type="noConversion"/>
  </si>
  <si>
    <t>类型</t>
    <phoneticPr fontId="1" type="noConversion"/>
  </si>
  <si>
    <t>条件1类型</t>
    <phoneticPr fontId="1" type="noConversion"/>
  </si>
  <si>
    <t>条件1参数1</t>
    <phoneticPr fontId="1" type="noConversion"/>
  </si>
  <si>
    <t>条件2类型</t>
    <phoneticPr fontId="1" type="noConversion"/>
  </si>
  <si>
    <t>条件2参数1</t>
    <phoneticPr fontId="1" type="noConversion"/>
  </si>
  <si>
    <t>BOSS狂战士狂暴变身变色</t>
    <phoneticPr fontId="1" type="noConversion"/>
  </si>
  <si>
    <t>剑圣分身镜像1</t>
    <phoneticPr fontId="1" type="noConversion"/>
  </si>
  <si>
    <t>剑圣分身镜像2</t>
    <phoneticPr fontId="1" type="noConversion"/>
  </si>
  <si>
    <t>大工匠炸弹爆炸自杀</t>
    <phoneticPr fontId="1" type="noConversion"/>
  </si>
  <si>
    <t>state</t>
    <phoneticPr fontId="1" type="noConversion"/>
  </si>
  <si>
    <t>dead</t>
    <phoneticPr fontId="1" type="noConversion"/>
  </si>
  <si>
    <t>parm1</t>
    <phoneticPr fontId="2" type="noConversion"/>
  </si>
  <si>
    <t>地精大王炸弹爆炸自杀</t>
    <phoneticPr fontId="1" type="noConversion"/>
  </si>
  <si>
    <t>bomb</t>
    <phoneticPr fontId="1" type="noConversion"/>
  </si>
  <si>
    <t>bomb</t>
    <phoneticPr fontId="1" type="noConversion"/>
  </si>
  <si>
    <t>雷霆一击</t>
    <phoneticPr fontId="1" type="noConversion"/>
  </si>
  <si>
    <t>instant</t>
    <phoneticPr fontId="1" type="noConversion"/>
  </si>
  <si>
    <t>circle</t>
    <phoneticPr fontId="1" type="noConversion"/>
  </si>
  <si>
    <t>hostile</t>
    <phoneticPr fontId="1" type="noConversion"/>
  </si>
  <si>
    <t>attack</t>
    <phoneticPr fontId="1" type="noConversion"/>
  </si>
  <si>
    <t>skill016</t>
  </si>
  <si>
    <t>斧锤大师雷霆一击伤害</t>
  </si>
  <si>
    <t>circle</t>
    <phoneticPr fontId="1" type="noConversion"/>
  </si>
  <si>
    <t>blow_thunderclap</t>
  </si>
  <si>
    <t>斧锤大师雷霆一击减移动速度</t>
  </si>
  <si>
    <t>斧锤大师雷霆一击减攻击速度</t>
  </si>
  <si>
    <t>斧锤大师雷霆一击减命中率</t>
  </si>
  <si>
    <t>owner</t>
    <phoneticPr fontId="1" type="noConversion"/>
  </si>
  <si>
    <t>debuff</t>
    <phoneticPr fontId="1" type="noConversion"/>
  </si>
  <si>
    <t>buff</t>
    <phoneticPr fontId="1" type="noConversion"/>
  </si>
  <si>
    <t>circle</t>
  </si>
  <si>
    <t>hostile</t>
  </si>
  <si>
    <t>斧锤大师雷霆一击击退</t>
    <phoneticPr fontId="1" type="noConversion"/>
  </si>
  <si>
    <t>replace</t>
    <phoneticPr fontId="1" type="noConversion"/>
  </si>
  <si>
    <t>attr</t>
    <phoneticPr fontId="1" type="noConversion"/>
  </si>
  <si>
    <t>buff_slow</t>
    <phoneticPr fontId="1" type="noConversion"/>
  </si>
  <si>
    <t>shift</t>
    <phoneticPr fontId="1" type="noConversion"/>
  </si>
  <si>
    <t>凛冽寒风</t>
    <phoneticPr fontId="1" type="noConversion"/>
  </si>
  <si>
    <t>新手关斧锤大师雷霆一击</t>
    <phoneticPr fontId="1" type="noConversion"/>
  </si>
  <si>
    <t>BOSS人鱼女妖叉状闪电伤害</t>
    <phoneticPr fontId="1" type="noConversion"/>
  </si>
  <si>
    <t>BOSS人鱼女妖凛冽寒风伤害</t>
    <phoneticPr fontId="1" type="noConversion"/>
  </si>
  <si>
    <t>BOSS人鱼女妖凛冽寒风卷起眩晕</t>
    <phoneticPr fontId="1" type="noConversion"/>
  </si>
  <si>
    <t>BOSS人鱼女妖凛冽寒风遇冰冰冻</t>
    <phoneticPr fontId="1" type="noConversion"/>
  </si>
  <si>
    <t>编号</t>
    <phoneticPr fontId="5" type="noConversion"/>
  </si>
  <si>
    <t>等级</t>
    <phoneticPr fontId="1" type="noConversion"/>
  </si>
  <si>
    <t>名称</t>
    <phoneticPr fontId="5" type="noConversion"/>
  </si>
  <si>
    <t>类型</t>
    <phoneticPr fontId="5" type="noConversion"/>
  </si>
  <si>
    <t>参数1</t>
    <phoneticPr fontId="5" type="noConversion"/>
  </si>
  <si>
    <t>参数2</t>
    <phoneticPr fontId="5" type="noConversion"/>
  </si>
  <si>
    <t>参数3</t>
    <phoneticPr fontId="5" type="noConversion"/>
  </si>
  <si>
    <t>数量</t>
    <phoneticPr fontId="1" type="noConversion"/>
  </si>
  <si>
    <t>持续时间</t>
    <phoneticPr fontId="1" type="noConversion"/>
  </si>
  <si>
    <t>比例继承</t>
    <phoneticPr fontId="1" type="noConversion"/>
  </si>
  <si>
    <t>id</t>
    <phoneticPr fontId="2" type="noConversion"/>
  </si>
  <si>
    <t>level</t>
    <phoneticPr fontId="1" type="noConversion"/>
  </si>
  <si>
    <t>name</t>
    <phoneticPr fontId="2" type="noConversion"/>
  </si>
  <si>
    <t>type</t>
    <phoneticPr fontId="5" type="noConversion"/>
  </si>
  <si>
    <t>parm1</t>
    <phoneticPr fontId="2" type="noConversion"/>
  </si>
  <si>
    <t>parm2</t>
    <phoneticPr fontId="2" type="noConversion"/>
  </si>
  <si>
    <t>parm3</t>
    <phoneticPr fontId="2" type="noConversion"/>
  </si>
  <si>
    <t>count</t>
    <phoneticPr fontId="1" type="noConversion"/>
  </si>
  <si>
    <t>duration</t>
    <phoneticPr fontId="1" type="noConversion"/>
  </si>
  <si>
    <t>owner_scale</t>
    <phoneticPr fontId="1" type="noConversion"/>
  </si>
  <si>
    <t>BOSS巫医智者五毒巢穴刷怪</t>
  </si>
  <si>
    <t>BOSS地精大王巨大炸弹</t>
  </si>
  <si>
    <t>BOSS半神召唤</t>
  </si>
  <si>
    <t>BOSS光明使者圣灵死亡后召唤圣灵</t>
  </si>
  <si>
    <t>Boss剑圣镜像</t>
  </si>
  <si>
    <t>Boss剑圣镜像分身镜像</t>
  </si>
  <si>
    <t>char</t>
    <phoneticPr fontId="1" type="noConversion"/>
  </si>
  <si>
    <t>BOSS大工匠召唤炸弹</t>
  </si>
  <si>
    <t>BOSS先知圣者援军召唤援军</t>
  </si>
  <si>
    <t>BOSS先知圣者援军召唤援军</t>
    <phoneticPr fontId="1" type="noConversion"/>
  </si>
  <si>
    <t>冰冻箭雨</t>
    <phoneticPr fontId="1" type="noConversion"/>
  </si>
  <si>
    <t>target</t>
    <phoneticPr fontId="1" type="noConversion"/>
  </si>
  <si>
    <t>幽暗女王冰冻箭雨之几率冰封</t>
    <phoneticPr fontId="1" type="noConversion"/>
  </si>
  <si>
    <t>overtime</t>
    <phoneticPr fontId="1" type="noConversion"/>
  </si>
  <si>
    <t>state</t>
    <phoneticPr fontId="1" type="noConversion"/>
  </si>
  <si>
    <t>replace</t>
    <phoneticPr fontId="1" type="noConversion"/>
  </si>
  <si>
    <t>火焰雨</t>
    <phoneticPr fontId="1" type="noConversion"/>
  </si>
  <si>
    <t>target</t>
    <phoneticPr fontId="1" type="noConversion"/>
  </si>
  <si>
    <t>buff</t>
    <phoneticPr fontId="1" type="noConversion"/>
  </si>
  <si>
    <t>target</t>
    <phoneticPr fontId="1" type="noConversion"/>
  </si>
  <si>
    <t>point</t>
    <phoneticPr fontId="1" type="noConversion"/>
  </si>
  <si>
    <t>stack</t>
    <phoneticPr fontId="1" type="noConversion"/>
  </si>
  <si>
    <t>eot</t>
    <phoneticPr fontId="1" type="noConversion"/>
  </si>
  <si>
    <t>buff_searing</t>
    <phoneticPr fontId="1" type="noConversion"/>
  </si>
  <si>
    <t>channeling</t>
    <phoneticPr fontId="1" type="noConversion"/>
  </si>
  <si>
    <t>skill_npc_summon</t>
    <phoneticPr fontId="1" type="noConversion"/>
  </si>
  <si>
    <t>木桶加血</t>
    <phoneticPr fontId="1" type="noConversion"/>
  </si>
  <si>
    <t>heal</t>
    <phoneticPr fontId="1" type="noConversion"/>
  </si>
  <si>
    <t>木桶加血</t>
    <phoneticPr fontId="1" type="noConversion"/>
  </si>
  <si>
    <t>木桶加攻</t>
    <phoneticPr fontId="1" type="noConversion"/>
  </si>
  <si>
    <t>replace</t>
    <phoneticPr fontId="1" type="noConversion"/>
  </si>
  <si>
    <t>mod</t>
    <phoneticPr fontId="1" type="noConversion"/>
  </si>
  <si>
    <t>木桶加攻</t>
    <phoneticPr fontId="1" type="noConversion"/>
  </si>
  <si>
    <t>木桶加防</t>
    <phoneticPr fontId="1" type="noConversion"/>
  </si>
  <si>
    <t>木桶加血</t>
    <phoneticPr fontId="1" type="noConversion"/>
  </si>
  <si>
    <t>木桶加血弹道</t>
    <phoneticPr fontId="1" type="noConversion"/>
  </si>
  <si>
    <t>木桶加攻弹道</t>
    <phoneticPr fontId="1" type="noConversion"/>
  </si>
  <si>
    <t>木桶死亡加攻</t>
    <phoneticPr fontId="1" type="noConversion"/>
  </si>
  <si>
    <t>木桶死亡加防御</t>
    <phoneticPr fontId="1" type="noConversion"/>
  </si>
  <si>
    <t>buff</t>
    <phoneticPr fontId="1" type="noConversion"/>
  </si>
  <si>
    <t>木桶加防</t>
    <phoneticPr fontId="1" type="noConversion"/>
  </si>
  <si>
    <t>木桶加攻</t>
    <phoneticPr fontId="1" type="noConversion"/>
  </si>
  <si>
    <t>mod</t>
    <phoneticPr fontId="1" type="noConversion"/>
  </si>
  <si>
    <t>木桶加攻</t>
    <phoneticPr fontId="1" type="noConversion"/>
  </si>
  <si>
    <t>木桶加防弹道</t>
    <phoneticPr fontId="1" type="noConversion"/>
  </si>
  <si>
    <t>木桶加物防</t>
    <phoneticPr fontId="1" type="noConversion"/>
  </si>
  <si>
    <t>木桶加魔防</t>
    <phoneticPr fontId="1" type="noConversion"/>
  </si>
  <si>
    <t>attr</t>
    <phoneticPr fontId="1" type="noConversion"/>
  </si>
  <si>
    <t>迅捷之力加攻速移速</t>
    <phoneticPr fontId="1" type="noConversion"/>
  </si>
  <si>
    <t>狂暴之力加攻击力</t>
    <phoneticPr fontId="1" type="noConversion"/>
  </si>
  <si>
    <t>神盾防御加防御</t>
    <phoneticPr fontId="1" type="noConversion"/>
  </si>
  <si>
    <t>活力源泉降低技能CD</t>
    <phoneticPr fontId="1" type="noConversion"/>
  </si>
  <si>
    <t>BOSS巫医智者五毒巢穴召唤巢穴</t>
    <phoneticPr fontId="1" type="noConversion"/>
  </si>
  <si>
    <t>BOSS巫医智者五毒巢穴召唤巢穴</t>
    <phoneticPr fontId="1" type="noConversion"/>
  </si>
  <si>
    <t>hit</t>
    <phoneticPr fontId="1" type="noConversion"/>
  </si>
  <si>
    <t>random</t>
    <phoneticPr fontId="1" type="noConversion"/>
  </si>
  <si>
    <t>hit</t>
    <phoneticPr fontId="1" type="noConversion"/>
  </si>
  <si>
    <t>阵营</t>
    <phoneticPr fontId="1" type="noConversion"/>
  </si>
  <si>
    <t>小队</t>
    <phoneticPr fontId="1" type="noConversion"/>
  </si>
  <si>
    <t>camp</t>
    <phoneticPr fontId="1" type="noConversion"/>
  </si>
  <si>
    <t>team</t>
    <phoneticPr fontId="1" type="noConversion"/>
  </si>
  <si>
    <t>class</t>
    <phoneticPr fontId="1" type="noConversion"/>
  </si>
  <si>
    <t>死灵主宰霜之哀伤之几率冰封</t>
    <phoneticPr fontId="1" type="noConversion"/>
  </si>
  <si>
    <t>hit</t>
    <phoneticPr fontId="1" type="noConversion"/>
  </si>
  <si>
    <t>random</t>
    <phoneticPr fontId="1" type="noConversion"/>
  </si>
  <si>
    <t>死灵主宰霜之哀伤之冰封几率</t>
    <phoneticPr fontId="1" type="noConversion"/>
  </si>
  <si>
    <t>buff</t>
    <phoneticPr fontId="1" type="noConversion"/>
  </si>
  <si>
    <t>BOSS死灵主宰霜之哀伤弹道</t>
    <phoneticPr fontId="1" type="noConversion"/>
  </si>
  <si>
    <t>BOSS死灵主宰霜之哀伤伤害</t>
    <phoneticPr fontId="1" type="noConversion"/>
  </si>
  <si>
    <t>BOSS死灵主宰霜之哀伤之挑起眩晕</t>
    <phoneticPr fontId="1" type="noConversion"/>
  </si>
  <si>
    <t>BOSS死灵主宰霜之哀伤之冰封</t>
    <phoneticPr fontId="1" type="noConversion"/>
  </si>
  <si>
    <t>BOSS死灵主宰霜之哀伤之几率冰封</t>
    <phoneticPr fontId="1" type="noConversion"/>
  </si>
  <si>
    <t>state</t>
    <phoneticPr fontId="1" type="noConversion"/>
  </si>
  <si>
    <t>BOSS斧锤大师天神下凡提升攻速</t>
    <phoneticPr fontId="1" type="noConversion"/>
  </si>
  <si>
    <t>replace</t>
    <phoneticPr fontId="1" type="noConversion"/>
  </si>
  <si>
    <t>state</t>
    <phoneticPr fontId="1" type="noConversion"/>
  </si>
  <si>
    <t>hit</t>
    <phoneticPr fontId="1" type="noConversion"/>
  </si>
  <si>
    <t>random</t>
    <phoneticPr fontId="1" type="noConversion"/>
  </si>
  <si>
    <t>天神下凡普通攻击眩晕几率</t>
    <phoneticPr fontId="1" type="noConversion"/>
  </si>
  <si>
    <t>circle</t>
    <phoneticPr fontId="1" type="noConversion"/>
  </si>
  <si>
    <t>circle</t>
    <phoneticPr fontId="1" type="noConversion"/>
  </si>
  <si>
    <t>point</t>
    <phoneticPr fontId="1" type="noConversion"/>
  </si>
  <si>
    <t>buff_box_hp</t>
    <phoneticPr fontId="1" type="noConversion"/>
  </si>
  <si>
    <t>buff_box_atkrate</t>
    <phoneticPr fontId="1" type="noConversion"/>
  </si>
  <si>
    <t>buff_box_attack</t>
    <phoneticPr fontId="1" type="noConversion"/>
  </si>
  <si>
    <t>buff_box_def</t>
    <phoneticPr fontId="1" type="noConversion"/>
  </si>
  <si>
    <t>buff_box_cd</t>
    <phoneticPr fontId="1" type="noConversion"/>
  </si>
  <si>
    <t>buff_box_entity</t>
    <phoneticPr fontId="1" type="noConversion"/>
  </si>
  <si>
    <t>skill_entity_box_attack</t>
    <phoneticPr fontId="1" type="noConversion"/>
  </si>
  <si>
    <t>skill_entity_box_atkrate</t>
    <phoneticPr fontId="1" type="noConversion"/>
  </si>
  <si>
    <t>skill_entity_box_def</t>
    <phoneticPr fontId="1" type="noConversion"/>
  </si>
  <si>
    <t>skill_entity_box_cd</t>
    <phoneticPr fontId="1" type="noConversion"/>
  </si>
  <si>
    <t>skill_entity_box_entity</t>
    <phoneticPr fontId="1" type="noConversion"/>
  </si>
  <si>
    <t>BOSS人鱼女妖死亡凝视石化</t>
    <phoneticPr fontId="1" type="noConversion"/>
  </si>
  <si>
    <t>cage</t>
    <phoneticPr fontId="1" type="noConversion"/>
  </si>
  <si>
    <t>石化</t>
    <phoneticPr fontId="1" type="noConversion"/>
  </si>
  <si>
    <t>血继承</t>
    <phoneticPr fontId="1" type="noConversion"/>
  </si>
  <si>
    <t>攻继承</t>
    <phoneticPr fontId="1" type="noConversion"/>
  </si>
  <si>
    <t>防继承</t>
    <phoneticPr fontId="1" type="noConversion"/>
  </si>
  <si>
    <t>owner_hp</t>
    <phoneticPr fontId="1" type="noConversion"/>
  </si>
  <si>
    <t>owner_atk</t>
    <phoneticPr fontId="1" type="noConversion"/>
  </si>
  <si>
    <t>owner_def</t>
    <phoneticPr fontId="1" type="noConversion"/>
  </si>
  <si>
    <t>剑舞者旋风斩伤害</t>
  </si>
  <si>
    <t>剑舞者旋风斩自身免疫负面效果</t>
  </si>
  <si>
    <t>state</t>
    <phoneticPr fontId="1" type="noConversion"/>
  </si>
  <si>
    <t>BOSS大工匠炸弹继承生命和防御比例</t>
    <phoneticPr fontId="1" type="noConversion"/>
  </si>
  <si>
    <t>BOSS大工匠炸弹继承攻击比例</t>
    <phoneticPr fontId="1" type="noConversion"/>
  </si>
  <si>
    <t>死亡凝视禁言</t>
    <phoneticPr fontId="1" type="noConversion"/>
  </si>
  <si>
    <t>target</t>
    <phoneticPr fontId="1" type="noConversion"/>
  </si>
  <si>
    <t>state</t>
    <phoneticPr fontId="1" type="noConversion"/>
  </si>
  <si>
    <t>BOSS地精大王炸弹继承攻击比例</t>
    <phoneticPr fontId="1" type="noConversion"/>
  </si>
  <si>
    <t>BOSS先知圣者援军召唤援军继承比例(攻击）</t>
    <phoneticPr fontId="1" type="noConversion"/>
  </si>
  <si>
    <t>BOSS先知圣者援军召唤援军继承比例（生命）</t>
    <phoneticPr fontId="1" type="noConversion"/>
  </si>
  <si>
    <t>Boss剑圣镜像继承比例(血)</t>
    <phoneticPr fontId="1" type="noConversion"/>
  </si>
  <si>
    <t>Boss剑圣镜像分身镜像继承比例(血)</t>
    <phoneticPr fontId="1" type="noConversion"/>
  </si>
  <si>
    <t>Boss剑圣镜像分身镜像继承比例(血)</t>
    <phoneticPr fontId="1" type="noConversion"/>
  </si>
  <si>
    <t>Boss剑圣镜像继承比例(攻)</t>
    <phoneticPr fontId="1" type="noConversion"/>
  </si>
  <si>
    <t>Boss剑圣镜像分身镜像继承比例(攻)</t>
    <phoneticPr fontId="1" type="noConversion"/>
  </si>
  <si>
    <t>Boss剑圣镜像分身镜像继承比例(攻)</t>
    <phoneticPr fontId="1" type="noConversion"/>
  </si>
  <si>
    <t>分组</t>
    <phoneticPr fontId="1" type="noConversion"/>
  </si>
  <si>
    <t>BOSS大工匠炸弹挑起眩晕</t>
    <phoneticPr fontId="1" type="noConversion"/>
  </si>
  <si>
    <t>BOSS大工匠炸弹击退眩晕</t>
    <phoneticPr fontId="1" type="noConversion"/>
  </si>
  <si>
    <t>BOSS地精大王炸弹挑起眩晕</t>
    <phoneticPr fontId="1" type="noConversion"/>
  </si>
  <si>
    <t>replace</t>
    <phoneticPr fontId="1" type="noConversion"/>
  </si>
  <si>
    <t>replace</t>
    <phoneticPr fontId="1" type="noConversion"/>
  </si>
  <si>
    <t>lash</t>
    <phoneticPr fontId="1" type="noConversion"/>
  </si>
  <si>
    <t>shift</t>
    <phoneticPr fontId="1" type="noConversion"/>
  </si>
  <si>
    <t>BOSS剑圣瓦解怒吼</t>
    <phoneticPr fontId="1" type="noConversion"/>
  </si>
  <si>
    <t>瓦解怒吼</t>
    <phoneticPr fontId="1" type="noConversion"/>
  </si>
  <si>
    <t>skill027</t>
    <phoneticPr fontId="9" type="noConversion"/>
  </si>
  <si>
    <t>剑舞者瓦解怒吼伤害</t>
  </si>
  <si>
    <t>剑舞者瓦解怒吼给周围敌人减物理防御</t>
  </si>
  <si>
    <t>剑舞者瓦解怒吼给周围敌人减魔法防御</t>
  </si>
  <si>
    <t>剑舞者瓦解怒吼击退</t>
    <phoneticPr fontId="1" type="noConversion"/>
  </si>
  <si>
    <t>owner</t>
    <phoneticPr fontId="1" type="noConversion"/>
  </si>
  <si>
    <t>owner</t>
    <phoneticPr fontId="1" type="noConversion"/>
  </si>
  <si>
    <t>circle</t>
    <phoneticPr fontId="1" type="noConversion"/>
  </si>
  <si>
    <t>skill</t>
    <phoneticPr fontId="1" type="noConversion"/>
  </si>
  <si>
    <t>hurt</t>
    <phoneticPr fontId="1" type="noConversion"/>
  </si>
  <si>
    <t>buff</t>
    <phoneticPr fontId="1" type="noConversion"/>
  </si>
  <si>
    <t>blow_cut_brown</t>
    <phoneticPr fontId="1" type="noConversion"/>
  </si>
  <si>
    <t>attr</t>
    <phoneticPr fontId="1" type="noConversion"/>
  </si>
  <si>
    <t>buff_defencedown</t>
    <phoneticPr fontId="1" type="noConversion"/>
  </si>
  <si>
    <t>slow</t>
    <phoneticPr fontId="1" type="noConversion"/>
  </si>
  <si>
    <t>freeze</t>
    <phoneticPr fontId="1" type="noConversion"/>
  </si>
  <si>
    <t>stun</t>
    <phoneticPr fontId="1" type="noConversion"/>
  </si>
  <si>
    <t>hate</t>
  </si>
  <si>
    <t>hate</t>
    <phoneticPr fontId="1" type="noConversion"/>
  </si>
  <si>
    <t>lock</t>
    <phoneticPr fontId="1" type="noConversion"/>
  </si>
  <si>
    <t>restriction</t>
    <phoneticPr fontId="1" type="noConversion"/>
  </si>
  <si>
    <t>炸弹自杀</t>
    <phoneticPr fontId="1" type="noConversion"/>
  </si>
  <si>
    <t>replace</t>
    <phoneticPr fontId="1" type="noConversion"/>
  </si>
  <si>
    <t>skill048</t>
    <phoneticPr fontId="9" type="noConversion"/>
  </si>
  <si>
    <t>hostile</t>
    <phoneticPr fontId="1" type="noConversion"/>
  </si>
  <si>
    <t>eot</t>
    <phoneticPr fontId="1" type="noConversion"/>
  </si>
  <si>
    <t>flame_mage_fireball</t>
    <phoneticPr fontId="1" type="noConversion"/>
  </si>
  <si>
    <t>嘲讽</t>
    <phoneticPr fontId="1" type="noConversion"/>
  </si>
  <si>
    <t>hate</t>
    <phoneticPr fontId="1" type="noConversion"/>
  </si>
  <si>
    <t>嘲讽</t>
    <phoneticPr fontId="1" type="noConversion"/>
  </si>
  <si>
    <t>owner</t>
    <phoneticPr fontId="1" type="noConversion"/>
  </si>
  <si>
    <t>behate</t>
    <phoneticPr fontId="1" type="noConversion"/>
  </si>
  <si>
    <t>buff</t>
    <phoneticPr fontId="1" type="noConversion"/>
  </si>
  <si>
    <t>嘲讽</t>
    <phoneticPr fontId="1" type="noConversion"/>
  </si>
  <si>
    <t>特殊状态</t>
    <phoneticPr fontId="1" type="noConversion"/>
  </si>
  <si>
    <t>replace</t>
    <phoneticPr fontId="1" type="noConversion"/>
  </si>
  <si>
    <t>lock</t>
    <phoneticPr fontId="1" type="noConversion"/>
  </si>
  <si>
    <t>lock</t>
    <phoneticPr fontId="1" type="noConversion"/>
  </si>
  <si>
    <t>潜行者背刺</t>
    <phoneticPr fontId="1" type="noConversion"/>
  </si>
  <si>
    <t>致命乱舞</t>
    <phoneticPr fontId="1" type="noConversion"/>
  </si>
  <si>
    <t>潜行者致命乱舞</t>
    <phoneticPr fontId="1" type="noConversion"/>
  </si>
  <si>
    <t>point</t>
    <phoneticPr fontId="1" type="noConversion"/>
  </si>
  <si>
    <t>hostile</t>
    <phoneticPr fontId="1" type="noConversion"/>
  </si>
  <si>
    <t>潜行者背刺伤害</t>
    <phoneticPr fontId="1" type="noConversion"/>
  </si>
  <si>
    <t>潜行者背刺流血</t>
    <phoneticPr fontId="1" type="noConversion"/>
  </si>
  <si>
    <t>潜行者背刺流血血量</t>
    <phoneticPr fontId="1" type="noConversion"/>
  </si>
  <si>
    <t>blood</t>
    <phoneticPr fontId="1" type="noConversion"/>
  </si>
  <si>
    <t>buff</t>
    <phoneticPr fontId="1" type="noConversion"/>
  </si>
  <si>
    <t>replace</t>
    <phoneticPr fontId="1" type="noConversion"/>
  </si>
  <si>
    <t>潜行者致命乱舞伤害</t>
    <phoneticPr fontId="1" type="noConversion"/>
  </si>
  <si>
    <t>潜行者致命乱舞眩晕</t>
    <phoneticPr fontId="1" type="noConversion"/>
  </si>
  <si>
    <t>skill</t>
    <phoneticPr fontId="1" type="noConversion"/>
  </si>
  <si>
    <t>stun</t>
    <phoneticPr fontId="1" type="noConversion"/>
  </si>
  <si>
    <t>state</t>
    <phoneticPr fontId="1" type="noConversion"/>
  </si>
  <si>
    <t>3,4</t>
    <phoneticPr fontId="1" type="noConversion"/>
  </si>
  <si>
    <t>blow_cut_red</t>
    <phoneticPr fontId="1" type="noConversion"/>
  </si>
  <si>
    <t>治疗图腾</t>
    <phoneticPr fontId="1" type="noConversion"/>
  </si>
  <si>
    <t>巫医智者怪物治疗图腾</t>
    <phoneticPr fontId="1" type="noConversion"/>
  </si>
  <si>
    <t>instant</t>
    <phoneticPr fontId="1" type="noConversion"/>
  </si>
  <si>
    <t>circle</t>
    <phoneticPr fontId="1" type="noConversion"/>
  </si>
  <si>
    <t>hp_min</t>
    <phoneticPr fontId="1" type="noConversion"/>
  </si>
  <si>
    <t>skill118</t>
  </si>
  <si>
    <t>巫医智者召唤1个治疗图腾</t>
    <phoneticPr fontId="1" type="noConversion"/>
  </si>
  <si>
    <t>point</t>
    <phoneticPr fontId="1" type="noConversion"/>
  </si>
  <si>
    <t>char</t>
    <phoneticPr fontId="1" type="noConversion"/>
  </si>
  <si>
    <t>巫医智者治疗图腾继承生命和防御比例</t>
    <phoneticPr fontId="1" type="noConversion"/>
  </si>
  <si>
    <t>巫医智者治疗图腾继承攻击比例</t>
    <phoneticPr fontId="1" type="noConversion"/>
  </si>
  <si>
    <t>宁静</t>
    <phoneticPr fontId="1" type="noConversion"/>
  </si>
  <si>
    <t>channeling</t>
    <phoneticPr fontId="1" type="noConversion"/>
  </si>
  <si>
    <t>select_circle</t>
    <phoneticPr fontId="1" type="noConversion"/>
  </si>
  <si>
    <t>hp_min</t>
    <phoneticPr fontId="1" type="noConversion"/>
  </si>
  <si>
    <t>skill028</t>
  </si>
  <si>
    <t>skill_cenarius_tranquility</t>
    <phoneticPr fontId="1" type="noConversion"/>
  </si>
  <si>
    <t>target</t>
    <phoneticPr fontId="1" type="noConversion"/>
  </si>
  <si>
    <t>circle</t>
    <phoneticPr fontId="1" type="noConversion"/>
  </si>
  <si>
    <t>heal</t>
    <phoneticPr fontId="1" type="noConversion"/>
  </si>
  <si>
    <t>BOSS巫医智者五毒巢穴刷怪物继承比例(生命）</t>
    <phoneticPr fontId="1" type="noConversion"/>
  </si>
  <si>
    <t>BOSS巫医智者五毒巢穴刷怪物继承比例(攻击）</t>
    <phoneticPr fontId="1" type="noConversion"/>
  </si>
  <si>
    <t>silence</t>
    <phoneticPr fontId="1" type="noConversion"/>
  </si>
  <si>
    <t>buff_silence</t>
    <phoneticPr fontId="1" type="noConversion"/>
  </si>
  <si>
    <t>point</t>
    <phoneticPr fontId="1" type="noConversion"/>
  </si>
  <si>
    <t>blow_fire_large</t>
    <phoneticPr fontId="1" type="noConversion"/>
  </si>
  <si>
    <t>channeling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</si>
  <si>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</si>
  <si>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</si>
  <si>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</si>
  <si>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skill170</t>
    <phoneticPr fontId="9" type="noConversion"/>
  </si>
  <si>
    <t>hurt</t>
    <phoneticPr fontId="1" type="noConversion"/>
  </si>
  <si>
    <t>blow_invincible_cut</t>
    <phoneticPr fontId="1" type="noConversion"/>
  </si>
  <si>
    <t>无敌斩</t>
    <phoneticPr fontId="1" type="noConversion"/>
  </si>
  <si>
    <t>剑舞者无敌斩</t>
    <phoneticPr fontId="1" type="noConversion"/>
  </si>
  <si>
    <t>cinema</t>
    <phoneticPr fontId="1" type="noConversion"/>
  </si>
  <si>
    <t>goto</t>
    <phoneticPr fontId="1" type="noConversion"/>
  </si>
  <si>
    <t>chapter0</t>
    <phoneticPr fontId="1" type="noConversion"/>
  </si>
  <si>
    <t>究極無敵必殺技-真っ白</t>
  </si>
  <si>
    <t>亚瑟王普通攻击伤害</t>
  </si>
  <si>
    <t>亚瑟王顺劈斩伤害</t>
  </si>
  <si>
    <t>亚瑟王顺劈斩降韧性</t>
  </si>
  <si>
    <t>亚瑟王冲锋之伤害</t>
  </si>
  <si>
    <t>亚瑟王冲锋之晕眩</t>
  </si>
  <si>
    <t>亚瑟王冲锋之爆菊</t>
  </si>
  <si>
    <t>亚瑟王冲锋之加物防</t>
  </si>
  <si>
    <t>亚瑟王冲锋之加魔防</t>
  </si>
  <si>
    <t>亚瑟王复仇者之盾之1传弹道</t>
  </si>
  <si>
    <t>亚瑟王复仇者之盾之2传弹道</t>
  </si>
  <si>
    <t>亚瑟王复仇者之盾之3传弹道</t>
  </si>
  <si>
    <t>亚瑟王复仇者之盾之4传弹道</t>
  </si>
  <si>
    <t>亚瑟王复仇者之盾之1传伤害</t>
  </si>
  <si>
    <t>亚瑟王复仇者之盾之1传嘲讽</t>
  </si>
  <si>
    <t>亚瑟王复仇者之盾之2传伤害</t>
  </si>
  <si>
    <t>亚瑟王复仇者之盾之2传嘲讽</t>
  </si>
  <si>
    <t>亚瑟王复仇者之盾之3传伤害</t>
  </si>
  <si>
    <t>亚瑟王复仇者之盾之3传嘲讽</t>
  </si>
  <si>
    <t>亚瑟王复仇者之盾之4传伤害</t>
  </si>
  <si>
    <t>亚瑟王复仇者之盾之4传嘲讽</t>
  </si>
  <si>
    <t>亚瑟王复仇者之盾之1传沉默</t>
  </si>
  <si>
    <t>亚瑟王复仇者之盾之2传沉默</t>
  </si>
  <si>
    <t>亚瑟王复仇者之盾之3传沉默</t>
  </si>
  <si>
    <t>亚瑟王复仇者之盾之4传沉默</t>
  </si>
  <si>
    <t>黑暗游侠普通攻击弹道</t>
  </si>
  <si>
    <t>黑暗游侠普通攻击伤害</t>
  </si>
  <si>
    <t>黑暗游侠沉默箭弹道</t>
  </si>
  <si>
    <t>黑暗游侠沉默箭伤害</t>
  </si>
  <si>
    <t>黑暗游侠沉默箭之沉默</t>
  </si>
  <si>
    <t>黑暗游侠穿刺箭射弹道</t>
  </si>
  <si>
    <t>黑暗游侠穿刺箭射伤害</t>
  </si>
  <si>
    <t>黑暗游侠穿刺箭射减物理防御</t>
  </si>
  <si>
    <t>黑暗游侠穿刺箭射减魔法防御</t>
  </si>
  <si>
    <t>黑暗游侠冰冻箭雨伤害</t>
  </si>
  <si>
    <t>黑暗游侠冰冻箭雨之遇冰冰封</t>
  </si>
  <si>
    <t>黑暗游侠冰冻箭雨之几率冰封</t>
  </si>
  <si>
    <t>灰袍巫师普通攻击弹道</t>
  </si>
  <si>
    <t>灰袍巫师普通攻击伤害</t>
  </si>
  <si>
    <t>灰袍巫师奥术飞弹弹道</t>
  </si>
  <si>
    <t>灰袍巫师奥术飞弹伤害</t>
  </si>
  <si>
    <t>灰袍巫师火焰雨伤害</t>
  </si>
  <si>
    <t>灰袍巫师火焰雨之遇酒灼烧</t>
  </si>
  <si>
    <t>灰袍巫师火焰雨之灼烧伤害</t>
  </si>
  <si>
    <t>黑暗游侠冰冻箭雨冰封几率</t>
    <phoneticPr fontId="1" type="noConversion"/>
  </si>
  <si>
    <t>skill049</t>
  </si>
  <si>
    <t>幽暗女王普通攻击</t>
  </si>
  <si>
    <t>幽暗女王穿刺箭射</t>
  </si>
  <si>
    <t>幽暗女王冰冻箭雨</t>
  </si>
  <si>
    <t>死灵主宰普通攻击</t>
  </si>
  <si>
    <t>死灵主宰攻击</t>
  </si>
  <si>
    <t>死灵主宰死亡凋零</t>
  </si>
  <si>
    <t>死灵主宰霜之哀伤</t>
  </si>
  <si>
    <t>首席法师普通攻击</t>
  </si>
  <si>
    <t>首席法师奥术飞弹</t>
  </si>
  <si>
    <t>神牧师普通攻击</t>
  </si>
  <si>
    <t>神牧师快速治疗</t>
  </si>
  <si>
    <t>神牧师治疗祷言</t>
  </si>
  <si>
    <t>skill103</t>
    <phoneticPr fontId="9" type="noConversion"/>
  </si>
  <si>
    <t>吸血鬼之拥</t>
    <phoneticPr fontId="1" type="noConversion"/>
  </si>
  <si>
    <t>instant</t>
    <phoneticPr fontId="1" type="noConversion"/>
  </si>
  <si>
    <t>circle</t>
    <phoneticPr fontId="1" type="noConversion"/>
  </si>
  <si>
    <t>hostile</t>
    <phoneticPr fontId="1" type="noConversion"/>
  </si>
  <si>
    <t>select_circle</t>
    <phoneticPr fontId="1" type="noConversion"/>
  </si>
  <si>
    <t>地狱魔君吸血鬼之弹道</t>
    <phoneticPr fontId="1" type="noConversion"/>
  </si>
  <si>
    <t>地狱魔君吸血鬼之拥伤害</t>
    <phoneticPr fontId="1" type="noConversion"/>
  </si>
  <si>
    <t>地狱魔君吸血鬼之拥之持续加血</t>
    <phoneticPr fontId="1" type="noConversion"/>
  </si>
  <si>
    <t>地狱魔君吸血鬼之拥之持续加血血量</t>
    <phoneticPr fontId="1" type="noConversion"/>
  </si>
  <si>
    <t>skill</t>
    <phoneticPr fontId="1" type="noConversion"/>
  </si>
  <si>
    <t>replace</t>
    <phoneticPr fontId="1" type="noConversion"/>
  </si>
  <si>
    <t>eot</t>
    <phoneticPr fontId="1" type="noConversion"/>
  </si>
  <si>
    <t>黑暗游侠冰冻箭雨伤害延迟</t>
    <phoneticPr fontId="1" type="noConversion"/>
  </si>
  <si>
    <t>hostile</t>
    <phoneticPr fontId="1" type="noConversion"/>
  </si>
  <si>
    <t>point</t>
    <phoneticPr fontId="1" type="noConversion"/>
  </si>
  <si>
    <t>circle</t>
    <phoneticPr fontId="1" type="noConversion"/>
  </si>
  <si>
    <t>circle</t>
    <phoneticPr fontId="1" type="noConversion"/>
  </si>
  <si>
    <t>ground</t>
    <phoneticPr fontId="1" type="noConversion"/>
  </si>
  <si>
    <t>line</t>
    <phoneticPr fontId="1" type="noConversion"/>
  </si>
  <si>
    <t>shift</t>
    <phoneticPr fontId="1" type="noConversion"/>
  </si>
  <si>
    <t>kiljaeden_flamerain</t>
    <phoneticPr fontId="1" type="noConversion"/>
  </si>
  <si>
    <t>mod</t>
    <phoneticPr fontId="1" type="noConversion"/>
  </si>
  <si>
    <t>death</t>
    <phoneticPr fontId="1" type="noConversion"/>
  </si>
  <si>
    <t>owner_hp_ratio</t>
    <phoneticPr fontId="1" type="noConversion"/>
  </si>
  <si>
    <t>大工匠炸弹死亡爆炸</t>
    <phoneticPr fontId="1" type="noConversion"/>
  </si>
  <si>
    <t>地精大王炸弹死亡爆炸</t>
    <phoneticPr fontId="1" type="noConversion"/>
  </si>
  <si>
    <t>cond1parm2</t>
    <phoneticPr fontId="1" type="noConversion"/>
  </si>
  <si>
    <t>cond2parm2</t>
  </si>
  <si>
    <t>条件1参数2</t>
  </si>
  <si>
    <t>条件2参数2</t>
  </si>
  <si>
    <t>&gt;</t>
    <phoneticPr fontId="1" type="noConversion"/>
  </si>
  <si>
    <t>blow_light_large</t>
  </si>
  <si>
    <t>大旋风</t>
    <phoneticPr fontId="1" type="noConversion"/>
  </si>
  <si>
    <t>地狱咆哮大旋风</t>
    <phoneticPr fontId="1" type="noConversion"/>
  </si>
  <si>
    <t>skill025</t>
    <phoneticPr fontId="9" type="noConversion"/>
  </si>
  <si>
    <t>hurt</t>
  </si>
  <si>
    <t>blow_cut_large</t>
  </si>
  <si>
    <t>point</t>
  </si>
  <si>
    <t>buff</t>
  </si>
  <si>
    <t>discard</t>
    <phoneticPr fontId="1" type="noConversion"/>
  </si>
  <si>
    <t>buff_defenceup</t>
  </si>
  <si>
    <t>buff_speedup</t>
    <phoneticPr fontId="1" type="noConversion"/>
  </si>
  <si>
    <t>BOSS大工匠召唤炸弹爆炸</t>
    <phoneticPr fontId="1" type="noConversion"/>
  </si>
  <si>
    <t>BOSS大工匠召唤炸弹爆炸效果</t>
    <phoneticPr fontId="1" type="noConversion"/>
  </si>
  <si>
    <t>owner</t>
    <phoneticPr fontId="1" type="noConversion"/>
  </si>
  <si>
    <t>force</t>
    <phoneticPr fontId="1" type="noConversion"/>
  </si>
  <si>
    <t>bomb</t>
    <phoneticPr fontId="1" type="noConversion"/>
  </si>
  <si>
    <t>BOSS地精大王炸弹爆炸效果</t>
    <phoneticPr fontId="1" type="noConversion"/>
  </si>
  <si>
    <t>force</t>
    <phoneticPr fontId="1" type="noConversion"/>
  </si>
  <si>
    <t>bomb</t>
    <phoneticPr fontId="1" type="noConversion"/>
  </si>
  <si>
    <t>skill_sylvanas_icearrowrain_boss</t>
    <phoneticPr fontId="1" type="noConversion"/>
  </si>
  <si>
    <t>skill_flamerain_boss</t>
    <phoneticPr fontId="1" type="noConversion"/>
  </si>
  <si>
    <t>火烧持续掉血</t>
    <phoneticPr fontId="1" type="noConversion"/>
  </si>
  <si>
    <t>火烧持续流血</t>
    <phoneticPr fontId="1" type="noConversion"/>
  </si>
  <si>
    <t>owner</t>
    <phoneticPr fontId="1" type="noConversion"/>
  </si>
  <si>
    <t>point</t>
    <phoneticPr fontId="1" type="noConversion"/>
  </si>
  <si>
    <t>buff_searing_large</t>
    <phoneticPr fontId="1" type="noConversion"/>
  </si>
  <si>
    <t>hurtself</t>
    <phoneticPr fontId="1" type="noConversion"/>
  </si>
  <si>
    <t>rectline</t>
    <phoneticPr fontId="1" type="noConversion"/>
  </si>
  <si>
    <t>kelthuzad_attack</t>
    <phoneticPr fontId="1" type="noConversion"/>
  </si>
  <si>
    <t>斩击</t>
    <phoneticPr fontId="1" type="noConversion"/>
  </si>
  <si>
    <t>魔化熊猫神鹤引项踢无敌</t>
    <phoneticPr fontId="1" type="noConversion"/>
  </si>
  <si>
    <t>point</t>
    <phoneticPr fontId="1" type="noConversion"/>
  </si>
  <si>
    <t>buff</t>
    <phoneticPr fontId="1" type="noConversion"/>
  </si>
  <si>
    <t>replace</t>
    <phoneticPr fontId="1" type="noConversion"/>
  </si>
  <si>
    <t>blow_evil_large</t>
    <phoneticPr fontId="1" type="noConversion"/>
  </si>
  <si>
    <t>炫富打击</t>
    <phoneticPr fontId="1" type="noConversion"/>
  </si>
  <si>
    <t>小地精普攻几率流血</t>
    <phoneticPr fontId="1" type="noConversion"/>
  </si>
  <si>
    <t>hit</t>
    <phoneticPr fontId="1" type="noConversion"/>
  </si>
  <si>
    <t>blood</t>
    <phoneticPr fontId="1" type="noConversion"/>
  </si>
  <si>
    <t>疯狂打击</t>
    <phoneticPr fontId="1" type="noConversion"/>
  </si>
  <si>
    <t>skill019</t>
  </si>
  <si>
    <t>skill011</t>
  </si>
  <si>
    <t>skill004</t>
  </si>
  <si>
    <t>skill023</t>
  </si>
  <si>
    <t>skill018</t>
  </si>
  <si>
    <t>skill076</t>
  </si>
  <si>
    <t>skill066</t>
  </si>
  <si>
    <t>skill003</t>
  </si>
  <si>
    <t>skill024</t>
  </si>
  <si>
    <t>幽灵狐恢复加血</t>
    <phoneticPr fontId="1" type="noConversion"/>
  </si>
  <si>
    <t>召唤死神攻击提升</t>
    <phoneticPr fontId="1" type="noConversion"/>
  </si>
  <si>
    <t>召唤死神物防提升</t>
    <phoneticPr fontId="1" type="noConversion"/>
  </si>
  <si>
    <t>召唤死神魔防提升</t>
    <phoneticPr fontId="1" type="noConversion"/>
  </si>
  <si>
    <t>replace</t>
    <phoneticPr fontId="1" type="noConversion"/>
  </si>
  <si>
    <t>暴风雪</t>
    <phoneticPr fontId="1" type="noConversion"/>
  </si>
  <si>
    <t>首席法师暴风雪</t>
    <phoneticPr fontId="1" type="noConversion"/>
  </si>
  <si>
    <t>skill047</t>
    <phoneticPr fontId="9" type="noConversion"/>
  </si>
  <si>
    <t>skill_antonidas_blizzardwind</t>
    <phoneticPr fontId="1" type="noConversion"/>
  </si>
  <si>
    <t>首席法师暴风雪伤害</t>
    <phoneticPr fontId="1" type="noConversion"/>
  </si>
  <si>
    <t>首席法师上冰状态</t>
    <phoneticPr fontId="1" type="noConversion"/>
  </si>
  <si>
    <t>replace</t>
    <phoneticPr fontId="1" type="noConversion"/>
  </si>
  <si>
    <t>state</t>
    <phoneticPr fontId="1" type="noConversion"/>
  </si>
  <si>
    <t>buff_ice</t>
    <phoneticPr fontId="1" type="noConversion"/>
  </si>
  <si>
    <t>新手关德古拉暴风雪</t>
    <phoneticPr fontId="1" type="noConversion"/>
  </si>
  <si>
    <t>首席法师暴风雪之上冰状态</t>
    <phoneticPr fontId="1" type="noConversion"/>
  </si>
  <si>
    <t>黑暗游侠冰冻箭雨之清除冰标记</t>
    <phoneticPr fontId="1" type="noConversion"/>
  </si>
  <si>
    <t>dispel</t>
    <phoneticPr fontId="1" type="noConversion"/>
  </si>
  <si>
    <t>新手关地狱魔君吸血鬼之拥</t>
    <phoneticPr fontId="1" type="noConversion"/>
  </si>
  <si>
    <t>熊猫阿呆普通攻击</t>
    <phoneticPr fontId="1" type="noConversion"/>
  </si>
  <si>
    <t>喷酒</t>
    <phoneticPr fontId="1" type="noConversion"/>
  </si>
  <si>
    <t>醉拳</t>
    <phoneticPr fontId="1" type="noConversion"/>
  </si>
  <si>
    <t>instant</t>
    <phoneticPr fontId="1" type="noConversion"/>
  </si>
  <si>
    <t>circle</t>
    <phoneticPr fontId="1" type="noConversion"/>
  </si>
  <si>
    <t>hostile</t>
    <phoneticPr fontId="1" type="noConversion"/>
  </si>
  <si>
    <t>skill</t>
    <phoneticPr fontId="1" type="noConversion"/>
  </si>
  <si>
    <t>熊猫阿呆普通攻击伤害</t>
    <phoneticPr fontId="1" type="noConversion"/>
  </si>
  <si>
    <t>point</t>
    <phoneticPr fontId="1" type="noConversion"/>
  </si>
  <si>
    <t>hostile</t>
    <phoneticPr fontId="1" type="noConversion"/>
  </si>
  <si>
    <t>wine</t>
    <phoneticPr fontId="1" type="noConversion"/>
  </si>
  <si>
    <t>buff</t>
    <phoneticPr fontId="1" type="noConversion"/>
  </si>
  <si>
    <t>buff_wine</t>
    <phoneticPr fontId="1" type="noConversion"/>
  </si>
  <si>
    <t>blow_cut_large</t>
    <phoneticPr fontId="1" type="noConversion"/>
  </si>
  <si>
    <t>replace</t>
    <phoneticPr fontId="1" type="noConversion"/>
  </si>
  <si>
    <t>lash</t>
    <phoneticPr fontId="1" type="noConversion"/>
  </si>
  <si>
    <t>replace</t>
    <phoneticPr fontId="1" type="noConversion"/>
  </si>
  <si>
    <t>attr</t>
    <phoneticPr fontId="1" type="noConversion"/>
  </si>
  <si>
    <t>attr</t>
    <phoneticPr fontId="1" type="noConversion"/>
  </si>
  <si>
    <t>dispel</t>
    <phoneticPr fontId="1" type="noConversion"/>
  </si>
  <si>
    <t>bomb_wine</t>
    <phoneticPr fontId="1" type="noConversion"/>
  </si>
  <si>
    <t>酒精诱惑</t>
  </si>
  <si>
    <t>火魔火舞</t>
    <phoneticPr fontId="1" type="noConversion"/>
  </si>
  <si>
    <t>火舞</t>
    <phoneticPr fontId="1" type="noConversion"/>
  </si>
  <si>
    <t>火魔火舞伤害</t>
    <phoneticPr fontId="1" type="noConversion"/>
  </si>
  <si>
    <t>火魔火舞遇酒炸起眩晕</t>
    <phoneticPr fontId="1" type="noConversion"/>
  </si>
  <si>
    <t>火魔火舞清除酒标记</t>
    <phoneticPr fontId="1" type="noConversion"/>
  </si>
  <si>
    <t>blow_fire_large</t>
    <phoneticPr fontId="1" type="noConversion"/>
  </si>
  <si>
    <t>dispel</t>
    <phoneticPr fontId="1" type="noConversion"/>
  </si>
  <si>
    <t>replace</t>
    <phoneticPr fontId="1" type="noConversion"/>
  </si>
  <si>
    <t>skill</t>
    <phoneticPr fontId="1" type="noConversion"/>
  </si>
  <si>
    <t>wine</t>
    <phoneticPr fontId="1" type="noConversion"/>
  </si>
  <si>
    <t>overtime</t>
    <phoneticPr fontId="1" type="noConversion"/>
  </si>
  <si>
    <t>state</t>
    <phoneticPr fontId="1" type="noConversion"/>
  </si>
  <si>
    <t>attr</t>
    <phoneticPr fontId="1" type="noConversion"/>
  </si>
  <si>
    <t>skill_flamerain_unit_boss</t>
    <phoneticPr fontId="1" type="noConversion"/>
  </si>
  <si>
    <t>skill033</t>
  </si>
  <si>
    <t>skill166</t>
  </si>
  <si>
    <t>skill047</t>
  </si>
  <si>
    <t>skill150</t>
  </si>
  <si>
    <t>冰之刃</t>
    <phoneticPr fontId="1" type="noConversion"/>
  </si>
  <si>
    <t>骷髅战士冰之刃</t>
    <phoneticPr fontId="1" type="noConversion"/>
  </si>
  <si>
    <t>冰箭</t>
    <phoneticPr fontId="1" type="noConversion"/>
  </si>
  <si>
    <t>骷髅射手冰箭</t>
    <phoneticPr fontId="1" type="noConversion"/>
  </si>
  <si>
    <t>冰之印记</t>
    <phoneticPr fontId="1" type="noConversion"/>
  </si>
  <si>
    <t>骷髅法师冰之印记</t>
    <phoneticPr fontId="1" type="noConversion"/>
  </si>
  <si>
    <t>冰霜打击</t>
    <phoneticPr fontId="1" type="noConversion"/>
  </si>
  <si>
    <t>骷髅法师冰霜打击</t>
    <phoneticPr fontId="1" type="noConversion"/>
  </si>
  <si>
    <t>嗜血</t>
    <phoneticPr fontId="1" type="noConversion"/>
  </si>
  <si>
    <t>裂伤</t>
    <phoneticPr fontId="1" type="noConversion"/>
  </si>
  <si>
    <t>精英狼人裂伤</t>
    <phoneticPr fontId="1" type="noConversion"/>
  </si>
  <si>
    <t>噬魂</t>
    <phoneticPr fontId="1" type="noConversion"/>
  </si>
  <si>
    <t>精英狼人噬魂</t>
    <phoneticPr fontId="1" type="noConversion"/>
  </si>
  <si>
    <t>instant</t>
    <phoneticPr fontId="1" type="noConversion"/>
  </si>
  <si>
    <t>hostile</t>
    <phoneticPr fontId="1" type="noConversion"/>
  </si>
  <si>
    <t>ice</t>
    <phoneticPr fontId="1" type="noConversion"/>
  </si>
  <si>
    <t>骷髅战士冰之刃伤害</t>
    <phoneticPr fontId="1" type="noConversion"/>
  </si>
  <si>
    <t>骷髅战士冰之刃上冰标记</t>
    <phoneticPr fontId="1" type="noConversion"/>
  </si>
  <si>
    <t>骷髅战士冰之刃降低攻速</t>
    <phoneticPr fontId="1" type="noConversion"/>
  </si>
  <si>
    <t>骷髅战士冰之刃降低移速</t>
    <phoneticPr fontId="1" type="noConversion"/>
  </si>
  <si>
    <t>buff</t>
    <phoneticPr fontId="1" type="noConversion"/>
  </si>
  <si>
    <t>hurt</t>
    <phoneticPr fontId="1" type="noConversion"/>
  </si>
  <si>
    <t>blow_ice_large</t>
    <phoneticPr fontId="1" type="noConversion"/>
  </si>
  <si>
    <t>hit</t>
    <phoneticPr fontId="1" type="noConversion"/>
  </si>
  <si>
    <t>attr</t>
    <phoneticPr fontId="1" type="noConversion"/>
  </si>
  <si>
    <t>buff_ice_slow</t>
    <phoneticPr fontId="1" type="noConversion"/>
  </si>
  <si>
    <t>骷髅射手冰箭伤害</t>
    <phoneticPr fontId="1" type="noConversion"/>
  </si>
  <si>
    <t>骷髅射手冰箭遇冰冰封</t>
    <phoneticPr fontId="1" type="noConversion"/>
  </si>
  <si>
    <t>骷髅射手冰箭清除冰标记</t>
    <phoneticPr fontId="1" type="noConversion"/>
  </si>
  <si>
    <t>skill</t>
    <phoneticPr fontId="1" type="noConversion"/>
  </si>
  <si>
    <t>dispel</t>
    <phoneticPr fontId="1" type="noConversion"/>
  </si>
  <si>
    <t>buff</t>
    <phoneticPr fontId="1" type="noConversion"/>
  </si>
  <si>
    <t>buff_freeze</t>
    <phoneticPr fontId="1" type="noConversion"/>
  </si>
  <si>
    <t>嗜血饿狼嗜血</t>
    <phoneticPr fontId="1" type="noConversion"/>
  </si>
  <si>
    <t>嗜血饿狼嗜血伤害</t>
    <phoneticPr fontId="1" type="noConversion"/>
  </si>
  <si>
    <t>blood</t>
    <phoneticPr fontId="1" type="noConversion"/>
  </si>
  <si>
    <t>blood</t>
    <phoneticPr fontId="1" type="noConversion"/>
  </si>
  <si>
    <t>wine</t>
    <phoneticPr fontId="1" type="noConversion"/>
  </si>
  <si>
    <t>嗜血饿狼嗜血清除流血标记造成伤害</t>
    <phoneticPr fontId="1" type="noConversion"/>
  </si>
  <si>
    <t>嗜血饿狼嗜血清除流血标记</t>
    <phoneticPr fontId="1" type="noConversion"/>
  </si>
  <si>
    <t>hurt</t>
    <phoneticPr fontId="1" type="noConversion"/>
  </si>
  <si>
    <t>精英狼人裂伤伤害</t>
    <phoneticPr fontId="1" type="noConversion"/>
  </si>
  <si>
    <t>精英狼人裂伤流血标记</t>
    <phoneticPr fontId="1" type="noConversion"/>
  </si>
  <si>
    <t>精英狼人裂伤持续流血</t>
    <phoneticPr fontId="1" type="noConversion"/>
  </si>
  <si>
    <t>精英狼人裂伤持续流血血量</t>
    <phoneticPr fontId="1" type="noConversion"/>
  </si>
  <si>
    <t>blood</t>
    <phoneticPr fontId="1" type="noConversion"/>
  </si>
  <si>
    <t>buff</t>
    <phoneticPr fontId="1" type="noConversion"/>
  </si>
  <si>
    <t>state</t>
    <phoneticPr fontId="1" type="noConversion"/>
  </si>
  <si>
    <t>buff_bleedtab</t>
    <phoneticPr fontId="1" type="noConversion"/>
  </si>
  <si>
    <t>skill008</t>
  </si>
  <si>
    <t>skill009</t>
  </si>
  <si>
    <t>skill036</t>
  </si>
  <si>
    <t>skill045</t>
  </si>
  <si>
    <t>骷髅射手冰箭弹道</t>
    <phoneticPr fontId="1" type="noConversion"/>
  </si>
  <si>
    <t>force</t>
    <phoneticPr fontId="1" type="noConversion"/>
  </si>
  <si>
    <t>sylvanas_icearrow</t>
    <phoneticPr fontId="1" type="noConversion"/>
  </si>
  <si>
    <t>寒冰箭</t>
    <phoneticPr fontId="1" type="noConversion"/>
  </si>
  <si>
    <t>幽暗女王寒冰箭</t>
    <phoneticPr fontId="1" type="noConversion"/>
  </si>
  <si>
    <t>大火球</t>
    <phoneticPr fontId="1" type="noConversion"/>
  </si>
  <si>
    <t>首席法师大火球</t>
    <phoneticPr fontId="1" type="noConversion"/>
  </si>
  <si>
    <t>灰袍巫师大火球弹道</t>
    <phoneticPr fontId="1" type="noConversion"/>
  </si>
  <si>
    <t>灰袍巫师大火球伤害</t>
    <phoneticPr fontId="1" type="noConversion"/>
  </si>
  <si>
    <t>flame_mage_skill</t>
    <phoneticPr fontId="1" type="noConversion"/>
  </si>
  <si>
    <t>风暴之锤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</si>
  <si>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</si>
  <si>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</si>
  <si>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</si>
  <si>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skill017</t>
    <phoneticPr fontId="9" type="noConversion"/>
  </si>
  <si>
    <t>target</t>
    <phoneticPr fontId="1" type="noConversion"/>
  </si>
  <si>
    <t>hostile</t>
    <phoneticPr fontId="1" type="noConversion"/>
  </si>
  <si>
    <t>force</t>
    <phoneticPr fontId="1" type="noConversion"/>
  </si>
  <si>
    <t>雷神索尔风暴之锤伤害</t>
    <phoneticPr fontId="1" type="noConversion"/>
  </si>
  <si>
    <t>blow_electric_forkedlightning</t>
    <phoneticPr fontId="1" type="noConversion"/>
  </si>
  <si>
    <t>muradin_hammer</t>
    <phoneticPr fontId="1" type="noConversion"/>
  </si>
  <si>
    <t>blood</t>
    <phoneticPr fontId="1" type="noConversion"/>
  </si>
  <si>
    <t>灰袍巫师火焰雨之灼烧几率</t>
    <phoneticPr fontId="1" type="noConversion"/>
  </si>
  <si>
    <t>食人魔腐臭云雾</t>
  </si>
  <si>
    <t>腐臭云雾</t>
    <phoneticPr fontId="1" type="noConversion"/>
  </si>
  <si>
    <t>point</t>
    <phoneticPr fontId="1" type="noConversion"/>
  </si>
  <si>
    <t>skill025</t>
    <phoneticPr fontId="9" type="noConversion"/>
  </si>
  <si>
    <t>食人魔腐臭云雾之buff效果</t>
    <phoneticPr fontId="1" type="noConversion"/>
  </si>
  <si>
    <t>friendly</t>
    <phoneticPr fontId="1" type="noConversion"/>
  </si>
  <si>
    <t>buff</t>
    <phoneticPr fontId="1" type="noConversion"/>
  </si>
  <si>
    <t>食人魔腐臭云雾伤害</t>
  </si>
  <si>
    <t>owner</t>
    <phoneticPr fontId="1" type="noConversion"/>
  </si>
  <si>
    <t>circle</t>
    <phoneticPr fontId="1" type="noConversion"/>
  </si>
  <si>
    <t>hurt</t>
    <phoneticPr fontId="1" type="noConversion"/>
  </si>
  <si>
    <t>replace</t>
    <phoneticPr fontId="1" type="noConversion"/>
  </si>
  <si>
    <t>eot</t>
    <phoneticPr fontId="1" type="noConversion"/>
  </si>
  <si>
    <t>buff_putrid_mist</t>
    <phoneticPr fontId="1" type="noConversion"/>
  </si>
  <si>
    <t>狂战士普通攻击伤害</t>
  </si>
  <si>
    <t>replace</t>
    <phoneticPr fontId="1" type="noConversion"/>
  </si>
  <si>
    <t>山丘之王普通攻击</t>
  </si>
  <si>
    <t>山丘之王风暴之锤</t>
  </si>
  <si>
    <t>山丘之王挑战怒吼</t>
  </si>
  <si>
    <t>山丘之王雷霆一击</t>
  </si>
  <si>
    <t>山丘之王普通攻击伤害</t>
  </si>
  <si>
    <t>山丘之王风暴之锤弹道</t>
  </si>
  <si>
    <t>山丘之王风暴之锤伤害</t>
  </si>
  <si>
    <t>山丘之王风暴之锤之晕眩</t>
  </si>
  <si>
    <t>山丘之王挑战怒吼之伤害</t>
  </si>
  <si>
    <t>山丘之王挑战怒吼嘲讽</t>
  </si>
  <si>
    <t>山丘之王雷霆一击伤害</t>
  </si>
  <si>
    <t>山丘之王雷霆一击减移动速度</t>
  </si>
  <si>
    <t>山丘之王雷霆一击减攻击速度</t>
  </si>
  <si>
    <t>山丘之王挑战怒吼嘲讽沉默</t>
  </si>
  <si>
    <t>丛林半神普通攻击</t>
  </si>
  <si>
    <t>丛林半神星火术</t>
  </si>
  <si>
    <t>丛林半神根须缠绕</t>
  </si>
  <si>
    <t>半神普通攻击弹道</t>
  </si>
  <si>
    <t>半神普通攻击伤害</t>
  </si>
  <si>
    <t>格斗小子飞天一击</t>
  </si>
  <si>
    <t>格斗小子普通攻击伤害</t>
  </si>
  <si>
    <t>格斗小子飞天一击延迟伤害</t>
  </si>
  <si>
    <t>格斗小子飞天一击挑起眩晕</t>
  </si>
  <si>
    <t>格斗小子飞天一击击退眩晕</t>
  </si>
  <si>
    <t>格斗小子飞天一击伤害</t>
  </si>
  <si>
    <t>仙游者普通攻击</t>
  </si>
  <si>
    <t>仙游者普通攻击弹道</t>
  </si>
  <si>
    <t>仙游者普通攻击伤害</t>
  </si>
  <si>
    <t>召唤地精</t>
    <phoneticPr fontId="1" type="noConversion"/>
  </si>
  <si>
    <t>哥布林亲王召唤</t>
  </si>
  <si>
    <t>哥布林亲王普通攻击弹道</t>
  </si>
  <si>
    <t>哥布林亲王普通攻击伤害</t>
  </si>
  <si>
    <t>哥布林亲王召唤小地精继承本体属性攻击比例</t>
  </si>
  <si>
    <t>哥布林亲王召唤小地精继承本体属性血防比例</t>
  </si>
  <si>
    <t>skill013</t>
  </si>
  <si>
    <t>嗜血狼人普通攻击</t>
  </si>
  <si>
    <t>嗜血狼人嗜血狂攻伤害</t>
  </si>
  <si>
    <t>嗜血狼人嗜血狂攻清除流血标记</t>
  </si>
  <si>
    <t>嗜血狼人嗜血狂攻清除标记伤害</t>
  </si>
  <si>
    <t>嗜血狼人野性阻击伤害</t>
  </si>
  <si>
    <t>嗜血狼人野性阻击背摔</t>
  </si>
  <si>
    <t>嗜血狼人野性阻击背摔跟随</t>
  </si>
  <si>
    <t>狼人穆图野性阻击</t>
    <phoneticPr fontId="1" type="noConversion"/>
  </si>
  <si>
    <t>嗜血狼人嗜血狂攻清除流血标记并伤害</t>
    <phoneticPr fontId="1" type="noConversion"/>
  </si>
  <si>
    <t>剑圣普通攻击</t>
  </si>
  <si>
    <t>镜像</t>
    <phoneticPr fontId="1" type="noConversion"/>
  </si>
  <si>
    <t>剑圣镜像</t>
  </si>
  <si>
    <t>剑圣无敌斩</t>
  </si>
  <si>
    <t>剑圣普通攻击伤害</t>
  </si>
  <si>
    <t>剑圣无敌斩伤害</t>
  </si>
  <si>
    <t>剑圣无敌斩无敌</t>
  </si>
  <si>
    <t>地狱咆哮镜像</t>
    <phoneticPr fontId="1" type="noConversion"/>
  </si>
  <si>
    <t>剑圣分身继承本体属性攻击比例</t>
  </si>
  <si>
    <t>剑圣分身继承本体属性血防比例</t>
  </si>
  <si>
    <t>是否大招</t>
    <phoneticPr fontId="1" type="noConversion"/>
  </si>
  <si>
    <t>光之牧圣光闪现加血</t>
    <phoneticPr fontId="1" type="noConversion"/>
  </si>
  <si>
    <t>velen_attack</t>
  </si>
  <si>
    <t>冰霜护甲</t>
    <phoneticPr fontId="1" type="noConversion"/>
  </si>
  <si>
    <t>死神普通攻击弹道</t>
  </si>
  <si>
    <t>死神普通攻击伤害</t>
  </si>
  <si>
    <t>blow_ice_little</t>
  </si>
  <si>
    <t>死神冰霜护甲加物理防御</t>
  </si>
  <si>
    <t>blow_halos</t>
    <phoneticPr fontId="1" type="noConversion"/>
  </si>
  <si>
    <t>死神冰霜护甲加魔法防御</t>
  </si>
  <si>
    <t>死神冰霜护甲给攻击者添加debuff</t>
    <phoneticPr fontId="1" type="noConversion"/>
  </si>
  <si>
    <t>死神冰霜护甲反作用减移动速度</t>
  </si>
  <si>
    <t>死神冰霜护甲反作用减攻击速度</t>
  </si>
  <si>
    <t>死神冰霜护甲反作用加冰状态</t>
  </si>
  <si>
    <t>buff_ice_slow</t>
  </si>
  <si>
    <t>buff_ice</t>
    <phoneticPr fontId="1" type="noConversion"/>
  </si>
  <si>
    <t>德古拉普通攻击</t>
  </si>
  <si>
    <t>德古拉腐蚀术</t>
  </si>
  <si>
    <t>德古拉吸血鬼之拥</t>
  </si>
  <si>
    <t>德古拉普通攻击伤害</t>
  </si>
  <si>
    <t>德古拉腐蚀蜂群弹道</t>
  </si>
  <si>
    <t>德古拉腐蚀蜂群伤害</t>
  </si>
  <si>
    <t>德古拉腐蚀术伤害</t>
  </si>
  <si>
    <t>德古拉腐蚀术之持续流血</t>
  </si>
  <si>
    <t>dot</t>
  </si>
  <si>
    <t>德古拉腐蚀术之持续流血血量</t>
  </si>
  <si>
    <t>德古拉吸血鬼之拥伤害</t>
  </si>
  <si>
    <t>死灵召唤</t>
    <phoneticPr fontId="1" type="noConversion"/>
  </si>
  <si>
    <t>死灵主宰召唤食尸鬼</t>
    <phoneticPr fontId="1" type="noConversion"/>
  </si>
  <si>
    <t>select_rect_arrow</t>
    <phoneticPr fontId="1" type="noConversion"/>
  </si>
  <si>
    <t>死灵主宰霜之哀伤之清除冰标记</t>
    <phoneticPr fontId="1" type="noConversion"/>
  </si>
  <si>
    <t>死灵主宰召唤食尸鬼</t>
  </si>
  <si>
    <t>stealhp</t>
    <phoneticPr fontId="1" type="noConversion"/>
  </si>
  <si>
    <t>skill122</t>
  </si>
  <si>
    <t>小叮当火箭炮</t>
  </si>
  <si>
    <t>高压酒炮</t>
    <phoneticPr fontId="1" type="noConversion"/>
  </si>
  <si>
    <t>black</t>
    <phoneticPr fontId="1" type="noConversion"/>
  </si>
  <si>
    <t>小叮当普通攻击弹道</t>
  </si>
  <si>
    <t>小叮当普通攻击伤害</t>
  </si>
  <si>
    <t>blow_light_little</t>
    <phoneticPr fontId="1" type="noConversion"/>
  </si>
  <si>
    <t>小叮当高压酒炮攻击伤害</t>
  </si>
  <si>
    <t>小叮当高压酒炮加酒标记降低物防</t>
  </si>
  <si>
    <t>小叮当高压酒炮加酒标记</t>
  </si>
  <si>
    <t>小叮当高压酒炮加酒标记降低魔防</t>
  </si>
  <si>
    <t>小叮当火箭炮攻击弹道</t>
  </si>
  <si>
    <t>小叮当火箭炮攻击伤害</t>
  </si>
  <si>
    <t>小叮当火箭炮眩晕</t>
  </si>
  <si>
    <t>德古拉吸血鬼之拥自身buff</t>
    <phoneticPr fontId="1" type="noConversion"/>
  </si>
  <si>
    <t>skill066</t>
    <phoneticPr fontId="9" type="noConversion"/>
  </si>
  <si>
    <t>食人魔腐肉堆积</t>
  </si>
  <si>
    <t>食人魔普通攻击伤害</t>
  </si>
  <si>
    <t>食人魔腐肉堆积伤害减免提升</t>
  </si>
  <si>
    <t>食人魔腐臭云雾嘲讽</t>
  </si>
  <si>
    <t xml:space="preserve">buff_meet_accumulate </t>
    <phoneticPr fontId="1" type="noConversion"/>
  </si>
  <si>
    <t>buff_hate</t>
    <phoneticPr fontId="1" type="noConversion"/>
  </si>
  <si>
    <t>甩葱妹妹普通攻击</t>
  </si>
  <si>
    <t>甩葱妹妹治疗术</t>
  </si>
  <si>
    <t>甩葱妹妹普通攻击弹道</t>
  </si>
  <si>
    <t>甩葱妹妹普通攻击伤害</t>
  </si>
  <si>
    <t>甩葱妹妹心灵之歌弹道</t>
  </si>
  <si>
    <t>甩葱妹妹心灵之歌攻击伤害</t>
  </si>
  <si>
    <t>blow_light_large</t>
    <phoneticPr fontId="1" type="noConversion"/>
  </si>
  <si>
    <t>甩葱妹妹心灵之歌之加攻击</t>
  </si>
  <si>
    <t>甩葱妹妹心灵之歌之加物防</t>
  </si>
  <si>
    <t>甩葱妹妹心灵之歌之加魔防</t>
  </si>
  <si>
    <t>甩葱妹妹圣光瞬加血</t>
  </si>
  <si>
    <t>shield</t>
    <phoneticPr fontId="1" type="noConversion"/>
  </si>
  <si>
    <t>skill_lightning_storm</t>
  </si>
  <si>
    <t>scarlet_priest_attack</t>
    <phoneticPr fontId="1" type="noConversion"/>
  </si>
  <si>
    <t>buff_slow</t>
  </si>
  <si>
    <t>守卫队长普通攻击伤害</t>
    <phoneticPr fontId="1" type="noConversion"/>
  </si>
  <si>
    <t>先知圣者惩击</t>
  </si>
  <si>
    <t>先知圣者治疗术</t>
  </si>
  <si>
    <t>先知圣者普通攻击弹道</t>
  </si>
  <si>
    <t>先知圣者普通攻击伤害</t>
  </si>
  <si>
    <t>先知圣者惩击伤害</t>
  </si>
  <si>
    <t>挑战怒吼</t>
    <phoneticPr fontId="1" type="noConversion"/>
  </si>
  <si>
    <t>犬妖斗士挑战怒吼</t>
  </si>
  <si>
    <t>skill018</t>
    <phoneticPr fontId="9" type="noConversion"/>
  </si>
  <si>
    <t>犬妖斗士挑战怒吼嘲讽</t>
    <phoneticPr fontId="1" type="noConversion"/>
  </si>
  <si>
    <t>犬妖斗士挑战怒吼之伤害</t>
  </si>
  <si>
    <t>犬妖斗士挑战怒吼嘲讽沉默</t>
  </si>
  <si>
    <t>顶盾步兵普通攻击伤害</t>
  </si>
  <si>
    <t>damage_down</t>
  </si>
  <si>
    <t>白银执政官普通攻击伤害</t>
    <phoneticPr fontId="1" type="noConversion"/>
  </si>
  <si>
    <t>skill022</t>
    <phoneticPr fontId="9" type="noConversion"/>
  </si>
  <si>
    <t>骷髅射手普通攻击伤害</t>
    <phoneticPr fontId="1" type="noConversion"/>
  </si>
  <si>
    <t>骷髅射手击退射击弹道</t>
  </si>
  <si>
    <t>骷髅射手击退射击伤害</t>
  </si>
  <si>
    <t>骷髅射手击退射击击退和晕眩</t>
  </si>
  <si>
    <t>瘟疫骑士普通攻击</t>
  </si>
  <si>
    <t>瘟疫骑士穿刺箭射</t>
  </si>
  <si>
    <t>瘟疫骑士普通攻击弹道</t>
  </si>
  <si>
    <t>瘟疫骑士普通攻击伤害</t>
  </si>
  <si>
    <t>瘟疫骑士穿刺箭射弹道</t>
  </si>
  <si>
    <t>瘟疫骑士穿刺箭射伤害</t>
  </si>
  <si>
    <t>瘟疫骑士穿刺箭射减物理防御</t>
  </si>
  <si>
    <t>瘟疫骑士穿刺箭射减魔法防御</t>
  </si>
  <si>
    <t>牛头勇士普通攻击</t>
    <phoneticPr fontId="1" type="noConversion"/>
  </si>
  <si>
    <t>rectline</t>
    <phoneticPr fontId="1" type="noConversion"/>
  </si>
  <si>
    <t>牛头勇士破釜沉舟加物理防御</t>
    <phoneticPr fontId="1" type="noConversion"/>
  </si>
  <si>
    <t>牛头勇士沟壑弹道</t>
    <phoneticPr fontId="1" type="noConversion"/>
  </si>
  <si>
    <t>pin_rect</t>
    <phoneticPr fontId="1" type="noConversion"/>
  </si>
  <si>
    <t>牛头勇士沟壑眩晕</t>
    <phoneticPr fontId="1" type="noConversion"/>
  </si>
  <si>
    <t>风暴之锤</t>
    <phoneticPr fontId="1" type="noConversion"/>
  </si>
  <si>
    <t>雷神索尔普通攻击伤害</t>
    <phoneticPr fontId="1" type="noConversion"/>
  </si>
  <si>
    <t>雷神索尔天神下凡提升物防</t>
    <phoneticPr fontId="1" type="noConversion"/>
  </si>
  <si>
    <t>eot</t>
    <phoneticPr fontId="1" type="noConversion"/>
  </si>
  <si>
    <t>transform</t>
  </si>
  <si>
    <t>绿踪仙子普通攻击伤害</t>
    <phoneticPr fontId="1" type="noConversion"/>
  </si>
  <si>
    <t>犬妖呱呱普通攻击伤害</t>
  </si>
  <si>
    <t>犬妖呱呱狂暴增加攻击</t>
  </si>
  <si>
    <t>犬妖呱呱狂暴增加攻击速度</t>
  </si>
  <si>
    <t>圣光使者普通攻击</t>
  </si>
  <si>
    <t>圣光使者圣盾</t>
  </si>
  <si>
    <t>圣光使者圣光降临</t>
  </si>
  <si>
    <t>skill172</t>
    <phoneticPr fontId="9" type="noConversion"/>
  </si>
  <si>
    <t>skill_light_comes</t>
    <phoneticPr fontId="1" type="noConversion"/>
  </si>
  <si>
    <t>圣光使者普通攻击伤害</t>
  </si>
  <si>
    <t>圣光使者圣盾吸收伤害护盾</t>
  </si>
  <si>
    <t>圣光使者圣光锁链延迟伤害</t>
  </si>
  <si>
    <t>圣光使者圣光锁链聚敌</t>
  </si>
  <si>
    <t>圣光使者圣光锁链之嘲讽</t>
  </si>
  <si>
    <t>圣光使者圣光锁链之嘲讽附带沉默</t>
  </si>
  <si>
    <t>圣光使者圣光锁链伤害</t>
  </si>
  <si>
    <t>圣光使者圣盾吸收伤害</t>
  </si>
  <si>
    <t>蛇发女妖普通攻击弹道</t>
  </si>
  <si>
    <t>蛇发女妖普通攻击伤害</t>
  </si>
  <si>
    <t>蛇发女妖叉状闪电伤害</t>
  </si>
  <si>
    <t>蛇发女妖秘术异蛇延迟回血</t>
    <phoneticPr fontId="1" type="noConversion"/>
  </si>
  <si>
    <t>蛇发女妖秘术异蛇之2传弹道</t>
  </si>
  <si>
    <t>蛇发女妖秘术异蛇之3传弹道</t>
  </si>
  <si>
    <t>蛇发女妖秘术异蛇之4传弹道</t>
  </si>
  <si>
    <t>蛇发女妖秘术异蛇之2传伤害</t>
  </si>
  <si>
    <t>蛇发女妖秘术异蛇之3传伤害</t>
  </si>
  <si>
    <t>蛇发女妖秘术异蛇之4传伤害</t>
  </si>
  <si>
    <t>丛林祭司普通攻击</t>
  </si>
  <si>
    <t>丛林祭司变形术</t>
  </si>
  <si>
    <t>丛林守护</t>
    <phoneticPr fontId="1" type="noConversion"/>
  </si>
  <si>
    <t>丛林祭司丛林守护</t>
  </si>
  <si>
    <t>丛林祭司普通攻击弹道</t>
  </si>
  <si>
    <t>丛林祭司普通攻击伤害</t>
  </si>
  <si>
    <t>丛林祭司变形术伤害</t>
  </si>
  <si>
    <t>丛林祭司变形术之变形</t>
  </si>
  <si>
    <t>丛林祭司变形术之减移动速度</t>
  </si>
  <si>
    <t>丛林祭司变形术之禁攻击</t>
  </si>
  <si>
    <t>丛林祭司巫毒守护之加伤害减免</t>
  </si>
  <si>
    <t>仙游者正义之光</t>
  </si>
  <si>
    <t>light</t>
    <phoneticPr fontId="1" type="noConversion"/>
  </si>
  <si>
    <t>仙游者正义之光群体加攻击</t>
    <phoneticPr fontId="1" type="noConversion"/>
  </si>
  <si>
    <t>chance</t>
    <phoneticPr fontId="1" type="noConversion"/>
  </si>
  <si>
    <t>buff_light_of_justice_hand</t>
    <phoneticPr fontId="1" type="noConversion"/>
  </si>
  <si>
    <t>buff_light</t>
    <phoneticPr fontId="1" type="noConversion"/>
  </si>
  <si>
    <t>编号</t>
    <phoneticPr fontId="1" type="noConversion"/>
  </si>
  <si>
    <t>id</t>
    <phoneticPr fontId="1" type="noConversion"/>
  </si>
  <si>
    <t>等级</t>
    <phoneticPr fontId="2" type="noConversion"/>
  </si>
  <si>
    <t>名称</t>
    <phoneticPr fontId="2" type="noConversion"/>
  </si>
  <si>
    <t>范围初始点</t>
    <phoneticPr fontId="2" type="noConversion"/>
  </si>
  <si>
    <t>范围类型</t>
    <phoneticPr fontId="2" type="noConversion"/>
  </si>
  <si>
    <t>范围参数2</t>
    <phoneticPr fontId="2" type="noConversion"/>
  </si>
  <si>
    <t>目标阵营</t>
    <phoneticPr fontId="2" type="noConversion"/>
  </si>
  <si>
    <t>目标条件</t>
    <phoneticPr fontId="2" type="noConversion"/>
  </si>
  <si>
    <t>目标条件参数1</t>
    <phoneticPr fontId="2" type="noConversion"/>
  </si>
  <si>
    <t>目标条件参数2</t>
    <phoneticPr fontId="2" type="noConversion"/>
  </si>
  <si>
    <t>目标个数</t>
    <phoneticPr fontId="2" type="noConversion"/>
  </si>
  <si>
    <t>分组</t>
    <phoneticPr fontId="2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</si>
  <si>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</si>
  <si>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</si>
  <si>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</si>
  <si>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</si>
  <si>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修饰1</t>
    <phoneticPr fontId="2" type="noConversion"/>
  </si>
  <si>
    <t>修饰2</t>
    <phoneticPr fontId="2" type="noConversion"/>
  </si>
  <si>
    <t>修饰3</t>
    <phoneticPr fontId="2" type="noConversion"/>
  </si>
  <si>
    <t>美术特效</t>
    <phoneticPr fontId="2" type="noConversion"/>
  </si>
  <si>
    <t>事件1</t>
    <phoneticPr fontId="2" type="noConversion"/>
  </si>
  <si>
    <t>事件1参数1</t>
    <phoneticPr fontId="2" type="noConversion"/>
  </si>
  <si>
    <t>事件1参数2</t>
    <phoneticPr fontId="2" type="noConversion"/>
  </si>
  <si>
    <t>事件1参数3</t>
    <phoneticPr fontId="2" type="noConversion"/>
  </si>
  <si>
    <t>事件2</t>
    <phoneticPr fontId="2" type="noConversion"/>
  </si>
  <si>
    <t>事件2参数1</t>
    <phoneticPr fontId="2" type="noConversion"/>
  </si>
  <si>
    <t>事件2参数2</t>
    <phoneticPr fontId="2" type="noConversion"/>
  </si>
  <si>
    <t>事件2参数3</t>
    <phoneticPr fontId="2" type="noConversion"/>
  </si>
  <si>
    <t>level</t>
    <phoneticPr fontId="2" type="noConversion"/>
  </si>
  <si>
    <t>name</t>
    <phoneticPr fontId="2" type="noConversion"/>
  </si>
  <si>
    <t>area_origin</t>
    <phoneticPr fontId="2" type="noConversion"/>
  </si>
  <si>
    <t>area_parm1</t>
    <phoneticPr fontId="2" type="noConversion"/>
  </si>
  <si>
    <t>area_parm2</t>
    <phoneticPr fontId="2" type="noConversion"/>
  </si>
  <si>
    <t>target_type</t>
    <phoneticPr fontId="2" type="noConversion"/>
  </si>
  <si>
    <t>target_filter</t>
    <phoneticPr fontId="2" type="noConversion"/>
  </si>
  <si>
    <t>target_filter_parm1</t>
    <phoneticPr fontId="2" type="noConversion"/>
  </si>
  <si>
    <t>target_filter_parm2</t>
    <phoneticPr fontId="2" type="noConversion"/>
  </si>
  <si>
    <t>target_count</t>
    <phoneticPr fontId="2" type="noConversion"/>
  </si>
  <si>
    <t>group</t>
    <phoneticPr fontId="2" type="noConversion"/>
  </si>
  <si>
    <t>parm4</t>
    <phoneticPr fontId="2" type="noConversion"/>
  </si>
  <si>
    <t>mod1</t>
    <phoneticPr fontId="2" type="noConversion"/>
  </si>
  <si>
    <t>mod2</t>
    <phoneticPr fontId="2" type="noConversion"/>
  </si>
  <si>
    <t>mod3</t>
    <phoneticPr fontId="2" type="noConversion"/>
  </si>
  <si>
    <t>sfx</t>
    <phoneticPr fontId="2" type="noConversion"/>
  </si>
  <si>
    <t>event1</t>
    <phoneticPr fontId="2" type="noConversion"/>
  </si>
  <si>
    <t>event1parm1</t>
    <phoneticPr fontId="2" type="noConversion"/>
  </si>
  <si>
    <t>event1parm2</t>
    <phoneticPr fontId="2" type="noConversion"/>
  </si>
  <si>
    <t>event1parm3</t>
    <phoneticPr fontId="2" type="noConversion"/>
  </si>
  <si>
    <t>event2</t>
    <phoneticPr fontId="2" type="noConversion"/>
  </si>
  <si>
    <t>event2parm1</t>
    <phoneticPr fontId="2" type="noConversion"/>
  </si>
  <si>
    <t>event2parm2</t>
    <phoneticPr fontId="2" type="noConversion"/>
  </si>
  <si>
    <t>event2parm3</t>
    <phoneticPr fontId="2" type="noConversion"/>
  </si>
  <si>
    <t>治疗</t>
    <phoneticPr fontId="1" type="noConversion"/>
  </si>
  <si>
    <t>小树人普通攻击(无用)</t>
    <phoneticPr fontId="1" type="noConversion"/>
  </si>
  <si>
    <t>小树人被动韧性(无用)</t>
    <phoneticPr fontId="1" type="noConversion"/>
  </si>
  <si>
    <t>小树人活体护甲(无用)</t>
    <phoneticPr fontId="1" type="noConversion"/>
  </si>
  <si>
    <t>地狱火献祭(无用)</t>
    <phoneticPr fontId="1" type="noConversion"/>
  </si>
  <si>
    <t>九尾妖狐-幽灵狐恢复加血</t>
    <phoneticPr fontId="1" type="noConversion"/>
  </si>
  <si>
    <t>九尾妖狐-幽灵狐恢复加血血量</t>
    <phoneticPr fontId="1" type="noConversion"/>
  </si>
  <si>
    <t>为血最少友方回复HP</t>
    <phoneticPr fontId="1" type="noConversion"/>
  </si>
  <si>
    <t>风暴国王冲锋(无用)</t>
    <phoneticPr fontId="1" type="noConversion"/>
  </si>
  <si>
    <t>初始新手关(不要删除)</t>
    <phoneticPr fontId="1" type="noConversion"/>
  </si>
  <si>
    <t>初始新手关(无用)</t>
    <phoneticPr fontId="1" type="noConversion"/>
  </si>
  <si>
    <t>怀特迈恩惩击(无用)</t>
    <phoneticPr fontId="1" type="noConversion"/>
  </si>
  <si>
    <t>怀特迈恩全体晕眩(无用)</t>
    <phoneticPr fontId="1" type="noConversion"/>
  </si>
  <si>
    <t>怀特迈恩复活术(无用)</t>
    <phoneticPr fontId="1" type="noConversion"/>
  </si>
  <si>
    <t>骷髅法师治疗</t>
    <phoneticPr fontId="1" type="noConversion"/>
  </si>
  <si>
    <t>初始新手关</t>
    <phoneticPr fontId="5" type="noConversion"/>
  </si>
  <si>
    <t>普通攻击</t>
    <phoneticPr fontId="1" type="noConversion"/>
  </si>
  <si>
    <t>绿踪仙子普通攻击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</si>
  <si>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</si>
  <si>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</si>
  <si>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</si>
  <si>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</si>
  <si>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handless</t>
    <phoneticPr fontId="1" type="noConversion"/>
  </si>
  <si>
    <t>生机</t>
    <phoneticPr fontId="1" type="noConversion"/>
  </si>
  <si>
    <t>绿踪仙子生机</t>
    <phoneticPr fontId="1" type="noConversion"/>
  </si>
  <si>
    <t>owner</t>
    <phoneticPr fontId="1" type="noConversion"/>
  </si>
  <si>
    <t>silence</t>
    <phoneticPr fontId="1" type="noConversion"/>
  </si>
  <si>
    <t>割裂</t>
    <phoneticPr fontId="1" type="noConversion"/>
  </si>
  <si>
    <t>潜行者割裂（英雄不用）</t>
    <phoneticPr fontId="1" type="noConversion"/>
  </si>
  <si>
    <t>正义之光</t>
    <phoneticPr fontId="1" type="noConversion"/>
  </si>
  <si>
    <t>circle</t>
    <phoneticPr fontId="1" type="noConversion"/>
  </si>
  <si>
    <t>friendly</t>
    <phoneticPr fontId="1" type="noConversion"/>
  </si>
  <si>
    <t>select_circle</t>
    <phoneticPr fontId="1" type="noConversion"/>
  </si>
  <si>
    <t>skill165</t>
    <phoneticPr fontId="9" type="noConversion"/>
  </si>
  <si>
    <t>顶盾步兵普通攻击</t>
    <phoneticPr fontId="1" type="noConversion"/>
  </si>
  <si>
    <t>盾墙</t>
    <phoneticPr fontId="1" type="noConversion"/>
  </si>
  <si>
    <t>顶盾步兵盾墙</t>
    <phoneticPr fontId="1" type="noConversion"/>
  </si>
  <si>
    <t>skill014</t>
    <phoneticPr fontId="9" type="noConversion"/>
  </si>
  <si>
    <t>狂战士普通攻击</t>
    <phoneticPr fontId="1" type="noConversion"/>
  </si>
  <si>
    <t>狂暴</t>
    <phoneticPr fontId="1" type="noConversion"/>
  </si>
  <si>
    <t>重击</t>
    <phoneticPr fontId="1" type="noConversion"/>
  </si>
  <si>
    <t>圣域卫士重击（英雄不用）</t>
    <phoneticPr fontId="1" type="noConversion"/>
  </si>
  <si>
    <t>怒吼</t>
    <phoneticPr fontId="1" type="noConversion"/>
  </si>
  <si>
    <t>圣域卫士挑战怒吼（英雄不用）</t>
    <phoneticPr fontId="1" type="noConversion"/>
  </si>
  <si>
    <t>风暴之锤</t>
    <phoneticPr fontId="1" type="noConversion"/>
  </si>
  <si>
    <t>skill017</t>
    <phoneticPr fontId="9" type="noConversion"/>
  </si>
  <si>
    <t>skill018</t>
    <phoneticPr fontId="9" type="noConversion"/>
  </si>
  <si>
    <t>雷霆一击</t>
    <phoneticPr fontId="1" type="noConversion"/>
  </si>
  <si>
    <t>skill_muradin_thunder</t>
    <phoneticPr fontId="1" type="noConversion"/>
  </si>
  <si>
    <t>心灵之歌</t>
    <phoneticPr fontId="1" type="noConversion"/>
  </si>
  <si>
    <t>甩葱妹妹心灵之歌</t>
    <phoneticPr fontId="1" type="noConversion"/>
  </si>
  <si>
    <t>skill006</t>
    <phoneticPr fontId="9" type="noConversion"/>
  </si>
  <si>
    <t>音韵之盾</t>
    <phoneticPr fontId="1" type="noConversion"/>
  </si>
  <si>
    <t>甩葱妹妹音韵之盾</t>
    <phoneticPr fontId="1" type="noConversion"/>
  </si>
  <si>
    <t>hp_min</t>
    <phoneticPr fontId="1" type="noConversion"/>
  </si>
  <si>
    <t>skill005</t>
    <phoneticPr fontId="9" type="noConversion"/>
  </si>
  <si>
    <t>治疗术</t>
    <phoneticPr fontId="1" type="noConversion"/>
  </si>
  <si>
    <t>美队普通攻击</t>
  </si>
  <si>
    <t>复仇者之盾</t>
    <phoneticPr fontId="1" type="noConversion"/>
  </si>
  <si>
    <t>美队复仇者之盾</t>
    <phoneticPr fontId="1" type="noConversion"/>
  </si>
  <si>
    <t>attr</t>
    <phoneticPr fontId="1" type="noConversion"/>
  </si>
  <si>
    <t>attack</t>
    <phoneticPr fontId="1" type="noConversion"/>
  </si>
  <si>
    <t>max</t>
    <phoneticPr fontId="1" type="noConversion"/>
  </si>
  <si>
    <t>skill050</t>
  </si>
  <si>
    <t>盾牌援护</t>
    <phoneticPr fontId="1" type="noConversion"/>
  </si>
  <si>
    <t>美队盾牌援护</t>
    <phoneticPr fontId="1" type="noConversion"/>
  </si>
  <si>
    <t>skill005</t>
  </si>
  <si>
    <t>英勇飞跃</t>
    <phoneticPr fontId="1" type="noConversion"/>
  </si>
  <si>
    <t>美队英勇飞跃</t>
    <phoneticPr fontId="1" type="noConversion"/>
  </si>
  <si>
    <t>skill162</t>
  </si>
  <si>
    <t>穿刺箭射</t>
    <phoneticPr fontId="1" type="noConversion"/>
  </si>
  <si>
    <t>skill092</t>
    <phoneticPr fontId="9" type="noConversion"/>
  </si>
  <si>
    <t>冰冻箭雨</t>
    <phoneticPr fontId="1" type="noConversion"/>
  </si>
  <si>
    <t>瘟疫骑士冰冻箭雨</t>
  </si>
  <si>
    <t>state</t>
    <phoneticPr fontId="1" type="noConversion"/>
  </si>
  <si>
    <t>ice</t>
    <phoneticPr fontId="1" type="noConversion"/>
  </si>
  <si>
    <t>skill008</t>
    <phoneticPr fontId="1" type="noConversion"/>
  </si>
  <si>
    <t>skill_sylvanas_icearrowrain</t>
    <phoneticPr fontId="1" type="noConversion"/>
  </si>
  <si>
    <t>skill142</t>
    <phoneticPr fontId="9" type="noConversion"/>
  </si>
  <si>
    <t>瓦解怒吼</t>
    <phoneticPr fontId="1" type="noConversion"/>
  </si>
  <si>
    <t>剑圣瓦解怒吼</t>
  </si>
  <si>
    <t>skill027</t>
    <phoneticPr fontId="9" type="noConversion"/>
  </si>
  <si>
    <t>无敌斩</t>
    <phoneticPr fontId="1" type="noConversion"/>
  </si>
  <si>
    <t>channeling</t>
    <phoneticPr fontId="1" type="noConversion"/>
  </si>
  <si>
    <t>skill080</t>
    <phoneticPr fontId="9" type="noConversion"/>
  </si>
  <si>
    <t>星火术</t>
    <phoneticPr fontId="1" type="noConversion"/>
  </si>
  <si>
    <t>skill_fire</t>
    <phoneticPr fontId="1" type="noConversion"/>
  </si>
  <si>
    <t>根须缠绕</t>
    <phoneticPr fontId="1" type="noConversion"/>
  </si>
  <si>
    <t>skill078</t>
    <phoneticPr fontId="9" type="noConversion"/>
  </si>
  <si>
    <t>闪电球</t>
    <phoneticPr fontId="1" type="noConversion"/>
  </si>
  <si>
    <t>气功波</t>
    <phoneticPr fontId="1" type="noConversion"/>
  </si>
  <si>
    <t>select_fanring60</t>
    <phoneticPr fontId="1" type="noConversion"/>
  </si>
  <si>
    <t>骷髅射手普通攻击</t>
    <phoneticPr fontId="1" type="noConversion"/>
  </si>
  <si>
    <t>震荡射击</t>
    <phoneticPr fontId="1" type="noConversion"/>
  </si>
  <si>
    <t>骷髅射手击退射击</t>
    <phoneticPr fontId="1" type="noConversion"/>
  </si>
  <si>
    <t>class</t>
    <phoneticPr fontId="1" type="noConversion"/>
  </si>
  <si>
    <t>1,2</t>
    <phoneticPr fontId="1" type="noConversion"/>
  </si>
  <si>
    <t>skill022</t>
    <phoneticPr fontId="9" type="noConversion"/>
  </si>
  <si>
    <t>美少女战士普通攻击</t>
  </si>
  <si>
    <t>顺劈斩</t>
    <phoneticPr fontId="1" type="noConversion"/>
  </si>
  <si>
    <t>美少女战士顺劈斩</t>
  </si>
  <si>
    <t>fan</t>
    <phoneticPr fontId="1" type="noConversion"/>
  </si>
  <si>
    <t>select_fan120</t>
    <phoneticPr fontId="1" type="noConversion"/>
  </si>
  <si>
    <t>skill003</t>
    <phoneticPr fontId="9" type="noConversion"/>
  </si>
  <si>
    <t>剑气激荡</t>
    <phoneticPr fontId="1" type="noConversion"/>
  </si>
  <si>
    <t>美少女战士剑气激荡</t>
  </si>
  <si>
    <t>select_rect_arrow</t>
    <phoneticPr fontId="1" type="noConversion"/>
  </si>
  <si>
    <t>skill173</t>
    <phoneticPr fontId="9" type="noConversion"/>
  </si>
  <si>
    <t>惩击</t>
    <phoneticPr fontId="1" type="noConversion"/>
  </si>
  <si>
    <t>skill015</t>
    <phoneticPr fontId="9" type="noConversion"/>
  </si>
  <si>
    <t>治疗之术</t>
    <phoneticPr fontId="1" type="noConversion"/>
  </si>
  <si>
    <t>叉状闪电</t>
    <phoneticPr fontId="1" type="noConversion"/>
  </si>
  <si>
    <t>3,4</t>
    <phoneticPr fontId="1" type="noConversion"/>
  </si>
  <si>
    <t>秘术异蛇</t>
    <phoneticPr fontId="1" type="noConversion"/>
  </si>
  <si>
    <t>蛇发女妖凛冽寒风</t>
    <phoneticPr fontId="1" type="noConversion"/>
  </si>
  <si>
    <t>沉默</t>
    <phoneticPr fontId="1" type="noConversion"/>
  </si>
  <si>
    <t>skill_silence</t>
    <phoneticPr fontId="1" type="noConversion"/>
  </si>
  <si>
    <t>冰霜新星</t>
    <phoneticPr fontId="1" type="noConversion"/>
  </si>
  <si>
    <t>死神冰霜新星</t>
  </si>
  <si>
    <t>skill_kelthuzad_frostnova</t>
    <phoneticPr fontId="1" type="noConversion"/>
  </si>
  <si>
    <t>力量裁决</t>
    <phoneticPr fontId="1" type="noConversion"/>
  </si>
  <si>
    <t>skill_power_ruling</t>
    <phoneticPr fontId="1" type="noConversion"/>
  </si>
  <si>
    <t>奋力扫击</t>
    <phoneticPr fontId="1" type="noConversion"/>
  </si>
  <si>
    <t>凌空挥斩</t>
  </si>
  <si>
    <t>rectline</t>
    <phoneticPr fontId="1" type="noConversion"/>
  </si>
  <si>
    <t>小叮当普通攻击</t>
    <phoneticPr fontId="1" type="noConversion"/>
  </si>
  <si>
    <t>火箭炮</t>
    <phoneticPr fontId="1" type="noConversion"/>
  </si>
  <si>
    <t>skill035</t>
    <phoneticPr fontId="1" type="noConversion"/>
  </si>
  <si>
    <t>black</t>
    <phoneticPr fontId="1" type="noConversion"/>
  </si>
  <si>
    <t>wine</t>
    <phoneticPr fontId="1" type="noConversion"/>
  </si>
  <si>
    <t>犬妖斗士普通攻击</t>
    <phoneticPr fontId="1" type="noConversion"/>
  </si>
  <si>
    <t>挑战怒吼</t>
    <phoneticPr fontId="1" type="noConversion"/>
  </si>
  <si>
    <t>犬妖呱呱普通攻击</t>
    <phoneticPr fontId="1" type="noConversion"/>
  </si>
  <si>
    <t>犬妖呱呱狂暴</t>
    <phoneticPr fontId="1" type="noConversion"/>
  </si>
  <si>
    <t>skill076</t>
    <phoneticPr fontId="9" type="noConversion"/>
  </si>
  <si>
    <t>死灵主宰死亡凋零</t>
    <phoneticPr fontId="1" type="noConversion"/>
  </si>
  <si>
    <t>霜之哀伤</t>
    <phoneticPr fontId="1" type="noConversion"/>
  </si>
  <si>
    <t>无光之盾</t>
    <phoneticPr fontId="1" type="noConversion"/>
  </si>
  <si>
    <t>凛风冲击</t>
    <phoneticPr fontId="1" type="noConversion"/>
  </si>
  <si>
    <t>冰霜之环</t>
    <phoneticPr fontId="1" type="noConversion"/>
  </si>
  <si>
    <t>buff_ice_circle</t>
  </si>
  <si>
    <t>嗜血狼人普通攻击</t>
    <phoneticPr fontId="1" type="noConversion"/>
  </si>
  <si>
    <t>旋风斩</t>
    <phoneticPr fontId="1" type="noConversion"/>
  </si>
  <si>
    <t>野性阻击</t>
    <phoneticPr fontId="1" type="noConversion"/>
  </si>
  <si>
    <t>嗜血狂攻</t>
    <phoneticPr fontId="1" type="noConversion"/>
  </si>
  <si>
    <t>blood</t>
    <phoneticPr fontId="1" type="noConversion"/>
  </si>
  <si>
    <t>食人魔普通攻击</t>
    <phoneticPr fontId="1" type="noConversion"/>
  </si>
  <si>
    <t>腐肉堆积</t>
    <phoneticPr fontId="1" type="noConversion"/>
  </si>
  <si>
    <t>skill025</t>
    <phoneticPr fontId="9" type="noConversion"/>
  </si>
  <si>
    <t>腐臭云雾</t>
    <phoneticPr fontId="1" type="noConversion"/>
  </si>
  <si>
    <t>变形术</t>
    <phoneticPr fontId="1" type="noConversion"/>
  </si>
  <si>
    <t>skill094</t>
    <phoneticPr fontId="9" type="noConversion"/>
  </si>
  <si>
    <t>skill119</t>
    <phoneticPr fontId="9" type="noConversion"/>
  </si>
  <si>
    <t>丛林祭司治疗图腾</t>
  </si>
  <si>
    <t>黑火炸药</t>
    <phoneticPr fontId="1" type="noConversion"/>
  </si>
  <si>
    <t>哥布林亲王黑火炸药</t>
  </si>
  <si>
    <t>skill174</t>
    <phoneticPr fontId="1" type="noConversion"/>
  </si>
  <si>
    <t>独角魔普通攻击</t>
    <phoneticPr fontId="1" type="noConversion"/>
  </si>
  <si>
    <t>召唤</t>
    <phoneticPr fontId="1" type="noConversion"/>
  </si>
  <si>
    <t>独角魔召唤</t>
  </si>
  <si>
    <t>穿刺</t>
    <phoneticPr fontId="1" type="noConversion"/>
  </si>
  <si>
    <t>独角魔穿刺</t>
  </si>
  <si>
    <t>skill023</t>
    <phoneticPr fontId="9" type="noConversion"/>
  </si>
  <si>
    <t>破釜沉舟</t>
    <phoneticPr fontId="1" type="noConversion"/>
  </si>
  <si>
    <t>牛头勇士破釜沉舟</t>
    <phoneticPr fontId="1" type="noConversion"/>
  </si>
  <si>
    <t>skill045</t>
    <phoneticPr fontId="9" type="noConversion"/>
  </si>
  <si>
    <t>沟壑</t>
    <phoneticPr fontId="1" type="noConversion"/>
  </si>
  <si>
    <t>牛头勇士沟壑</t>
    <phoneticPr fontId="1" type="noConversion"/>
  </si>
  <si>
    <t>奥术飞弹</t>
    <phoneticPr fontId="1" type="noConversion"/>
  </si>
  <si>
    <t>抗拒火环</t>
    <phoneticPr fontId="1" type="noConversion"/>
  </si>
  <si>
    <t>skill162</t>
    <phoneticPr fontId="9" type="noConversion"/>
  </si>
  <si>
    <t>火焰雨</t>
    <phoneticPr fontId="1" type="noConversion"/>
  </si>
  <si>
    <t>skill103</t>
    <phoneticPr fontId="9" type="noConversion"/>
  </si>
  <si>
    <t>skill_flamerain</t>
    <phoneticPr fontId="1" type="noConversion"/>
  </si>
  <si>
    <t>圣盾</t>
    <phoneticPr fontId="1" type="noConversion"/>
  </si>
  <si>
    <t>skill052</t>
    <phoneticPr fontId="9" type="noConversion"/>
  </si>
  <si>
    <t>圣光降临</t>
    <phoneticPr fontId="1" type="noConversion"/>
  </si>
  <si>
    <t>莉莉丝普通攻击</t>
    <phoneticPr fontId="1" type="noConversion"/>
  </si>
  <si>
    <t>腐蚀术</t>
    <phoneticPr fontId="1" type="noConversion"/>
  </si>
  <si>
    <t>莉莉丝腐蚀术</t>
    <phoneticPr fontId="1" type="noConversion"/>
  </si>
  <si>
    <t>地狱之吻</t>
    <phoneticPr fontId="1" type="noConversion"/>
  </si>
  <si>
    <t>莉莉丝地狱之吻</t>
    <phoneticPr fontId="1" type="noConversion"/>
  </si>
  <si>
    <t>邪恶蜂群</t>
    <phoneticPr fontId="1" type="noConversion"/>
  </si>
  <si>
    <t>吸血鬼之拥</t>
    <phoneticPr fontId="1" type="noConversion"/>
  </si>
  <si>
    <t>咕叽咕叽普通攻击</t>
    <phoneticPr fontId="1" type="noConversion"/>
  </si>
  <si>
    <t>火球术</t>
    <phoneticPr fontId="1" type="noConversion"/>
  </si>
  <si>
    <t>咕叽咕叽治疗祷言</t>
  </si>
  <si>
    <t>skill039</t>
    <phoneticPr fontId="9" type="noConversion"/>
  </si>
  <si>
    <t>邪神洛基普通攻击</t>
    <phoneticPr fontId="1" type="noConversion"/>
  </si>
  <si>
    <t>暗影之环</t>
    <phoneticPr fontId="1" type="noConversion"/>
  </si>
  <si>
    <t>邪神洛基暗影之环</t>
    <phoneticPr fontId="1" type="noConversion"/>
  </si>
  <si>
    <t>skill066</t>
    <phoneticPr fontId="9" type="noConversion"/>
  </si>
  <si>
    <t>召唤恶魔</t>
    <phoneticPr fontId="1" type="noConversion"/>
  </si>
  <si>
    <t>邪神洛基召唤恶魔</t>
    <phoneticPr fontId="1" type="noConversion"/>
  </si>
  <si>
    <t>灵魂镣铐</t>
    <phoneticPr fontId="1" type="noConversion"/>
  </si>
  <si>
    <t>邪神洛基灵魂镣铐</t>
    <phoneticPr fontId="1" type="noConversion"/>
  </si>
  <si>
    <t>格斗小子普通攻击</t>
    <phoneticPr fontId="1" type="noConversion"/>
  </si>
  <si>
    <t>飞天一击</t>
    <phoneticPr fontId="1" type="noConversion"/>
  </si>
  <si>
    <t>skill059</t>
    <phoneticPr fontId="9" type="noConversion"/>
  </si>
  <si>
    <t>守护天使普通攻击</t>
    <phoneticPr fontId="1" type="noConversion"/>
  </si>
  <si>
    <t>圣光护体</t>
    <phoneticPr fontId="1" type="noConversion"/>
  </si>
  <si>
    <t>守护天使圣光护体</t>
    <phoneticPr fontId="1" type="noConversion"/>
  </si>
  <si>
    <t>skill150</t>
    <phoneticPr fontId="9" type="noConversion"/>
  </si>
  <si>
    <t>正义盾击</t>
    <phoneticPr fontId="1" type="noConversion"/>
  </si>
  <si>
    <t>守护天使正义盾击</t>
  </si>
  <si>
    <t>骷髅王普通攻击</t>
  </si>
  <si>
    <t>白骨之盾</t>
    <phoneticPr fontId="1" type="noConversion"/>
  </si>
  <si>
    <t>骷髅王白骨之盾</t>
    <phoneticPr fontId="1" type="noConversion"/>
  </si>
  <si>
    <t>skill151</t>
  </si>
  <si>
    <t>幽冥轰击</t>
    <phoneticPr fontId="1" type="noConversion"/>
  </si>
  <si>
    <t>骷髅王幽冥轰击</t>
    <phoneticPr fontId="1" type="noConversion"/>
  </si>
  <si>
    <t>李小龙普通攻击</t>
  </si>
  <si>
    <t>双截棍</t>
    <phoneticPr fontId="1" type="noConversion"/>
  </si>
  <si>
    <t>李小龙双截棍</t>
    <phoneticPr fontId="1" type="noConversion"/>
  </si>
  <si>
    <t>旋风腿</t>
    <phoneticPr fontId="1" type="noConversion"/>
  </si>
  <si>
    <t>李小龙旋风腿</t>
    <phoneticPr fontId="1" type="noConversion"/>
  </si>
  <si>
    <t>skill104</t>
  </si>
  <si>
    <t>翻滚冲锋</t>
    <phoneticPr fontId="1" type="noConversion"/>
  </si>
  <si>
    <t>李小龙翻滚冲锋</t>
    <phoneticPr fontId="1" type="noConversion"/>
  </si>
  <si>
    <t>impact</t>
    <phoneticPr fontId="1" type="noConversion"/>
  </si>
  <si>
    <t>rectline_var</t>
    <phoneticPr fontId="1" type="noConversion"/>
  </si>
  <si>
    <t>select_rect_var</t>
    <phoneticPr fontId="1" type="noConversion"/>
  </si>
  <si>
    <t>class</t>
  </si>
  <si>
    <t>3,4</t>
  </si>
  <si>
    <t>暗翼统领普通攻击</t>
    <phoneticPr fontId="1" type="noConversion"/>
  </si>
  <si>
    <t>撕裂</t>
    <phoneticPr fontId="1" type="noConversion"/>
  </si>
  <si>
    <t>暗翼统领撕裂</t>
    <phoneticPr fontId="1" type="noConversion"/>
  </si>
  <si>
    <t>闪烁突袭</t>
    <phoneticPr fontId="1" type="noConversion"/>
  </si>
  <si>
    <t>暗翼统领闪烁突袭</t>
    <phoneticPr fontId="1" type="noConversion"/>
  </si>
  <si>
    <t>skill059</t>
    <phoneticPr fontId="9" type="noConversion"/>
  </si>
  <si>
    <t>折光</t>
    <phoneticPr fontId="1" type="noConversion"/>
  </si>
  <si>
    <t>暗翼统领折光</t>
    <phoneticPr fontId="1" type="noConversion"/>
  </si>
  <si>
    <t>skill136</t>
    <phoneticPr fontId="9" type="noConversion"/>
  </si>
  <si>
    <t>鳄鱼雷克普通攻击</t>
  </si>
  <si>
    <t>巨浪</t>
    <phoneticPr fontId="1" type="noConversion"/>
  </si>
  <si>
    <t>鳄鱼雷克巨浪</t>
  </si>
  <si>
    <t>skill167</t>
    <phoneticPr fontId="9" type="noConversion"/>
  </si>
  <si>
    <t>skill_wave</t>
    <phoneticPr fontId="1" type="noConversion"/>
  </si>
  <si>
    <t>挥扫</t>
    <phoneticPr fontId="1" type="noConversion"/>
  </si>
  <si>
    <t>鳄鱼雷克挥扫</t>
    <phoneticPr fontId="1" type="noConversion"/>
  </si>
  <si>
    <t>skill168</t>
  </si>
  <si>
    <t>毁灭</t>
    <phoneticPr fontId="1" type="noConversion"/>
  </si>
  <si>
    <t>鳄鱼雷克毁灭</t>
  </si>
  <si>
    <t>skill169</t>
  </si>
  <si>
    <t>skill_devastating</t>
    <phoneticPr fontId="1" type="noConversion"/>
  </si>
  <si>
    <t>胡尔克普通攻击</t>
  </si>
  <si>
    <t>冲击波</t>
    <phoneticPr fontId="1" type="noConversion"/>
  </si>
  <si>
    <t>胡尔克冲击波</t>
  </si>
  <si>
    <t>复苏之风</t>
    <phoneticPr fontId="1" type="noConversion"/>
  </si>
  <si>
    <t>胡尔克复苏之风</t>
  </si>
  <si>
    <t>践踏怒吼</t>
    <phoneticPr fontId="1" type="noConversion"/>
  </si>
  <si>
    <t>胡尔克践踏怒吼</t>
  </si>
  <si>
    <t>电环</t>
    <phoneticPr fontId="1" type="noConversion"/>
  </si>
  <si>
    <t>雷神索尔风暴之锤</t>
    <phoneticPr fontId="1" type="noConversion"/>
  </si>
  <si>
    <t>天神下凡</t>
    <phoneticPr fontId="1" type="noConversion"/>
  </si>
  <si>
    <t>狮王辛巴普通攻击</t>
  </si>
  <si>
    <t>命令怒吼</t>
    <phoneticPr fontId="1" type="noConversion"/>
  </si>
  <si>
    <t>狮王辛巴命令怒吼</t>
    <phoneticPr fontId="1" type="noConversion"/>
  </si>
  <si>
    <t>狮王辛巴大旋风</t>
    <phoneticPr fontId="1" type="noConversion"/>
  </si>
  <si>
    <t>齐天大圣普通攻击</t>
    <phoneticPr fontId="1" type="noConversion"/>
  </si>
  <si>
    <t>横冲直撞</t>
    <phoneticPr fontId="1" type="noConversion"/>
  </si>
  <si>
    <t>齐天大圣横冲直撞</t>
    <phoneticPr fontId="1" type="noConversion"/>
  </si>
  <si>
    <t>吉尔伽美什普通攻击</t>
  </si>
  <si>
    <t>神圣之甲</t>
    <phoneticPr fontId="1" type="noConversion"/>
  </si>
  <si>
    <t>吉尔伽美什神圣之甲</t>
    <phoneticPr fontId="1" type="noConversion"/>
  </si>
  <si>
    <t>圣火漫天</t>
    <phoneticPr fontId="1" type="noConversion"/>
  </si>
  <si>
    <t>吉尔伽美什圣火漫天</t>
    <phoneticPr fontId="1" type="noConversion"/>
  </si>
  <si>
    <t>神力禁锢</t>
  </si>
  <si>
    <t>吉尔伽美什神力禁锢</t>
    <phoneticPr fontId="1" type="noConversion"/>
  </si>
  <si>
    <t>大天使普通攻击</t>
    <phoneticPr fontId="1" type="noConversion"/>
  </si>
  <si>
    <t>神圣之力</t>
    <phoneticPr fontId="1" type="noConversion"/>
  </si>
  <si>
    <t>大天使神圣之力</t>
  </si>
  <si>
    <t>冲锋</t>
    <phoneticPr fontId="1" type="noConversion"/>
  </si>
  <si>
    <t>大天使冲锋</t>
  </si>
  <si>
    <t>精灵游侠普通攻击</t>
    <phoneticPr fontId="1" type="noConversion"/>
  </si>
  <si>
    <t>浸毒射击</t>
    <phoneticPr fontId="1" type="noConversion"/>
  </si>
  <si>
    <t>精灵游侠浸毒射击</t>
    <phoneticPr fontId="1" type="noConversion"/>
  </si>
  <si>
    <t>fanring</t>
    <phoneticPr fontId="1" type="noConversion"/>
  </si>
  <si>
    <t>击退射击</t>
    <phoneticPr fontId="1" type="noConversion"/>
  </si>
  <si>
    <t>精灵游侠击退射击</t>
    <phoneticPr fontId="1" type="noConversion"/>
  </si>
  <si>
    <t>路西法普通攻击</t>
    <phoneticPr fontId="1" type="noConversion"/>
  </si>
  <si>
    <t>路西法冰霜护甲</t>
    <phoneticPr fontId="1" type="noConversion"/>
  </si>
  <si>
    <t>冰突刺</t>
    <phoneticPr fontId="1" type="noConversion"/>
  </si>
  <si>
    <t>路西法冰突刺</t>
    <phoneticPr fontId="1" type="noConversion"/>
  </si>
  <si>
    <t>暴风雪</t>
    <phoneticPr fontId="1" type="noConversion"/>
  </si>
  <si>
    <t>路西法暴风雪</t>
    <phoneticPr fontId="1" type="noConversion"/>
  </si>
  <si>
    <t>毁灭骑士普通攻击</t>
    <phoneticPr fontId="1" type="noConversion"/>
  </si>
  <si>
    <t>压制</t>
    <phoneticPr fontId="1" type="noConversion"/>
  </si>
  <si>
    <t>毁灭骑士压制</t>
    <phoneticPr fontId="1" type="noConversion"/>
  </si>
  <si>
    <t>2,3,4</t>
    <phoneticPr fontId="1" type="noConversion"/>
  </si>
  <si>
    <t>践踏</t>
    <phoneticPr fontId="1" type="noConversion"/>
  </si>
  <si>
    <t>毁灭骑士践踏</t>
    <phoneticPr fontId="1" type="noConversion"/>
  </si>
  <si>
    <t>末世浩劫</t>
    <phoneticPr fontId="1" type="noConversion"/>
  </si>
  <si>
    <t>毁灭骑士末世浩劫</t>
    <phoneticPr fontId="1" type="noConversion"/>
  </si>
  <si>
    <t>爱之天使普通攻击</t>
  </si>
  <si>
    <t>鬼灵儿普通攻击</t>
  </si>
  <si>
    <t>恶魔之拥</t>
    <phoneticPr fontId="1" type="noConversion"/>
  </si>
  <si>
    <t>鬼灵儿恶魔之拥</t>
  </si>
  <si>
    <t>死亡脉冲</t>
    <phoneticPr fontId="1" type="noConversion"/>
  </si>
  <si>
    <t>鬼灵儿死亡脉冲</t>
  </si>
  <si>
    <t>娅美蝶普通攻击</t>
    <phoneticPr fontId="1" type="noConversion"/>
  </si>
  <si>
    <t>暗言术</t>
    <phoneticPr fontId="1" type="noConversion"/>
  </si>
  <si>
    <t>暗之守护</t>
    <phoneticPr fontId="1" type="noConversion"/>
  </si>
  <si>
    <t>娅美蝶暗之守护</t>
    <phoneticPr fontId="1" type="noConversion"/>
  </si>
  <si>
    <t>犬妖贤者普通攻击</t>
  </si>
  <si>
    <t>火舌图腾</t>
    <phoneticPr fontId="1" type="noConversion"/>
  </si>
  <si>
    <t>犬妖贤者火舌图腾</t>
    <phoneticPr fontId="1" type="noConversion"/>
  </si>
  <si>
    <t>群体嗜血</t>
    <phoneticPr fontId="1" type="noConversion"/>
  </si>
  <si>
    <t>犬妖贤者群体嗜血</t>
    <phoneticPr fontId="1" type="noConversion"/>
  </si>
  <si>
    <t>裂地术</t>
    <phoneticPr fontId="1" type="noConversion"/>
  </si>
  <si>
    <t>犬妖贤者裂地术</t>
    <phoneticPr fontId="1" type="noConversion"/>
  </si>
  <si>
    <t>女武神普通攻击</t>
  </si>
  <si>
    <t>女武神复仇者之盾</t>
    <phoneticPr fontId="1" type="noConversion"/>
  </si>
  <si>
    <t>暗影冲击</t>
    <phoneticPr fontId="1" type="noConversion"/>
  </si>
  <si>
    <t>地狱守护</t>
    <phoneticPr fontId="1" type="noConversion"/>
  </si>
  <si>
    <t>死亡缠绕</t>
    <phoneticPr fontId="1" type="noConversion"/>
  </si>
  <si>
    <t>酒精喷洒</t>
    <phoneticPr fontId="1" type="noConversion"/>
  </si>
  <si>
    <t>超能大白酒精喷洒</t>
    <phoneticPr fontId="1" type="noConversion"/>
  </si>
  <si>
    <t>重拳</t>
    <phoneticPr fontId="1" type="noConversion"/>
  </si>
  <si>
    <t>超能大白重拳</t>
    <phoneticPr fontId="1" type="noConversion"/>
  </si>
  <si>
    <t>火焰喷射</t>
    <phoneticPr fontId="1" type="noConversion"/>
  </si>
  <si>
    <t>超能大白火焰喷射</t>
    <phoneticPr fontId="1" type="noConversion"/>
  </si>
  <si>
    <t>skill_cenarius_tranquility</t>
  </si>
  <si>
    <t>冰锥术</t>
  </si>
  <si>
    <t>正义之箭</t>
  </si>
  <si>
    <t>疯狂射击</t>
  </si>
  <si>
    <t>九尾妖狐普通攻击</t>
    <phoneticPr fontId="1" type="noConversion"/>
  </si>
  <si>
    <t>闪电链</t>
    <phoneticPr fontId="1" type="noConversion"/>
  </si>
  <si>
    <t>九尾妖狐闪电链</t>
  </si>
  <si>
    <t>幽灵狼</t>
    <phoneticPr fontId="1" type="noConversion"/>
  </si>
  <si>
    <t>九尾妖狐召唤幽灵狼</t>
  </si>
  <si>
    <t>先祖图腾</t>
    <phoneticPr fontId="1" type="noConversion"/>
  </si>
  <si>
    <t>九尾妖狐先祖图腾</t>
    <phoneticPr fontId="1" type="noConversion"/>
  </si>
  <si>
    <t>强袭斧王普通攻击</t>
    <phoneticPr fontId="1" type="noConversion"/>
  </si>
  <si>
    <t>强袭斧王割裂</t>
    <phoneticPr fontId="1" type="noConversion"/>
  </si>
  <si>
    <t>狂野怒吼</t>
    <phoneticPr fontId="1" type="noConversion"/>
  </si>
  <si>
    <t>强袭斧王狂野怒吼</t>
    <phoneticPr fontId="1" type="noConversion"/>
  </si>
  <si>
    <t>回转旋风</t>
    <phoneticPr fontId="1" type="noConversion"/>
  </si>
  <si>
    <t>强袭斧王回转旋风</t>
    <phoneticPr fontId="1" type="noConversion"/>
  </si>
  <si>
    <t>skill_rotation_wind</t>
    <phoneticPr fontId="1" type="noConversion"/>
  </si>
  <si>
    <t>唤潮之佑</t>
  </si>
  <si>
    <t>水泡术</t>
  </si>
  <si>
    <t>不祥卡特普通攻击</t>
    <phoneticPr fontId="1" type="noConversion"/>
  </si>
  <si>
    <t>弹射之刃</t>
  </si>
  <si>
    <t>不祥卡特弹射之刃</t>
    <phoneticPr fontId="1" type="noConversion"/>
  </si>
  <si>
    <t>毒刺</t>
  </si>
  <si>
    <t>不祥卡特毒刺</t>
    <phoneticPr fontId="1" type="noConversion"/>
  </si>
  <si>
    <t>瞬步</t>
  </si>
  <si>
    <t>不祥卡特瞬步</t>
    <phoneticPr fontId="1" type="noConversion"/>
  </si>
  <si>
    <t>米迦勒普通攻击</t>
  </si>
  <si>
    <t>圣光回响</t>
    <phoneticPr fontId="1" type="noConversion"/>
  </si>
  <si>
    <t>米迦勒圣光回响</t>
    <phoneticPr fontId="1" type="noConversion"/>
  </si>
  <si>
    <t>灵魂绑定</t>
    <phoneticPr fontId="1" type="noConversion"/>
  </si>
  <si>
    <t>米迦勒灵魂绑定</t>
    <phoneticPr fontId="1" type="noConversion"/>
  </si>
  <si>
    <t>洗礼</t>
    <phoneticPr fontId="1" type="noConversion"/>
  </si>
  <si>
    <t>米迦勒洗礼</t>
    <phoneticPr fontId="1" type="noConversion"/>
  </si>
  <si>
    <t>阿波罗普通攻击</t>
    <phoneticPr fontId="1" type="noConversion"/>
  </si>
  <si>
    <t>太阳拳</t>
  </si>
  <si>
    <t>阿波罗太阳拳</t>
    <phoneticPr fontId="1" type="noConversion"/>
  </si>
  <si>
    <t>火光之力</t>
  </si>
  <si>
    <t>阿波罗火光之力</t>
    <phoneticPr fontId="1" type="noConversion"/>
  </si>
  <si>
    <t>哈迪斯普通攻击</t>
    <phoneticPr fontId="1" type="noConversion"/>
  </si>
  <si>
    <t>怨念深渊</t>
    <phoneticPr fontId="1" type="noConversion"/>
  </si>
  <si>
    <t>哈迪斯怨念深渊</t>
    <phoneticPr fontId="1" type="noConversion"/>
  </si>
  <si>
    <t>死亡冲击</t>
    <phoneticPr fontId="1" type="noConversion"/>
  </si>
  <si>
    <t>哈迪斯死亡冲击</t>
    <phoneticPr fontId="1" type="noConversion"/>
  </si>
  <si>
    <t>召唤死神</t>
    <phoneticPr fontId="1" type="noConversion"/>
  </si>
  <si>
    <t>哈迪斯召唤死神</t>
    <phoneticPr fontId="1" type="noConversion"/>
  </si>
  <si>
    <t>哈迪斯召唤死神</t>
    <phoneticPr fontId="1" type="noConversion"/>
  </si>
  <si>
    <t>女神雅典娜普通攻击</t>
    <phoneticPr fontId="1" type="noConversion"/>
  </si>
  <si>
    <t>奉献</t>
    <phoneticPr fontId="1" type="noConversion"/>
  </si>
  <si>
    <t>女神雅典娜奉献</t>
    <phoneticPr fontId="1" type="noConversion"/>
  </si>
  <si>
    <t>silence</t>
    <phoneticPr fontId="1" type="noConversion"/>
  </si>
  <si>
    <t>圣剑</t>
    <phoneticPr fontId="1" type="noConversion"/>
  </si>
  <si>
    <t>女神雅典娜圣剑</t>
    <phoneticPr fontId="1" type="noConversion"/>
  </si>
  <si>
    <t>新月打击</t>
    <phoneticPr fontId="1" type="noConversion"/>
  </si>
  <si>
    <t>死亡射线</t>
    <phoneticPr fontId="1" type="noConversion"/>
  </si>
  <si>
    <t>恶魔猎人死亡射线</t>
  </si>
  <si>
    <t>灵巧闪避</t>
  </si>
  <si>
    <t>恶魔猎人灵巧闪避</t>
    <phoneticPr fontId="1" type="noConversion"/>
  </si>
  <si>
    <t>恶魔追击</t>
    <phoneticPr fontId="1" type="noConversion"/>
  </si>
  <si>
    <t>恶魔猎人恶魔追击</t>
    <phoneticPr fontId="1" type="noConversion"/>
  </si>
  <si>
    <t>女王之爪</t>
    <phoneticPr fontId="1" type="noConversion"/>
  </si>
  <si>
    <t>刀锋女皇女王之爪</t>
    <phoneticPr fontId="1" type="noConversion"/>
  </si>
  <si>
    <t>召唤刺蛇</t>
    <phoneticPr fontId="1" type="noConversion"/>
  </si>
  <si>
    <t>刀锋女皇召唤刺蛇</t>
    <phoneticPr fontId="1" type="noConversion"/>
  </si>
  <si>
    <t>灵能漩涡</t>
    <phoneticPr fontId="1" type="noConversion"/>
  </si>
  <si>
    <t>光之牧普通攻击</t>
    <phoneticPr fontId="1" type="noConversion"/>
  </si>
  <si>
    <t>圣光闪现</t>
    <phoneticPr fontId="1" type="noConversion"/>
  </si>
  <si>
    <t>光之牧圣光闪现</t>
    <phoneticPr fontId="1" type="noConversion"/>
  </si>
  <si>
    <t>火焰术士普通攻击</t>
    <phoneticPr fontId="1" type="noConversion"/>
  </si>
  <si>
    <t>火球术</t>
    <phoneticPr fontId="1" type="noConversion"/>
  </si>
  <si>
    <t>火焰术士火球术</t>
    <phoneticPr fontId="1" type="noConversion"/>
  </si>
  <si>
    <t>守卫队长普通攻击</t>
    <phoneticPr fontId="1" type="noConversion"/>
  </si>
  <si>
    <t>骷髅战士普通攻击</t>
    <phoneticPr fontId="1" type="noConversion"/>
  </si>
  <si>
    <t>骷髅战士盾墙</t>
    <phoneticPr fontId="1" type="noConversion"/>
  </si>
  <si>
    <t>骷髅巫师普通攻击</t>
    <phoneticPr fontId="1" type="noConversion"/>
  </si>
  <si>
    <t>弩炮手普通攻击</t>
    <phoneticPr fontId="1" type="noConversion"/>
  </si>
  <si>
    <t>散射</t>
    <phoneticPr fontId="1" type="noConversion"/>
  </si>
  <si>
    <t>弩炮手散射</t>
    <phoneticPr fontId="1" type="noConversion"/>
  </si>
  <si>
    <t>波波王普通攻击</t>
    <phoneticPr fontId="1" type="noConversion"/>
  </si>
  <si>
    <t>波波王叉状闪电</t>
    <phoneticPr fontId="1" type="noConversion"/>
  </si>
  <si>
    <t>飞天击</t>
    <phoneticPr fontId="1" type="noConversion"/>
  </si>
  <si>
    <t>波波王飞天击</t>
    <phoneticPr fontId="1" type="noConversion"/>
  </si>
  <si>
    <t>一只耳普通攻击</t>
    <phoneticPr fontId="1" type="noConversion"/>
  </si>
  <si>
    <t>咬噬</t>
    <phoneticPr fontId="1" type="noConversion"/>
  </si>
  <si>
    <t>一只耳咬噬</t>
    <phoneticPr fontId="1" type="noConversion"/>
  </si>
  <si>
    <t>鳄鱼战士普通攻击</t>
    <phoneticPr fontId="1" type="noConversion"/>
  </si>
  <si>
    <t>鳄鱼战士挥扫</t>
    <phoneticPr fontId="1" type="noConversion"/>
  </si>
  <si>
    <t>skill025</t>
  </si>
  <si>
    <t>哥布林小妖普通攻击</t>
    <phoneticPr fontId="1" type="noConversion"/>
  </si>
  <si>
    <t>治疗</t>
    <phoneticPr fontId="1" type="noConversion"/>
  </si>
  <si>
    <t>哥布林小妖治疗</t>
    <phoneticPr fontId="1" type="noConversion"/>
  </si>
  <si>
    <t>萌波波普通攻击</t>
    <phoneticPr fontId="1" type="noConversion"/>
  </si>
  <si>
    <t>球形冲锋</t>
    <phoneticPr fontId="1" type="noConversion"/>
  </si>
  <si>
    <t>萌波波球形冲锋</t>
    <phoneticPr fontId="1" type="noConversion"/>
  </si>
  <si>
    <t>skill059</t>
  </si>
  <si>
    <t>天马普通攻击</t>
    <phoneticPr fontId="1" type="noConversion"/>
  </si>
  <si>
    <t>野性冲锋</t>
    <phoneticPr fontId="1" type="noConversion"/>
  </si>
  <si>
    <t>天马野性冲锋</t>
    <phoneticPr fontId="1" type="noConversion"/>
  </si>
  <si>
    <t>琴天使普通攻击</t>
    <phoneticPr fontId="1" type="noConversion"/>
  </si>
  <si>
    <t>小天使普通攻击</t>
    <phoneticPr fontId="1" type="noConversion"/>
  </si>
  <si>
    <t>光能波</t>
    <phoneticPr fontId="1" type="noConversion"/>
  </si>
  <si>
    <t>小天使光能波</t>
    <phoneticPr fontId="1" type="noConversion"/>
  </si>
  <si>
    <t>天使波波普通攻击</t>
    <phoneticPr fontId="1" type="noConversion"/>
  </si>
  <si>
    <t>闪耀</t>
    <phoneticPr fontId="1" type="noConversion"/>
  </si>
  <si>
    <t>天使波波闪耀</t>
    <phoneticPr fontId="1" type="noConversion"/>
  </si>
  <si>
    <t>女妖卫士普通攻击</t>
    <phoneticPr fontId="1" type="noConversion"/>
  </si>
  <si>
    <t>女妖卫士暗之守护</t>
    <phoneticPr fontId="1" type="noConversion"/>
  </si>
  <si>
    <t>僵尸小童普通攻击</t>
    <phoneticPr fontId="1" type="noConversion"/>
  </si>
  <si>
    <t>尸毒</t>
    <phoneticPr fontId="1" type="noConversion"/>
  </si>
  <si>
    <t>僵尸小童尸毒</t>
    <phoneticPr fontId="1" type="noConversion"/>
  </si>
  <si>
    <t>小恶魔普通攻击</t>
    <phoneticPr fontId="1" type="noConversion"/>
  </si>
  <si>
    <t>暗能波</t>
    <phoneticPr fontId="1" type="noConversion"/>
  </si>
  <si>
    <t>小恶魔暗能波</t>
    <phoneticPr fontId="1" type="noConversion"/>
  </si>
  <si>
    <t>白银执政官普通攻击</t>
    <phoneticPr fontId="1" type="noConversion"/>
  </si>
  <si>
    <t>白银执政官顺劈斩</t>
    <phoneticPr fontId="1" type="noConversion"/>
  </si>
  <si>
    <t>owner</t>
    <phoneticPr fontId="1" type="noConversion"/>
  </si>
  <si>
    <t>绿踪仙子恢复加血</t>
    <phoneticPr fontId="1" type="noConversion"/>
  </si>
  <si>
    <t>heal</t>
    <phoneticPr fontId="1" type="noConversion"/>
  </si>
  <si>
    <t>hostile</t>
    <phoneticPr fontId="1" type="noConversion"/>
  </si>
  <si>
    <t>hurt</t>
    <phoneticPr fontId="1" type="noConversion"/>
  </si>
  <si>
    <t>blow_cut_little</t>
    <phoneticPr fontId="1" type="noConversion"/>
  </si>
  <si>
    <t>target</t>
    <phoneticPr fontId="1" type="noConversion"/>
  </si>
  <si>
    <t>buff</t>
    <phoneticPr fontId="1" type="noConversion"/>
  </si>
  <si>
    <t>target</t>
    <phoneticPr fontId="1" type="noConversion"/>
  </si>
  <si>
    <t>blow_cut_red</t>
    <phoneticPr fontId="1" type="noConversion"/>
  </si>
  <si>
    <t>buff</t>
    <phoneticPr fontId="1" type="noConversion"/>
  </si>
  <si>
    <t>仙游者正义之光群体加攻速</t>
    <phoneticPr fontId="1" type="noConversion"/>
  </si>
  <si>
    <t>仙游者正义之光概率加圣光标记</t>
    <phoneticPr fontId="1" type="noConversion"/>
  </si>
  <si>
    <t>point</t>
    <phoneticPr fontId="1" type="noConversion"/>
  </si>
  <si>
    <t>friendly</t>
    <phoneticPr fontId="1" type="noConversion"/>
  </si>
  <si>
    <t>仙游者正义之光概率加能量恢复速率</t>
    <phoneticPr fontId="1" type="noConversion"/>
  </si>
  <si>
    <t>friendly</t>
    <phoneticPr fontId="1" type="noConversion"/>
  </si>
  <si>
    <t>仙游者正义之光群体几率加光标记</t>
    <phoneticPr fontId="1" type="noConversion"/>
  </si>
  <si>
    <t>circle</t>
    <phoneticPr fontId="1" type="noConversion"/>
  </si>
  <si>
    <t>顶盾步兵盾墙加伤害减免</t>
    <phoneticPr fontId="1" type="noConversion"/>
  </si>
  <si>
    <t>point</t>
    <phoneticPr fontId="1" type="noConversion"/>
  </si>
  <si>
    <t>hostile</t>
    <phoneticPr fontId="1" type="noConversion"/>
  </si>
  <si>
    <t>狂战士狂暴加攻击</t>
    <phoneticPr fontId="1" type="noConversion"/>
  </si>
  <si>
    <t>owner</t>
    <phoneticPr fontId="1" type="noConversion"/>
  </si>
  <si>
    <t>狂战士狂暴加攻速</t>
    <phoneticPr fontId="1" type="noConversion"/>
  </si>
  <si>
    <t>圣域卫士普通攻击伤害</t>
  </si>
  <si>
    <t>圣域卫士重击伤害</t>
  </si>
  <si>
    <t>blow_cut_large</t>
    <phoneticPr fontId="1" type="noConversion"/>
  </si>
  <si>
    <t>circle</t>
    <phoneticPr fontId="1" type="noConversion"/>
  </si>
  <si>
    <t>hurt</t>
    <phoneticPr fontId="1" type="noConversion"/>
  </si>
  <si>
    <t>debuff</t>
    <phoneticPr fontId="1" type="noConversion"/>
  </si>
  <si>
    <t>山丘之王雷霆一击击退</t>
    <phoneticPr fontId="1" type="noConversion"/>
  </si>
  <si>
    <t>restriction</t>
    <phoneticPr fontId="1" type="noConversion"/>
  </si>
  <si>
    <t>甩葱妹妹音韵之盾附加吸收伤害的护盾</t>
    <phoneticPr fontId="1" type="noConversion"/>
  </si>
  <si>
    <t>blow_halos</t>
    <phoneticPr fontId="1" type="noConversion"/>
  </si>
  <si>
    <t>美队普通攻击伤害</t>
  </si>
  <si>
    <t>美队复仇者之盾之1传弹道</t>
  </si>
  <si>
    <t>美队复仇者之盾之2传弹道</t>
  </si>
  <si>
    <t>source</t>
    <phoneticPr fontId="1" type="noConversion"/>
  </si>
  <si>
    <t>source</t>
    <phoneticPr fontId="1" type="noConversion"/>
  </si>
  <si>
    <t>black</t>
    <phoneticPr fontId="1" type="noConversion"/>
  </si>
  <si>
    <t>美队复仇者之盾之3传弹道</t>
  </si>
  <si>
    <t>exclude</t>
    <phoneticPr fontId="1" type="noConversion"/>
  </si>
  <si>
    <t>black</t>
    <phoneticPr fontId="1" type="noConversion"/>
  </si>
  <si>
    <t>美队复仇者之盾之4传弹道</t>
  </si>
  <si>
    <t>source</t>
    <phoneticPr fontId="1" type="noConversion"/>
  </si>
  <si>
    <t>美队复仇者之盾之1传伤害</t>
  </si>
  <si>
    <t>美队复仇者之盾之1传嘲讽</t>
  </si>
  <si>
    <t>美队复仇者之盾之1传沉默</t>
  </si>
  <si>
    <t>美队复仇者之盾之2传伤害</t>
  </si>
  <si>
    <t>美队复仇者之盾之2传嘲讽</t>
  </si>
  <si>
    <t>美队复仇者之盾之2传沉默</t>
  </si>
  <si>
    <t>美队复仇者之盾之3传伤害</t>
  </si>
  <si>
    <t>美队复仇者之盾之3传嘲讽</t>
  </si>
  <si>
    <t>美队复仇者之盾之3传沉默</t>
  </si>
  <si>
    <t>美队复仇者之盾之4传伤害</t>
  </si>
  <si>
    <t>美队复仇者之盾之4传嘲讽</t>
  </si>
  <si>
    <t>美队复仇者之盾之4传沉默</t>
  </si>
  <si>
    <t>美队盾牌援护之buff效果</t>
    <phoneticPr fontId="1" type="noConversion"/>
  </si>
  <si>
    <t>美队盾牌援护之加物理防御</t>
    <phoneticPr fontId="1" type="noConversion"/>
  </si>
  <si>
    <t>美队盾牌援护之加魔法防御</t>
    <phoneticPr fontId="1" type="noConversion"/>
  </si>
  <si>
    <t>silence</t>
    <phoneticPr fontId="1" type="noConversion"/>
  </si>
  <si>
    <t>美队英勇飞跃伤害</t>
    <phoneticPr fontId="1" type="noConversion"/>
  </si>
  <si>
    <t>美队英勇飞跃击退</t>
    <phoneticPr fontId="1" type="noConversion"/>
  </si>
  <si>
    <t>blow_stab_shake</t>
    <phoneticPr fontId="1" type="noConversion"/>
  </si>
  <si>
    <t>debuff</t>
    <phoneticPr fontId="1" type="noConversion"/>
  </si>
  <si>
    <t>瘟疫骑士冰冻箭雨延迟效果</t>
    <phoneticPr fontId="1" type="noConversion"/>
  </si>
  <si>
    <t>瘟疫骑士冰冻箭雨伤害</t>
  </si>
  <si>
    <t>瘟疫骑士冰冻箭雨之遇冰冰封</t>
  </si>
  <si>
    <t>ice</t>
    <phoneticPr fontId="1" type="noConversion"/>
  </si>
  <si>
    <t>stun</t>
    <phoneticPr fontId="1" type="noConversion"/>
  </si>
  <si>
    <t>瘟疫骑士冰冻箭雨之遇冰清除冰标记</t>
    <phoneticPr fontId="1" type="noConversion"/>
  </si>
  <si>
    <t>state</t>
    <phoneticPr fontId="1" type="noConversion"/>
  </si>
  <si>
    <t>瘟疫骑士冰冻箭雨之几率冰封</t>
  </si>
  <si>
    <t>stun</t>
    <phoneticPr fontId="1" type="noConversion"/>
  </si>
  <si>
    <t>blow_cut_little</t>
    <phoneticPr fontId="1" type="noConversion"/>
  </si>
  <si>
    <t>summon</t>
    <phoneticPr fontId="1" type="noConversion"/>
  </si>
  <si>
    <t>剑圣瓦解怒吼伤害</t>
  </si>
  <si>
    <t>剑圣瓦解怒吼给周围敌人减物理防御</t>
  </si>
  <si>
    <t>剑圣瓦解怒吼给周围敌人减魔法防御</t>
  </si>
  <si>
    <t>半神星火术之伤害</t>
    <phoneticPr fontId="1" type="noConversion"/>
  </si>
  <si>
    <t>skill</t>
    <phoneticPr fontId="1" type="noConversion"/>
  </si>
  <si>
    <t>半神根须缠绕之伤害</t>
    <phoneticPr fontId="1" type="noConversion"/>
  </si>
  <si>
    <t>半神根须缠绕之禁足</t>
    <phoneticPr fontId="1" type="noConversion"/>
  </si>
  <si>
    <t>半神根须缠绕之持续流血</t>
    <phoneticPr fontId="1" type="noConversion"/>
  </si>
  <si>
    <t>dot</t>
    <phoneticPr fontId="1" type="noConversion"/>
  </si>
  <si>
    <t>半神根须缠绕之持续流血血量</t>
    <phoneticPr fontId="1" type="noConversion"/>
  </si>
  <si>
    <t>dot</t>
    <phoneticPr fontId="1" type="noConversion"/>
  </si>
  <si>
    <t>半神根须缠绕之沉默</t>
    <phoneticPr fontId="1" type="noConversion"/>
  </si>
  <si>
    <t>pin_fanring</t>
    <phoneticPr fontId="1" type="noConversion"/>
  </si>
  <si>
    <t>骷髅射手普通攻击弹道</t>
    <phoneticPr fontId="1" type="noConversion"/>
  </si>
  <si>
    <t>blow_stab_shake</t>
    <phoneticPr fontId="1" type="noConversion"/>
  </si>
  <si>
    <t>美少女战士普通攻击伤害</t>
  </si>
  <si>
    <t>美少女战士顺劈斩伤害</t>
  </si>
  <si>
    <t>fan</t>
    <phoneticPr fontId="1" type="noConversion"/>
  </si>
  <si>
    <t>美少女战士剑气激射弹道</t>
  </si>
  <si>
    <t>force</t>
    <phoneticPr fontId="1" type="noConversion"/>
  </si>
  <si>
    <t>美少女战士剑气激射伤害</t>
  </si>
  <si>
    <t>blow_scarlet_crusade</t>
    <phoneticPr fontId="1" type="noConversion"/>
  </si>
  <si>
    <t>美少女战士剑气激射挑起眩晕</t>
  </si>
  <si>
    <t>overrect</t>
    <phoneticPr fontId="1" type="noConversion"/>
  </si>
  <si>
    <t>美少女战士剑气激射击退眩晕</t>
  </si>
  <si>
    <t>heal</t>
    <phoneticPr fontId="1" type="noConversion"/>
  </si>
  <si>
    <t>fan</t>
    <phoneticPr fontId="1" type="noConversion"/>
  </si>
  <si>
    <t>blow_forkedlightning</t>
    <phoneticPr fontId="1" type="noConversion"/>
  </si>
  <si>
    <t>蛇发女妖秘术异蛇回血</t>
    <phoneticPr fontId="1" type="noConversion"/>
  </si>
  <si>
    <t>蛇发女妖秘术异蛇之1传弹道</t>
    <phoneticPr fontId="1" type="noConversion"/>
  </si>
  <si>
    <t>exclude</t>
    <phoneticPr fontId="1" type="noConversion"/>
  </si>
  <si>
    <t>蛇发女妖秘术异蛇之1传伤害</t>
    <phoneticPr fontId="1" type="noConversion"/>
  </si>
  <si>
    <t>blow_evil_large</t>
    <phoneticPr fontId="1" type="noConversion"/>
  </si>
  <si>
    <t>blow_evil_large</t>
    <phoneticPr fontId="1" type="noConversion"/>
  </si>
  <si>
    <t>蛇发女妖凛冽寒风弹道</t>
  </si>
  <si>
    <t>蛇发女妖凛冽寒风伤害</t>
  </si>
  <si>
    <t>overfanring</t>
    <phoneticPr fontId="1" type="noConversion"/>
  </si>
  <si>
    <t>blow_cold_wind</t>
    <phoneticPr fontId="1" type="noConversion"/>
  </si>
  <si>
    <t>蛇发女妖凛冽寒风遇冰冰冻</t>
  </si>
  <si>
    <t>蛇发女妖凛冽寒风顶起眩晕</t>
    <phoneticPr fontId="1" type="noConversion"/>
  </si>
  <si>
    <t>蛇发女妖凛冽寒风几率冰冻</t>
    <phoneticPr fontId="1" type="noConversion"/>
  </si>
  <si>
    <t>蛇发女妖凛冽寒风清除冰标记</t>
    <phoneticPr fontId="1" type="noConversion"/>
  </si>
  <si>
    <t>state</t>
    <phoneticPr fontId="1" type="noConversion"/>
  </si>
  <si>
    <t>ice</t>
    <phoneticPr fontId="1" type="noConversion"/>
  </si>
  <si>
    <t>hp_min</t>
    <phoneticPr fontId="1" type="noConversion"/>
  </si>
  <si>
    <t>死神冰霜护甲持续回血</t>
    <phoneticPr fontId="1" type="noConversion"/>
  </si>
  <si>
    <t>死神冰霜护甲持续回血血量</t>
    <phoneticPr fontId="1" type="noConversion"/>
  </si>
  <si>
    <t>死神沉默伤害</t>
  </si>
  <si>
    <t>blow_cut_brown</t>
    <phoneticPr fontId="1" type="noConversion"/>
  </si>
  <si>
    <t>死神沉默之沉默</t>
  </si>
  <si>
    <t>死神冰霜新星伤害</t>
  </si>
  <si>
    <t>死神冰霜新星减移动速度</t>
  </si>
  <si>
    <t>死神冰霜新星减攻击速度</t>
  </si>
  <si>
    <t>须佐之男普通攻击弹道</t>
    <phoneticPr fontId="1" type="noConversion"/>
  </si>
  <si>
    <t>须佐之男普通攻击伤害</t>
  </si>
  <si>
    <t>blow_light_little</t>
    <phoneticPr fontId="1" type="noConversion"/>
  </si>
  <si>
    <t>skill</t>
    <phoneticPr fontId="1" type="noConversion"/>
  </si>
  <si>
    <t>pin_rect</t>
    <phoneticPr fontId="1" type="noConversion"/>
  </si>
  <si>
    <t>force</t>
    <phoneticPr fontId="1" type="noConversion"/>
  </si>
  <si>
    <t>须佐之男凌空挥斩眩晕</t>
    <phoneticPr fontId="1" type="noConversion"/>
  </si>
  <si>
    <t>blow_light_little</t>
    <phoneticPr fontId="1" type="noConversion"/>
  </si>
  <si>
    <t>blow_wine_bomb</t>
    <phoneticPr fontId="1" type="noConversion"/>
  </si>
  <si>
    <t>wine</t>
    <phoneticPr fontId="1" type="noConversion"/>
  </si>
  <si>
    <t>嗜血狼人旋风斩伤害</t>
  </si>
  <si>
    <t>嗜血狼人旋风斩无敌(不用)</t>
    <phoneticPr fontId="1" type="noConversion"/>
  </si>
  <si>
    <t>blow_cut_red</t>
    <phoneticPr fontId="1" type="noConversion"/>
  </si>
  <si>
    <t>食人魔腐臭云雾沉默</t>
    <phoneticPr fontId="1" type="noConversion"/>
  </si>
  <si>
    <t>blow_light_large</t>
    <phoneticPr fontId="1" type="noConversion"/>
  </si>
  <si>
    <t>丛林祭司召唤1个治疗图腾</t>
  </si>
  <si>
    <t>哥布林亲王召唤黑火炸药</t>
  </si>
  <si>
    <t>summon</t>
    <phoneticPr fontId="1" type="noConversion"/>
  </si>
  <si>
    <t>哥布林亲王召唤黑火炸药效果</t>
  </si>
  <si>
    <t>bomb</t>
    <phoneticPr fontId="1" type="noConversion"/>
  </si>
  <si>
    <t>哥布林亲王召唤黑火炸药挑起眩晕</t>
  </si>
  <si>
    <t>哥布林亲王召唤黑火炸药击飞眩晕</t>
  </si>
  <si>
    <t>哥布林亲王召唤黑火炸药爆炸伤害</t>
  </si>
  <si>
    <t>独角魔普通攻击伤害</t>
  </si>
  <si>
    <t>blow_evil_little</t>
    <phoneticPr fontId="1" type="noConversion"/>
  </si>
  <si>
    <t>独角魔召唤小甲虫</t>
  </si>
  <si>
    <t>独角魔穿刺弹道</t>
  </si>
  <si>
    <t>独角魔穿刺伤害</t>
  </si>
  <si>
    <t>独角魔穿刺顶起眩晕</t>
  </si>
  <si>
    <t>牛头勇士普通攻击伤害</t>
    <phoneticPr fontId="1" type="noConversion"/>
  </si>
  <si>
    <t>牛头勇士破釜沉舟加血</t>
    <phoneticPr fontId="1" type="noConversion"/>
  </si>
  <si>
    <t>牛头勇士破釜沉舟加魔法防御</t>
    <phoneticPr fontId="1" type="noConversion"/>
  </si>
  <si>
    <t>牛头勇士沟壑伤害</t>
    <phoneticPr fontId="1" type="noConversion"/>
  </si>
  <si>
    <t>overrect</t>
    <phoneticPr fontId="1" type="noConversion"/>
  </si>
  <si>
    <t>blow_stab</t>
    <phoneticPr fontId="1" type="noConversion"/>
  </si>
  <si>
    <t>白袍法师普通攻击伤害</t>
  </si>
  <si>
    <t>blow_arcane_little</t>
    <phoneticPr fontId="1" type="noConversion"/>
  </si>
  <si>
    <t>白袍法师奥术飞弹伤害</t>
  </si>
  <si>
    <t>blow_arcane_large</t>
    <phoneticPr fontId="1" type="noConversion"/>
  </si>
  <si>
    <t>白袍法师抗拒火环之击退</t>
  </si>
  <si>
    <t>白袍法师抗拒火环之伤害</t>
  </si>
  <si>
    <t>白袍法师火焰雨伤害</t>
  </si>
  <si>
    <t>白袍法师火焰雨之遇酒爆炸</t>
  </si>
  <si>
    <t>dispel</t>
    <phoneticPr fontId="1" type="noConversion"/>
  </si>
  <si>
    <t>blood</t>
    <phoneticPr fontId="1" type="noConversion"/>
  </si>
  <si>
    <t>死灵主宰死亡凋零弹道</t>
    <phoneticPr fontId="1" type="noConversion"/>
  </si>
  <si>
    <t>pin_rect</t>
    <phoneticPr fontId="1" type="noConversion"/>
  </si>
  <si>
    <t>饥荒骑士普通攻击伤害</t>
  </si>
  <si>
    <t>饥荒骑士无光之盾加吸伤护盾</t>
  </si>
  <si>
    <t>饥荒骑士无光之盾嘲讽状态</t>
  </si>
  <si>
    <t>饥荒骑士无光之盾嘲讽</t>
  </si>
  <si>
    <t>饥荒骑士无光之盾嘲讽沉默</t>
  </si>
  <si>
    <t>饥荒骑士凛风冲击伤害</t>
  </si>
  <si>
    <t>饥荒骑士冰霜之环几率冰封</t>
    <phoneticPr fontId="1" type="noConversion"/>
  </si>
  <si>
    <t>饥荒骑士冰霜之环扩散挑起</t>
  </si>
  <si>
    <t>饥荒骑士冰霜之环扩散伤害</t>
  </si>
  <si>
    <t>饥荒骑士冰霜之环收缩拉怪伤害</t>
  </si>
  <si>
    <t>莉莉丝普通攻击弹道</t>
    <phoneticPr fontId="1" type="noConversion"/>
  </si>
  <si>
    <t>莉莉丝腐蚀术伤害</t>
  </si>
  <si>
    <t>莉莉丝腐蚀术之持续流血</t>
  </si>
  <si>
    <t>莉莉丝腐蚀术之持续流血血量</t>
  </si>
  <si>
    <t>德古拉吸血鬼之拥之加血</t>
    <phoneticPr fontId="1" type="noConversion"/>
  </si>
  <si>
    <t>咕叽咕叽普通攻击弹道</t>
  </si>
  <si>
    <t>咕叽咕叽普通攻击伤害</t>
  </si>
  <si>
    <t>attack</t>
    <phoneticPr fontId="1" type="noConversion"/>
  </si>
  <si>
    <t>咕叽咕叽火球术弹道</t>
  </si>
  <si>
    <t>咕叽咕叽火球术伤害</t>
  </si>
  <si>
    <t>咕叽咕叽火球术降低物防</t>
  </si>
  <si>
    <t>咕叽咕叽火球术降低魔防</t>
  </si>
  <si>
    <t>咕叽咕叽治疗祷言加血</t>
  </si>
  <si>
    <t>邪神洛基普通攻击弹道</t>
    <phoneticPr fontId="1" type="noConversion"/>
  </si>
  <si>
    <t>邪神洛基普通攻击伤害</t>
    <phoneticPr fontId="1" type="noConversion"/>
  </si>
  <si>
    <t>邪神洛基暗影之环伤害</t>
    <phoneticPr fontId="1" type="noConversion"/>
  </si>
  <si>
    <t>邪神洛基暗影之环击退眩晕</t>
    <phoneticPr fontId="1" type="noConversion"/>
  </si>
  <si>
    <t>邪神洛基灵魂镣铐伤害</t>
    <phoneticPr fontId="1" type="noConversion"/>
  </si>
  <si>
    <t>blow_soul_shackles</t>
    <phoneticPr fontId="1" type="noConversion"/>
  </si>
  <si>
    <t>邪神洛基灵魂镣铐眩晕</t>
    <phoneticPr fontId="1" type="noConversion"/>
  </si>
  <si>
    <t>守护天使普通攻击伤害</t>
  </si>
  <si>
    <t>attack</t>
    <phoneticPr fontId="1" type="noConversion"/>
  </si>
  <si>
    <t>守护天使正义盾击伤害</t>
  </si>
  <si>
    <t>blow_cut_gold</t>
    <phoneticPr fontId="1" type="noConversion"/>
  </si>
  <si>
    <t>守护天使正义盾击眩晕</t>
  </si>
  <si>
    <t>守护天使圣光护体增加物防</t>
  </si>
  <si>
    <t>守护天使圣光护体增加魔防</t>
  </si>
  <si>
    <t>骷髅王普通攻击伤害</t>
    <phoneticPr fontId="1" type="noConversion"/>
  </si>
  <si>
    <t>骷髅王白骨之盾提升自身伤害减免</t>
    <phoneticPr fontId="1" type="noConversion"/>
  </si>
  <si>
    <t>李小龙普通攻击伤害</t>
  </si>
  <si>
    <t>李小龙双截棍伤害</t>
    <phoneticPr fontId="1" type="noConversion"/>
  </si>
  <si>
    <t>李小龙双截棍眩晕</t>
    <phoneticPr fontId="1" type="noConversion"/>
  </si>
  <si>
    <t>李小龙旋风腿伤害</t>
    <phoneticPr fontId="1" type="noConversion"/>
  </si>
  <si>
    <t>李小龙旋风腿嘲讽(不用)</t>
    <phoneticPr fontId="1" type="noConversion"/>
  </si>
  <si>
    <t>hate</t>
    <phoneticPr fontId="1" type="noConversion"/>
  </si>
  <si>
    <t>李小龙旋风腿嘲讽沉默(不用)</t>
    <phoneticPr fontId="1" type="noConversion"/>
  </si>
  <si>
    <t>李小龙翻滚冲锋伤害</t>
    <phoneticPr fontId="1" type="noConversion"/>
  </si>
  <si>
    <t>李小龙翻滚冲锋降低攻速</t>
    <phoneticPr fontId="1" type="noConversion"/>
  </si>
  <si>
    <t>李小龙翻滚冲锋降低移速</t>
    <phoneticPr fontId="1" type="noConversion"/>
  </si>
  <si>
    <t>暗翼统领普通攻击</t>
    <phoneticPr fontId="1" type="noConversion"/>
  </si>
  <si>
    <t>暗翼统领撕裂伤害</t>
    <phoneticPr fontId="1" type="noConversion"/>
  </si>
  <si>
    <t>暗翼统领撕裂之流血</t>
    <phoneticPr fontId="1" type="noConversion"/>
  </si>
  <si>
    <t>暗翼统领撕裂之流血血量</t>
    <phoneticPr fontId="1" type="noConversion"/>
  </si>
  <si>
    <t>暗翼统领撕裂之添加流血标记</t>
    <phoneticPr fontId="1" type="noConversion"/>
  </si>
  <si>
    <t>暗翼统领闪烁突袭伤害</t>
    <phoneticPr fontId="1" type="noConversion"/>
  </si>
  <si>
    <t>暗翼统领折光之无敌</t>
    <phoneticPr fontId="1" type="noConversion"/>
  </si>
  <si>
    <t>鳄鱼雷克普通攻击伤害</t>
  </si>
  <si>
    <t>鳄鱼雷克巨浪伤害</t>
  </si>
  <si>
    <t>blow_cut_large</t>
    <phoneticPr fontId="1" type="noConversion"/>
  </si>
  <si>
    <t>鳄鱼雷克巨浪之降低物防</t>
  </si>
  <si>
    <t>鳄鱼雷克巨浪之降低魔防</t>
  </si>
  <si>
    <t>鳄鱼雷克锚击伤害</t>
  </si>
  <si>
    <t>鳄鱼雷克锚击之嘲讽</t>
  </si>
  <si>
    <t>鳄鱼雷克锚击之嘲讽附带沉默</t>
  </si>
  <si>
    <t>鳄鱼雷克毁灭伤害</t>
  </si>
  <si>
    <t>鳄鱼雷克毁灭之顶起眩晕</t>
  </si>
  <si>
    <t>鳄鱼雷克毁灭之拉人眩晕</t>
  </si>
  <si>
    <t>鳄鱼雷克毁灭之眩晕</t>
  </si>
  <si>
    <t>鳄鱼雷克毁灭延迟伤害</t>
    <phoneticPr fontId="1" type="noConversion"/>
  </si>
  <si>
    <t>胡尔克普通攻击伤害</t>
  </si>
  <si>
    <t>胡尔克冲击波弹道</t>
  </si>
  <si>
    <t>胡尔克冲击波挑起眩晕</t>
  </si>
  <si>
    <t>胡尔克冲击波击退眩晕</t>
  </si>
  <si>
    <t>胡尔克冲击波伤害</t>
  </si>
  <si>
    <t>胡尔克复苏之风提升自身物防</t>
  </si>
  <si>
    <t>胡尔克复苏之风提升自身魔防</t>
  </si>
  <si>
    <t>胡尔克复苏之风自身持续回血</t>
  </si>
  <si>
    <t>胡尔克复苏之风自身持续回血血量</t>
  </si>
  <si>
    <t>胡尔克战争践踏震起眩晕</t>
  </si>
  <si>
    <t>胡尔克战争践踏延迟伤害</t>
  </si>
  <si>
    <t>胡尔克战争践踏伤害</t>
  </si>
  <si>
    <t>胡尔克战争践踏嘲讽</t>
  </si>
  <si>
    <t>hate</t>
    <phoneticPr fontId="1" type="noConversion"/>
  </si>
  <si>
    <t>胡尔克战争践踏嘲讽沉默</t>
  </si>
  <si>
    <t>雷神索尔电环扩散延迟伤害</t>
    <phoneticPr fontId="1" type="noConversion"/>
  </si>
  <si>
    <t>雷神索尔电环收缩延迟伤害</t>
    <phoneticPr fontId="1" type="noConversion"/>
  </si>
  <si>
    <t>雷神索尔风暴之锤弹道</t>
    <phoneticPr fontId="1" type="noConversion"/>
  </si>
  <si>
    <t>blow_electric_forkedlightning</t>
    <phoneticPr fontId="1" type="noConversion"/>
  </si>
  <si>
    <t>雷神索尔风暴之锤眩晕</t>
    <phoneticPr fontId="1" type="noConversion"/>
  </si>
  <si>
    <t>雷神索尔天神下凡变身</t>
    <phoneticPr fontId="1" type="noConversion"/>
  </si>
  <si>
    <t>雷神索尔天神下凡提升攻击</t>
    <phoneticPr fontId="1" type="noConversion"/>
  </si>
  <si>
    <t>雷神索尔天神下凡提升魔防</t>
    <phoneticPr fontId="1" type="noConversion"/>
  </si>
  <si>
    <t>雷神索尔天神下凡普通攻击范围概率眩晕</t>
    <phoneticPr fontId="1" type="noConversion"/>
  </si>
  <si>
    <t>狮王辛巴普通攻击</t>
    <phoneticPr fontId="1" type="noConversion"/>
  </si>
  <si>
    <t>狮王辛巴命令怒吼提升攻击</t>
    <phoneticPr fontId="1" type="noConversion"/>
  </si>
  <si>
    <t>狮王辛巴命令怒吼提升命中</t>
    <phoneticPr fontId="1" type="noConversion"/>
  </si>
  <si>
    <t>狮王辛巴大旋风伤害</t>
    <phoneticPr fontId="1" type="noConversion"/>
  </si>
  <si>
    <t>狮王辛巴大旋风自身无敌</t>
    <phoneticPr fontId="1" type="noConversion"/>
  </si>
  <si>
    <t>狮王辛巴大旋风自身清除流血标记</t>
    <phoneticPr fontId="1" type="noConversion"/>
  </si>
  <si>
    <t>狮王辛巴大旋风自身清除流血标记伤害</t>
    <phoneticPr fontId="1" type="noConversion"/>
  </si>
  <si>
    <t>齐天大圣普通攻击伤害</t>
    <phoneticPr fontId="1" type="noConversion"/>
  </si>
  <si>
    <t>齐天大圣振奋怒吼提升自身攻击</t>
    <phoneticPr fontId="1" type="noConversion"/>
  </si>
  <si>
    <t>齐天大圣振奋怒吼提升自身格挡</t>
    <phoneticPr fontId="1" type="noConversion"/>
  </si>
  <si>
    <t>齐天大圣横冲直撞伤害</t>
    <phoneticPr fontId="1" type="noConversion"/>
  </si>
  <si>
    <t>齐天大圣横冲直撞无敌</t>
    <phoneticPr fontId="1" type="noConversion"/>
  </si>
  <si>
    <t>齐天大圣横冲直撞遇光眩晕</t>
    <phoneticPr fontId="1" type="noConversion"/>
  </si>
  <si>
    <t>齐天大圣横冲直撞清除光标记</t>
    <phoneticPr fontId="1" type="noConversion"/>
  </si>
  <si>
    <t>light</t>
    <phoneticPr fontId="1" type="noConversion"/>
  </si>
  <si>
    <t>齐天大圣横冲直撞嘲讽</t>
    <phoneticPr fontId="1" type="noConversion"/>
  </si>
  <si>
    <t>hate</t>
    <phoneticPr fontId="1" type="noConversion"/>
  </si>
  <si>
    <t>齐天大圣横冲直撞嘲讽沉默</t>
    <phoneticPr fontId="1" type="noConversion"/>
  </si>
  <si>
    <t>吉尔伽美什神圣之甲提升物防</t>
    <phoneticPr fontId="1" type="noConversion"/>
  </si>
  <si>
    <t>吉尔伽美什神圣之甲提升魔防</t>
    <phoneticPr fontId="1" type="noConversion"/>
  </si>
  <si>
    <t>吉尔伽美什圣火漫天弹道</t>
    <phoneticPr fontId="1" type="noConversion"/>
  </si>
  <si>
    <t>吉尔伽美什圣火漫天伤害</t>
    <phoneticPr fontId="1" type="noConversion"/>
  </si>
  <si>
    <t>吉尔伽美什圣火漫天嘲讽</t>
    <phoneticPr fontId="1" type="noConversion"/>
  </si>
  <si>
    <t>吉尔伽美什圣火漫天嘲讽沉默</t>
    <phoneticPr fontId="1" type="noConversion"/>
  </si>
  <si>
    <t>吉尔伽美什神力禁锢拉怪</t>
    <phoneticPr fontId="1" type="noConversion"/>
  </si>
  <si>
    <t>吉尔伽美什神力禁锢伤害</t>
    <phoneticPr fontId="1" type="noConversion"/>
  </si>
  <si>
    <t>大天使普通攻击伤害</t>
  </si>
  <si>
    <t>大天使神圣之力提升自身攻击</t>
  </si>
  <si>
    <t>大天使冲锋之伤害</t>
  </si>
  <si>
    <t>大天使冲锋之眩晕</t>
  </si>
  <si>
    <t>大天使冲锋之挑起眩晕</t>
  </si>
  <si>
    <t>精灵游侠普通攻击弹道</t>
    <phoneticPr fontId="1" type="noConversion"/>
  </si>
  <si>
    <t>精灵游侠普通攻击伤害</t>
    <phoneticPr fontId="1" type="noConversion"/>
  </si>
  <si>
    <t>精灵游侠浸毒射击伤害</t>
    <phoneticPr fontId="1" type="noConversion"/>
  </si>
  <si>
    <t>精灵游侠浸毒射击中毒</t>
    <phoneticPr fontId="1" type="noConversion"/>
  </si>
  <si>
    <t>精灵游侠浸毒射击中毒流血</t>
    <phoneticPr fontId="1" type="noConversion"/>
  </si>
  <si>
    <t>dot</t>
    <phoneticPr fontId="1" type="noConversion"/>
  </si>
  <si>
    <t>精灵游侠击退射击弹道</t>
    <phoneticPr fontId="1" type="noConversion"/>
  </si>
  <si>
    <t>精灵游侠击退射击伤害</t>
    <phoneticPr fontId="1" type="noConversion"/>
  </si>
  <si>
    <t>精灵游侠击退射击击退眩晕</t>
    <phoneticPr fontId="1" type="noConversion"/>
  </si>
  <si>
    <t>路西法普通攻击弹道</t>
  </si>
  <si>
    <t>路西法普通攻击伤害</t>
  </si>
  <si>
    <t>路西法冰霜护甲提升物防</t>
    <phoneticPr fontId="1" type="noConversion"/>
  </si>
  <si>
    <t>路西法冰霜护甲提升魔防</t>
    <phoneticPr fontId="1" type="noConversion"/>
  </si>
  <si>
    <t>路西法冰霜护甲持续回血</t>
    <phoneticPr fontId="1" type="noConversion"/>
  </si>
  <si>
    <t>路西法冰霜护甲持续回血血量</t>
    <phoneticPr fontId="1" type="noConversion"/>
  </si>
  <si>
    <t>路西法冰霜护甲受击效果</t>
    <phoneticPr fontId="1" type="noConversion"/>
  </si>
  <si>
    <t>路西法冰霜护甲受击降低攻速</t>
    <phoneticPr fontId="1" type="noConversion"/>
  </si>
  <si>
    <t>路西法冰霜护甲受击降低移速</t>
    <phoneticPr fontId="1" type="noConversion"/>
  </si>
  <si>
    <t>路西法冰霜护甲受击添加冰标记</t>
    <phoneticPr fontId="1" type="noConversion"/>
  </si>
  <si>
    <t>路西法冰突刺挑起眩晕</t>
    <phoneticPr fontId="1" type="noConversion"/>
  </si>
  <si>
    <t>路西法冰突刺伤害</t>
    <phoneticPr fontId="1" type="noConversion"/>
  </si>
  <si>
    <t>路西法冰突刺添加冰标记</t>
    <phoneticPr fontId="1" type="noConversion"/>
  </si>
  <si>
    <t>路西法冰突刺添加冰标记降低攻速</t>
    <phoneticPr fontId="1" type="noConversion"/>
  </si>
  <si>
    <t>路西法冰突刺添加冰标记降低移速</t>
    <phoneticPr fontId="1" type="noConversion"/>
  </si>
  <si>
    <t>路西法暴风雪伤害</t>
    <phoneticPr fontId="1" type="noConversion"/>
  </si>
  <si>
    <t>blow_ice_large</t>
    <phoneticPr fontId="1" type="noConversion"/>
  </si>
  <si>
    <t>路西法暴风雪概率冰封</t>
    <phoneticPr fontId="1" type="noConversion"/>
  </si>
  <si>
    <t>路西法暴风雪遇冰冰封</t>
    <phoneticPr fontId="1" type="noConversion"/>
  </si>
  <si>
    <t>路西法暴风雪清除冰标记</t>
    <phoneticPr fontId="1" type="noConversion"/>
  </si>
  <si>
    <t>毁灭骑士普通攻击伤害</t>
  </si>
  <si>
    <t>毁灭骑士压制挑起眩晕</t>
    <phoneticPr fontId="1" type="noConversion"/>
  </si>
  <si>
    <t>毁灭骑士压制挑起后扔</t>
    <phoneticPr fontId="1" type="noConversion"/>
  </si>
  <si>
    <t>毁灭骑士压制延迟伤害</t>
    <phoneticPr fontId="1" type="noConversion"/>
  </si>
  <si>
    <t>毁灭骑士压制伤害</t>
    <phoneticPr fontId="1" type="noConversion"/>
  </si>
  <si>
    <t>毁灭骑士践踏伤害</t>
    <phoneticPr fontId="1" type="noConversion"/>
  </si>
  <si>
    <t>毁灭骑士践踏嘲讽</t>
    <phoneticPr fontId="1" type="noConversion"/>
  </si>
  <si>
    <t>毁灭骑士践踏嘲讽沉默</t>
    <phoneticPr fontId="1" type="noConversion"/>
  </si>
  <si>
    <t>毁灭骑士末世浩劫伤害</t>
    <phoneticPr fontId="1" type="noConversion"/>
  </si>
  <si>
    <t>毁灭骑士末世浩劫眩晕</t>
    <phoneticPr fontId="1" type="noConversion"/>
  </si>
  <si>
    <t>爱之天使普通攻击弹道</t>
  </si>
  <si>
    <t>爱之天使普通攻击伤害</t>
  </si>
  <si>
    <t>blow_heal</t>
    <phoneticPr fontId="1" type="noConversion"/>
  </si>
  <si>
    <t>鬼灵儿普通攻击弹道</t>
  </si>
  <si>
    <t>鬼灵儿普通攻击伤害</t>
  </si>
  <si>
    <t>鬼灵儿死亡脉冲弹道</t>
  </si>
  <si>
    <t>鬼灵儿死亡脉冲伤害</t>
  </si>
  <si>
    <t>鬼灵儿死亡脉冲回血</t>
  </si>
  <si>
    <t>蛛魔兽普通攻击伤害</t>
    <phoneticPr fontId="1" type="noConversion"/>
  </si>
  <si>
    <t>blow_evil_little</t>
    <phoneticPr fontId="1" type="noConversion"/>
  </si>
  <si>
    <t>娅美蝶普通攻击弹道</t>
    <phoneticPr fontId="1" type="noConversion"/>
  </si>
  <si>
    <t>娅美蝶普通攻击伤害</t>
  </si>
  <si>
    <t>娅美蝶暗言术弹道</t>
    <phoneticPr fontId="1" type="noConversion"/>
  </si>
  <si>
    <t>娅美蝶暗言术伤害</t>
    <phoneticPr fontId="1" type="noConversion"/>
  </si>
  <si>
    <t>娅美蝶暗言术回血</t>
    <phoneticPr fontId="1" type="noConversion"/>
  </si>
  <si>
    <t>娅美蝶暗之守护加物防</t>
    <phoneticPr fontId="1" type="noConversion"/>
  </si>
  <si>
    <t>娅美蝶暗之守护加魔防</t>
    <phoneticPr fontId="1" type="noConversion"/>
  </si>
  <si>
    <t>娅美蝶暗之守护加血</t>
    <phoneticPr fontId="1" type="noConversion"/>
  </si>
  <si>
    <t>娅美蝶暗之守护加血血量</t>
    <phoneticPr fontId="1" type="noConversion"/>
  </si>
  <si>
    <t>娅美蝶暗光之气提升攻击</t>
    <phoneticPr fontId="1" type="noConversion"/>
  </si>
  <si>
    <t>娅美蝶暗光之气提升攻速</t>
    <phoneticPr fontId="1" type="noConversion"/>
  </si>
  <si>
    <t>娅美蝶暗光之气添加圣光标记</t>
    <phoneticPr fontId="1" type="noConversion"/>
  </si>
  <si>
    <t>light</t>
    <phoneticPr fontId="1" type="noConversion"/>
  </si>
  <si>
    <t>娅美蝶暗光之气提升能量速率</t>
    <phoneticPr fontId="1" type="noConversion"/>
  </si>
  <si>
    <t>犬妖贤者普通攻击伤害</t>
    <phoneticPr fontId="1" type="noConversion"/>
  </si>
  <si>
    <t>犬妖贤者火舌图腾</t>
    <phoneticPr fontId="1" type="noConversion"/>
  </si>
  <si>
    <t>犬妖贤者群体嗜血提升攻击</t>
    <phoneticPr fontId="1" type="noConversion"/>
  </si>
  <si>
    <t>犬妖贤者群体嗜血提升攻速</t>
    <phoneticPr fontId="1" type="noConversion"/>
  </si>
  <si>
    <t>犬妖贤者裂地术弹道</t>
    <phoneticPr fontId="1" type="noConversion"/>
  </si>
  <si>
    <t>犬妖贤者裂地术挑起眩晕</t>
    <phoneticPr fontId="1" type="noConversion"/>
  </si>
  <si>
    <t>犬妖贤者裂地术击退眩晕</t>
    <phoneticPr fontId="1" type="noConversion"/>
  </si>
  <si>
    <t>犬妖贤者裂地术伤害</t>
    <phoneticPr fontId="1" type="noConversion"/>
  </si>
  <si>
    <t>犬妖贤者裂地术清除流血标记伤害</t>
    <phoneticPr fontId="1" type="noConversion"/>
  </si>
  <si>
    <t>犬妖贤者裂地术清除流血标记</t>
    <phoneticPr fontId="1" type="noConversion"/>
  </si>
  <si>
    <t>犬妖贤者裂地术清除流血标记</t>
    <phoneticPr fontId="1" type="noConversion"/>
  </si>
  <si>
    <t>dispel</t>
    <phoneticPr fontId="1" type="noConversion"/>
  </si>
  <si>
    <t>blood</t>
    <phoneticPr fontId="1" type="noConversion"/>
  </si>
  <si>
    <t>女武神普通攻击伤害</t>
    <phoneticPr fontId="1" type="noConversion"/>
  </si>
  <si>
    <t>女武神复仇者之盾之1传弹道</t>
  </si>
  <si>
    <t>女武神复仇者之盾之2传弹道</t>
  </si>
  <si>
    <t>女武神复仇者之盾之3传弹道</t>
  </si>
  <si>
    <t>女武神复仇者之盾之4传弹道</t>
  </si>
  <si>
    <t>女武神复仇者之盾之1传伤害</t>
  </si>
  <si>
    <t>女武神复仇者之盾之1传嘲讽</t>
  </si>
  <si>
    <t>女武神复仇者之盾之1传沉默</t>
  </si>
  <si>
    <t>女武神复仇者之盾之2传伤害</t>
  </si>
  <si>
    <t>女武神复仇者之盾之2传嘲讽</t>
  </si>
  <si>
    <t>女武神复仇者之盾之2传沉默</t>
  </si>
  <si>
    <t>女武神复仇者之盾之3传伤害</t>
  </si>
  <si>
    <t>女武神复仇者之盾之3传嘲讽</t>
  </si>
  <si>
    <t>女武神复仇者之盾之3传沉默</t>
  </si>
  <si>
    <t>女武神复仇者之盾之4传伤害</t>
  </si>
  <si>
    <t>女武神复仇者之盾之4传嘲讽</t>
  </si>
  <si>
    <t>女武神复仇者之盾之4传沉默</t>
  </si>
  <si>
    <t>死亡骑士普通攻击伤害</t>
  </si>
  <si>
    <t>overfanring</t>
    <phoneticPr fontId="1" type="noConversion"/>
  </si>
  <si>
    <t>hurtself</t>
    <phoneticPr fontId="1" type="noConversion"/>
  </si>
  <si>
    <t>超能大白普通攻击伤害</t>
  </si>
  <si>
    <t>超能大白酒精喷洒伤害</t>
    <phoneticPr fontId="1" type="noConversion"/>
  </si>
  <si>
    <t>超能大白酒精喷洒概率添加酒标记</t>
    <phoneticPr fontId="1" type="noConversion"/>
  </si>
  <si>
    <t>超能大白酒精喷洒概率降低物防</t>
    <phoneticPr fontId="1" type="noConversion"/>
  </si>
  <si>
    <t>超能大白重拳伤害</t>
    <phoneticPr fontId="1" type="noConversion"/>
  </si>
  <si>
    <t>超能大白重拳击退眩晕</t>
    <phoneticPr fontId="1" type="noConversion"/>
  </si>
  <si>
    <t>超能大白火焰喷射弹道</t>
    <phoneticPr fontId="1" type="noConversion"/>
  </si>
  <si>
    <t>超能大白火焰喷射伤害</t>
    <phoneticPr fontId="1" type="noConversion"/>
  </si>
  <si>
    <t>超能大白火焰喷射遇酒炸起眩晕</t>
    <phoneticPr fontId="1" type="noConversion"/>
  </si>
  <si>
    <t>wine</t>
    <phoneticPr fontId="1" type="noConversion"/>
  </si>
  <si>
    <t>超能大白火焰喷射遇酒爆炸伤害</t>
    <phoneticPr fontId="1" type="noConversion"/>
  </si>
  <si>
    <t>超能大白火焰喷射几率爆炸伤害</t>
    <phoneticPr fontId="1" type="noConversion"/>
  </si>
  <si>
    <t>超能大白火焰喷射几率爆炸伤害</t>
    <phoneticPr fontId="1" type="noConversion"/>
  </si>
  <si>
    <t>blow_fire_large</t>
    <phoneticPr fontId="1" type="noConversion"/>
  </si>
  <si>
    <t>超能大白火焰喷射几率爆炸炸起眩晕</t>
    <phoneticPr fontId="1" type="noConversion"/>
  </si>
  <si>
    <t>超能大白火焰喷射清除酒标记</t>
    <phoneticPr fontId="1" type="noConversion"/>
  </si>
  <si>
    <t>花仙子普通攻击弹道</t>
  </si>
  <si>
    <t>花仙子普通攻击伤害</t>
  </si>
  <si>
    <t>冰雪女王普通攻击弹道</t>
  </si>
  <si>
    <t>冰雪女王普通攻击伤害</t>
  </si>
  <si>
    <t>冰雪女王冰锥术冰封</t>
    <phoneticPr fontId="1" type="noConversion"/>
  </si>
  <si>
    <t>冰雪女王魔力爆炸概率沉默</t>
    <phoneticPr fontId="1" type="noConversion"/>
  </si>
  <si>
    <t>blow_stab</t>
    <phoneticPr fontId="1" type="noConversion"/>
  </si>
  <si>
    <t>blow_fire_large</t>
    <phoneticPr fontId="1" type="noConversion"/>
  </si>
  <si>
    <t>罗宾汉疯狂射击概率爆炸伤害</t>
    <phoneticPr fontId="1" type="noConversion"/>
  </si>
  <si>
    <t>九尾妖狐普通攻击弹道</t>
  </si>
  <si>
    <t>九尾妖狐普通攻击伤害</t>
  </si>
  <si>
    <t>blow_forkedlightning</t>
    <phoneticPr fontId="1" type="noConversion"/>
  </si>
  <si>
    <t>九尾妖狐闪电链2传伤害</t>
  </si>
  <si>
    <t>九尾妖狐闪电链3传伤害</t>
  </si>
  <si>
    <t>九尾妖狐闪电链4传伤害</t>
  </si>
  <si>
    <t>九尾妖狐闪电链5传伤害</t>
  </si>
  <si>
    <t>九尾妖狐先祖图腾</t>
    <phoneticPr fontId="1" type="noConversion"/>
  </si>
  <si>
    <t>强袭斧王普通攻击伤害</t>
  </si>
  <si>
    <t>强袭斧王割裂伤害</t>
    <phoneticPr fontId="1" type="noConversion"/>
  </si>
  <si>
    <t>强袭斧王割裂降低物防</t>
    <phoneticPr fontId="1" type="noConversion"/>
  </si>
  <si>
    <t>强袭斧王割裂降低魔防</t>
    <phoneticPr fontId="1" type="noConversion"/>
  </si>
  <si>
    <t>强袭斧王回转旋风添加流血标记</t>
    <phoneticPr fontId="1" type="noConversion"/>
  </si>
  <si>
    <t>强袭斧王回转旋风持续流血</t>
    <phoneticPr fontId="1" type="noConversion"/>
  </si>
  <si>
    <t>强袭斧王回转旋风持续流血血量</t>
    <phoneticPr fontId="1" type="noConversion"/>
  </si>
  <si>
    <t>强袭斧王狂野怒吼提升自身物防</t>
    <phoneticPr fontId="1" type="noConversion"/>
  </si>
  <si>
    <t>强袭斧王狂野怒吼提升自身魔防</t>
    <phoneticPr fontId="1" type="noConversion"/>
  </si>
  <si>
    <t>强袭斧王狂野怒吼自身反弹伤害状态</t>
    <phoneticPr fontId="1" type="noConversion"/>
  </si>
  <si>
    <t>强袭斧王狂野怒吼自身反弹伤害比例</t>
    <phoneticPr fontId="1" type="noConversion"/>
  </si>
  <si>
    <t>hurtback</t>
    <phoneticPr fontId="1" type="noConversion"/>
  </si>
  <si>
    <t>强袭斧王回转旋风拉怪</t>
    <phoneticPr fontId="1" type="noConversion"/>
  </si>
  <si>
    <t>强袭斧王回转旋风嘲讽</t>
    <phoneticPr fontId="1" type="noConversion"/>
  </si>
  <si>
    <t>强袭斧王回转旋风嘲讽沉默</t>
    <phoneticPr fontId="1" type="noConversion"/>
  </si>
  <si>
    <t>强袭斧王回转旋风伤害</t>
    <phoneticPr fontId="1" type="noConversion"/>
  </si>
  <si>
    <t>人鱼公主普通攻击弹道</t>
    <phoneticPr fontId="1" type="noConversion"/>
  </si>
  <si>
    <t>人鱼公主普通攻击伤害</t>
  </si>
  <si>
    <t>人鱼公主水泡术弹道</t>
    <phoneticPr fontId="1" type="noConversion"/>
  </si>
  <si>
    <t>不祥卡特普通攻击伤害</t>
  </si>
  <si>
    <t>不祥卡特弹射之刃1传弹道</t>
    <phoneticPr fontId="1" type="noConversion"/>
  </si>
  <si>
    <t>不祥卡特弹射之刃2传弹道</t>
  </si>
  <si>
    <t>不祥卡特弹射之刃3传弹道</t>
  </si>
  <si>
    <t>不祥卡特弹射之刃4传弹道</t>
  </si>
  <si>
    <t>不祥卡特弹射之刃5传弹道</t>
  </si>
  <si>
    <t>不祥卡特弹射之刃1传伤害</t>
    <phoneticPr fontId="1" type="noConversion"/>
  </si>
  <si>
    <t>不祥卡特弹射之刃2传伤害</t>
  </si>
  <si>
    <t>不祥卡特弹射之刃3传伤害</t>
  </si>
  <si>
    <t>不祥卡特弹射之刃4传伤害</t>
  </si>
  <si>
    <t>不祥卡特弹射之刃5传伤害</t>
  </si>
  <si>
    <t>不祥卡特毒刺弹道</t>
    <phoneticPr fontId="1" type="noConversion"/>
  </si>
  <si>
    <t>不祥卡特毒刺伤害</t>
    <phoneticPr fontId="1" type="noConversion"/>
  </si>
  <si>
    <t>不祥卡特毒刺降低移速</t>
    <phoneticPr fontId="1" type="noConversion"/>
  </si>
  <si>
    <t>不祥卡特毒刺中毒持续流血</t>
    <phoneticPr fontId="1" type="noConversion"/>
  </si>
  <si>
    <t>不祥卡特毒刺中毒持续流血血量</t>
    <phoneticPr fontId="1" type="noConversion"/>
  </si>
  <si>
    <t>不祥卡特瞬步伤害</t>
    <phoneticPr fontId="1" type="noConversion"/>
  </si>
  <si>
    <t>米迦勒普通攻击弹道</t>
    <phoneticPr fontId="1" type="noConversion"/>
  </si>
  <si>
    <t>米迦勒普通攻击伤害</t>
    <phoneticPr fontId="1" type="noConversion"/>
  </si>
  <si>
    <t>米迦勒圣光回响持续加血</t>
    <phoneticPr fontId="1" type="noConversion"/>
  </si>
  <si>
    <t>米迦勒圣光回响持续加血血量</t>
    <phoneticPr fontId="1" type="noConversion"/>
  </si>
  <si>
    <t>米迦勒圣光回响概率加圣光标记</t>
    <phoneticPr fontId="1" type="noConversion"/>
  </si>
  <si>
    <t>chance</t>
    <phoneticPr fontId="1" type="noConversion"/>
  </si>
  <si>
    <t>米迦勒圣光回响加圣光标记</t>
    <phoneticPr fontId="1" type="noConversion"/>
  </si>
  <si>
    <t>米迦勒圣光回响圣光标记增加能量恢复</t>
    <phoneticPr fontId="1" type="noConversion"/>
  </si>
  <si>
    <t>米迦勒灵魂锁链</t>
    <phoneticPr fontId="1" type="noConversion"/>
  </si>
  <si>
    <t>米迦勒洗礼加血</t>
    <phoneticPr fontId="1" type="noConversion"/>
  </si>
  <si>
    <t>米迦勒洗礼反伤状态</t>
    <phoneticPr fontId="1" type="noConversion"/>
  </si>
  <si>
    <t>米迦勒洗礼反伤</t>
    <phoneticPr fontId="1" type="noConversion"/>
  </si>
  <si>
    <t>米迦勒洗礼伤害</t>
    <phoneticPr fontId="1" type="noConversion"/>
  </si>
  <si>
    <t>阿波罗普通攻击弹道</t>
  </si>
  <si>
    <t>阿波罗普通攻击伤害</t>
  </si>
  <si>
    <t>阿波罗太阳拳弹道</t>
    <phoneticPr fontId="1" type="noConversion"/>
  </si>
  <si>
    <t>阿波罗太阳拳伤害</t>
    <phoneticPr fontId="1" type="noConversion"/>
  </si>
  <si>
    <t>阿波罗太阳拳降低攻速</t>
    <phoneticPr fontId="1" type="noConversion"/>
  </si>
  <si>
    <t>阿波罗太阳拳降低移速</t>
    <phoneticPr fontId="1" type="noConversion"/>
  </si>
  <si>
    <t>阿波罗火光之力提升攻击</t>
    <phoneticPr fontId="1" type="noConversion"/>
  </si>
  <si>
    <t>阿波罗火光之力提升物防</t>
    <phoneticPr fontId="1" type="noConversion"/>
  </si>
  <si>
    <t>阿波罗火光之力提升魔防</t>
    <phoneticPr fontId="1" type="noConversion"/>
  </si>
  <si>
    <t>阿波罗火光之力添加光标记</t>
    <phoneticPr fontId="1" type="noConversion"/>
  </si>
  <si>
    <t>阿波罗火光之力提升能量恢复</t>
    <phoneticPr fontId="1" type="noConversion"/>
  </si>
  <si>
    <t>哈迪斯普通攻击伤害</t>
    <phoneticPr fontId="5" type="noConversion"/>
  </si>
  <si>
    <t>哈迪斯怨念深渊伤害</t>
    <phoneticPr fontId="1" type="noConversion"/>
  </si>
  <si>
    <t>哈迪斯怨念深渊禁止移动和普攻</t>
    <phoneticPr fontId="1" type="noConversion"/>
  </si>
  <si>
    <t>哈迪斯死亡冲击伤害</t>
    <phoneticPr fontId="1" type="noConversion"/>
  </si>
  <si>
    <t>哈迪斯召唤死神</t>
    <phoneticPr fontId="1" type="noConversion"/>
  </si>
  <si>
    <t>女神雅典娜普通攻击弹道</t>
  </si>
  <si>
    <t>女神雅典娜普通攻击伤害</t>
  </si>
  <si>
    <t>女神雅典娜奉献伤害</t>
    <phoneticPr fontId="1" type="noConversion"/>
  </si>
  <si>
    <t>女神雅典娜奉献几率附加光标记</t>
    <phoneticPr fontId="1" type="noConversion"/>
  </si>
  <si>
    <t>女神雅典娜奉献几率提升能量恢复</t>
    <phoneticPr fontId="1" type="noConversion"/>
  </si>
  <si>
    <t>女神雅典娜圣剑伤害</t>
    <phoneticPr fontId="1" type="noConversion"/>
  </si>
  <si>
    <t>月亮女神普通攻击伤害</t>
  </si>
  <si>
    <t>月亮女神新月打击弹道</t>
    <phoneticPr fontId="1" type="noConversion"/>
  </si>
  <si>
    <t>月亮女神新月打击伤害</t>
    <phoneticPr fontId="1" type="noConversion"/>
  </si>
  <si>
    <t>月亮女神新月打击提升自身闪避</t>
    <phoneticPr fontId="1" type="noConversion"/>
  </si>
  <si>
    <t>恶魔猎人普通攻击伤害</t>
  </si>
  <si>
    <t>恶魔猎人死亡射线弹道</t>
  </si>
  <si>
    <t>恶魔猎人死亡射线伤害</t>
  </si>
  <si>
    <t>恶魔猎人死亡射线沉默</t>
  </si>
  <si>
    <t>恶魔猎人灵巧闪避增加自身闪避</t>
    <phoneticPr fontId="1" type="noConversion"/>
  </si>
  <si>
    <t>恶魔猎人恶魔追击伤害</t>
    <phoneticPr fontId="1" type="noConversion"/>
  </si>
  <si>
    <t>恶魔猎人恶魔追击眩晕</t>
    <phoneticPr fontId="1" type="noConversion"/>
  </si>
  <si>
    <t>刀锋女皇普通攻击伤害</t>
  </si>
  <si>
    <t>刀锋女皇女王之爪弹道</t>
    <phoneticPr fontId="1" type="noConversion"/>
  </si>
  <si>
    <t>刀锋女皇女王之爪拉人眩晕</t>
    <phoneticPr fontId="1" type="noConversion"/>
  </si>
  <si>
    <t>刀锋女皇女王之爪延迟伤害</t>
    <phoneticPr fontId="1" type="noConversion"/>
  </si>
  <si>
    <t>刀锋女皇女王之爪伤害</t>
    <phoneticPr fontId="1" type="noConversion"/>
  </si>
  <si>
    <t>光之牧普通攻击弹道</t>
    <phoneticPr fontId="1" type="noConversion"/>
  </si>
  <si>
    <t>光之牧普通攻击伤害</t>
    <phoneticPr fontId="1" type="noConversion"/>
  </si>
  <si>
    <t>火焰术士普通攻击弹道</t>
    <phoneticPr fontId="1" type="noConversion"/>
  </si>
  <si>
    <t>火焰术士普通攻击伤害</t>
    <phoneticPr fontId="1" type="noConversion"/>
  </si>
  <si>
    <t>blow_fire_little</t>
    <phoneticPr fontId="1" type="noConversion"/>
  </si>
  <si>
    <t>火焰术士火球术弹道</t>
    <phoneticPr fontId="1" type="noConversion"/>
  </si>
  <si>
    <t>火焰术士火球术伤害</t>
    <phoneticPr fontId="1" type="noConversion"/>
  </si>
  <si>
    <t>骷髅战士普通攻击伤害</t>
    <phoneticPr fontId="1" type="noConversion"/>
  </si>
  <si>
    <t>骷髅战士盾墙提升免伤</t>
    <phoneticPr fontId="1" type="noConversion"/>
  </si>
  <si>
    <t>骷髅巫师普通攻击弹道</t>
    <phoneticPr fontId="1" type="noConversion"/>
  </si>
  <si>
    <t>骷髅巫师普通攻击伤害</t>
    <phoneticPr fontId="1" type="noConversion"/>
  </si>
  <si>
    <t>弩炮手普通攻击弹道</t>
    <phoneticPr fontId="1" type="noConversion"/>
  </si>
  <si>
    <t>弩炮手普通攻击伤害</t>
    <phoneticPr fontId="1" type="noConversion"/>
  </si>
  <si>
    <t>弩炮手散射伤害</t>
    <phoneticPr fontId="1" type="noConversion"/>
  </si>
  <si>
    <t>波波王普通攻击弹道</t>
    <phoneticPr fontId="1" type="noConversion"/>
  </si>
  <si>
    <t>波波王普通攻击伤害</t>
    <phoneticPr fontId="1" type="noConversion"/>
  </si>
  <si>
    <t>波波王叉状闪电伤害</t>
    <phoneticPr fontId="1" type="noConversion"/>
  </si>
  <si>
    <t>波波王飞天击伤害</t>
    <phoneticPr fontId="1" type="noConversion"/>
  </si>
  <si>
    <t>波波王飞天击挑起眩晕</t>
    <phoneticPr fontId="1" type="noConversion"/>
  </si>
  <si>
    <t>波波王飞天击击退眩晕</t>
    <phoneticPr fontId="1" type="noConversion"/>
  </si>
  <si>
    <t>一只耳普通攻击伤害</t>
    <phoneticPr fontId="1" type="noConversion"/>
  </si>
  <si>
    <t>一只耳咬噬伤害</t>
    <phoneticPr fontId="1" type="noConversion"/>
  </si>
  <si>
    <t>一只耳咬噬流血标记</t>
    <phoneticPr fontId="1" type="noConversion"/>
  </si>
  <si>
    <t>一只耳咬噬持续流血</t>
    <phoneticPr fontId="1" type="noConversion"/>
  </si>
  <si>
    <t>blood</t>
    <phoneticPr fontId="1" type="noConversion"/>
  </si>
  <si>
    <t>一只耳咬噬持续流血血量</t>
    <phoneticPr fontId="1" type="noConversion"/>
  </si>
  <si>
    <t>鳄鱼战士普通攻击伤害</t>
    <phoneticPr fontId="1" type="noConversion"/>
  </si>
  <si>
    <t>鳄鱼战士挥扫伤害</t>
    <phoneticPr fontId="1" type="noConversion"/>
  </si>
  <si>
    <t>鳄鱼战士挥扫嘲讽</t>
    <phoneticPr fontId="1" type="noConversion"/>
  </si>
  <si>
    <t>鳄鱼战士挥扫嘲讽沉默</t>
    <phoneticPr fontId="1" type="noConversion"/>
  </si>
  <si>
    <t>哥布林小妖普通攻击弹道</t>
    <phoneticPr fontId="1" type="noConversion"/>
  </si>
  <si>
    <t>哥布林小妖普通攻击伤害</t>
    <phoneticPr fontId="1" type="noConversion"/>
  </si>
  <si>
    <t>哥布林小妖治疗加血</t>
    <phoneticPr fontId="1" type="noConversion"/>
  </si>
  <si>
    <t>萌波波普通攻击伤害</t>
    <phoneticPr fontId="1" type="noConversion"/>
  </si>
  <si>
    <t>萌波波球形冲锋伤害</t>
    <phoneticPr fontId="1" type="noConversion"/>
  </si>
  <si>
    <t>萌波波球形冲锋击退眩晕</t>
    <phoneticPr fontId="1" type="noConversion"/>
  </si>
  <si>
    <t>天马普通攻击伤害</t>
    <phoneticPr fontId="1" type="noConversion"/>
  </si>
  <si>
    <t>天马野性冲锋伤害</t>
    <phoneticPr fontId="1" type="noConversion"/>
  </si>
  <si>
    <t>天马野性冲锋击退眩晕</t>
    <phoneticPr fontId="1" type="noConversion"/>
  </si>
  <si>
    <t>琴天使普通攻击弹道</t>
    <phoneticPr fontId="1" type="noConversion"/>
  </si>
  <si>
    <t>琴天使普通攻击伤害</t>
    <phoneticPr fontId="1" type="noConversion"/>
  </si>
  <si>
    <t>小天使普通攻击弹道</t>
    <phoneticPr fontId="1" type="noConversion"/>
  </si>
  <si>
    <t>小天使普通攻击伤害</t>
    <phoneticPr fontId="1" type="noConversion"/>
  </si>
  <si>
    <t>小天使光能波弹道</t>
    <phoneticPr fontId="1" type="noConversion"/>
  </si>
  <si>
    <t>小天使光能波伤害</t>
    <phoneticPr fontId="1" type="noConversion"/>
  </si>
  <si>
    <t>天使波波普通攻击伤害</t>
    <phoneticPr fontId="1" type="noConversion"/>
  </si>
  <si>
    <t>天使波波闪耀伤害</t>
    <phoneticPr fontId="1" type="noConversion"/>
  </si>
  <si>
    <t>女妖卫士普通攻击弹道</t>
    <phoneticPr fontId="1" type="noConversion"/>
  </si>
  <si>
    <t>女妖卫士普通攻击伤害</t>
    <phoneticPr fontId="1" type="noConversion"/>
  </si>
  <si>
    <t>女妖卫士暗之守护提升物防</t>
    <phoneticPr fontId="1" type="noConversion"/>
  </si>
  <si>
    <t>女妖卫士暗之守护提升魔防</t>
    <phoneticPr fontId="1" type="noConversion"/>
  </si>
  <si>
    <t>女妖卫士暗之守护持续加血</t>
    <phoneticPr fontId="1" type="noConversion"/>
  </si>
  <si>
    <t>女妖卫士暗之守护持续加血血量</t>
    <phoneticPr fontId="1" type="noConversion"/>
  </si>
  <si>
    <t>僵尸小童普通攻击</t>
    <phoneticPr fontId="1" type="noConversion"/>
  </si>
  <si>
    <t>僵尸小童尸毒伤害</t>
    <phoneticPr fontId="1" type="noConversion"/>
  </si>
  <si>
    <t>僵尸小童尸毒毒伤</t>
    <phoneticPr fontId="1" type="noConversion"/>
  </si>
  <si>
    <t>僵尸小童尸毒毒伤流血</t>
    <phoneticPr fontId="1" type="noConversion"/>
  </si>
  <si>
    <t>小恶魔普通攻击弹道</t>
    <phoneticPr fontId="1" type="noConversion"/>
  </si>
  <si>
    <t>小恶魔普通攻击伤害</t>
    <phoneticPr fontId="1" type="noConversion"/>
  </si>
  <si>
    <t>小恶魔暗能波弹道</t>
    <phoneticPr fontId="1" type="noConversion"/>
  </si>
  <si>
    <t>小恶魔暗能波伤害</t>
    <phoneticPr fontId="1" type="noConversion"/>
  </si>
  <si>
    <t>白银执政官顺劈斩伤害</t>
    <phoneticPr fontId="1" type="noConversion"/>
  </si>
  <si>
    <t>line</t>
    <phoneticPr fontId="1" type="noConversion"/>
  </si>
  <si>
    <t>flame_mage_attack</t>
    <phoneticPr fontId="1" type="noConversion"/>
  </si>
  <si>
    <t>char</t>
    <phoneticPr fontId="1" type="noConversion"/>
  </si>
  <si>
    <t>char</t>
    <phoneticPr fontId="1" type="noConversion"/>
  </si>
  <si>
    <t>line</t>
    <phoneticPr fontId="1" type="noConversion"/>
  </si>
  <si>
    <t>velen_fire</t>
    <phoneticPr fontId="1" type="noConversion"/>
  </si>
  <si>
    <t>avenger_varian</t>
    <phoneticPr fontId="1" type="noConversion"/>
  </si>
  <si>
    <t>missile</t>
    <phoneticPr fontId="1" type="noConversion"/>
  </si>
  <si>
    <t>avenger_varian</t>
    <phoneticPr fontId="1" type="noConversion"/>
  </si>
  <si>
    <t>sylvanas_attack</t>
    <phoneticPr fontId="1" type="noConversion"/>
  </si>
  <si>
    <t>sylvanas_puncturearrow</t>
    <phoneticPr fontId="1" type="noConversion"/>
  </si>
  <si>
    <t>eot</t>
    <phoneticPr fontId="1" type="noConversion"/>
  </si>
  <si>
    <t>ground</t>
    <phoneticPr fontId="1" type="noConversion"/>
  </si>
  <si>
    <t>cenarius_attack</t>
    <phoneticPr fontId="1" type="noConversion"/>
  </si>
  <si>
    <t>skeleton_archer_attack</t>
    <phoneticPr fontId="1" type="noConversion"/>
  </si>
  <si>
    <t>skeleton_archer_shockarrow</t>
    <phoneticPr fontId="1" type="noConversion"/>
  </si>
  <si>
    <t>wave</t>
    <phoneticPr fontId="1" type="noConversion"/>
  </si>
  <si>
    <t>scarlet_crusade</t>
    <phoneticPr fontId="1" type="noConversion"/>
  </si>
  <si>
    <t>vashj_attack</t>
    <phoneticPr fontId="1" type="noConversion"/>
  </si>
  <si>
    <t>mystic_snake</t>
    <phoneticPr fontId="1" type="noConversion"/>
  </si>
  <si>
    <t>mystic_snake</t>
    <phoneticPr fontId="1" type="noConversion"/>
  </si>
  <si>
    <t>missile</t>
    <phoneticPr fontId="1" type="noConversion"/>
  </si>
  <si>
    <t>gabriel_attack</t>
    <phoneticPr fontId="1" type="noConversion"/>
  </si>
  <si>
    <t>craftsman_wine_attack</t>
    <phoneticPr fontId="1" type="noConversion"/>
  </si>
  <si>
    <t>craftsman_rocket</t>
    <phoneticPr fontId="1" type="noConversion"/>
  </si>
  <si>
    <t>working_attack</t>
    <phoneticPr fontId="1" type="noConversion"/>
  </si>
  <si>
    <t>garyvickers_attack</t>
    <phoneticPr fontId="1" type="noConversion"/>
  </si>
  <si>
    <t>hell_beetles_skill</t>
    <phoneticPr fontId="1" type="noConversion"/>
  </si>
  <si>
    <t>wave</t>
    <phoneticPr fontId="1" type="noConversion"/>
  </si>
  <si>
    <t>ground</t>
    <phoneticPr fontId="1" type="noConversion"/>
  </si>
  <si>
    <t>line</t>
    <phoneticPr fontId="1" type="noConversion"/>
  </si>
  <si>
    <t>tauren_warriors_gully</t>
    <phoneticPr fontId="1" type="noConversion"/>
  </si>
  <si>
    <t>char</t>
    <phoneticPr fontId="1" type="noConversion"/>
  </si>
  <si>
    <t>line</t>
    <phoneticPr fontId="1" type="noConversion"/>
  </si>
  <si>
    <t>chiefrabbi_attack</t>
    <phoneticPr fontId="1" type="noConversion"/>
  </si>
  <si>
    <t>char</t>
    <phoneticPr fontId="1" type="noConversion"/>
  </si>
  <si>
    <t>chiefrabbi_arcanemissiles</t>
    <phoneticPr fontId="1" type="noConversion"/>
  </si>
  <si>
    <t>eot</t>
    <phoneticPr fontId="1" type="noConversion"/>
  </si>
  <si>
    <t>ground</t>
    <phoneticPr fontId="1" type="noConversion"/>
  </si>
  <si>
    <t>lichking_dead</t>
    <phoneticPr fontId="1" type="noConversion"/>
  </si>
  <si>
    <t>lichking_frostmourne</t>
    <phoneticPr fontId="1" type="noConversion"/>
  </si>
  <si>
    <t>knight_rider_skill</t>
    <phoneticPr fontId="1" type="noConversion"/>
  </si>
  <si>
    <t>eot</t>
    <phoneticPr fontId="1" type="noConversion"/>
  </si>
  <si>
    <t>troll_hunter_attack</t>
    <phoneticPr fontId="1" type="noConversion"/>
  </si>
  <si>
    <t>evil_attack</t>
    <phoneticPr fontId="1" type="noConversion"/>
  </si>
  <si>
    <t>corrosion</t>
    <phoneticPr fontId="1" type="noConversion"/>
  </si>
  <si>
    <t>ground</t>
    <phoneticPr fontId="1" type="noConversion"/>
  </si>
  <si>
    <t>kiljaeden_carrion_swarm</t>
    <phoneticPr fontId="1" type="noConversion"/>
  </si>
  <si>
    <t>blood_priest_attack</t>
    <phoneticPr fontId="1" type="noConversion"/>
  </si>
  <si>
    <t>the_priest_fire</t>
    <phoneticPr fontId="1" type="noConversion"/>
  </si>
  <si>
    <t>line</t>
    <phoneticPr fontId="1" type="noConversion"/>
  </si>
  <si>
    <t>impact_wave</t>
    <phoneticPr fontId="1" type="noConversion"/>
  </si>
  <si>
    <t>elven_anger_attack</t>
    <phoneticPr fontId="1" type="noConversion"/>
  </si>
  <si>
    <t>elven_anger_skill</t>
    <phoneticPr fontId="1" type="noConversion"/>
  </si>
  <si>
    <t>guldan_attack</t>
    <phoneticPr fontId="1" type="noConversion"/>
  </si>
  <si>
    <t>the_son_0f_a_god_attack</t>
    <phoneticPr fontId="1" type="noConversion"/>
  </si>
  <si>
    <t>dead_wizard_attack</t>
    <phoneticPr fontId="1" type="noConversion"/>
  </si>
  <si>
    <t>dead_wizard_death_pulse</t>
    <phoneticPr fontId="1" type="noConversion"/>
  </si>
  <si>
    <t>dog_demon_sage_fissure_operation</t>
    <phoneticPr fontId="1" type="noConversion"/>
  </si>
  <si>
    <t>missile</t>
    <phoneticPr fontId="1" type="noConversion"/>
  </si>
  <si>
    <t>flame_jet</t>
    <phoneticPr fontId="1" type="noConversion"/>
  </si>
  <si>
    <t>tyrande_attack</t>
    <phoneticPr fontId="1" type="noConversion"/>
  </si>
  <si>
    <t>arthas_attack</t>
    <phoneticPr fontId="1" type="noConversion"/>
  </si>
  <si>
    <t>jaina_attack</t>
    <phoneticPr fontId="1" type="noConversion"/>
  </si>
  <si>
    <t>thrall_attack</t>
    <phoneticPr fontId="1" type="noConversion"/>
  </si>
  <si>
    <t>ejection_blade</t>
    <phoneticPr fontId="1" type="noConversion"/>
  </si>
  <si>
    <t>light_attack</t>
    <phoneticPr fontId="1" type="noConversion"/>
  </si>
  <si>
    <t>sun_fist</t>
    <phoneticPr fontId="1" type="noConversion"/>
  </si>
  <si>
    <t>illidan_death_ray</t>
    <phoneticPr fontId="1" type="noConversion"/>
  </si>
  <si>
    <t>working_attack</t>
    <phoneticPr fontId="1" type="noConversion"/>
  </si>
  <si>
    <t>丛林祭司召唤1个治疗图腾</t>
    <phoneticPr fontId="1" type="noConversion"/>
  </si>
  <si>
    <t>哥布林亲王召唤小地精</t>
    <phoneticPr fontId="1" type="noConversion"/>
  </si>
  <si>
    <t>char</t>
    <phoneticPr fontId="1" type="noConversion"/>
  </si>
  <si>
    <t>哥布林亲王召唤黑火炸药</t>
    <phoneticPr fontId="1" type="noConversion"/>
  </si>
  <si>
    <t>地狱甲虫召唤小甲虫</t>
    <phoneticPr fontId="1" type="noConversion"/>
  </si>
  <si>
    <t>九尾妖狐召唤幽灵狐</t>
    <phoneticPr fontId="1" type="noConversion"/>
  </si>
  <si>
    <t>九尾妖狐召唤先祖图腾</t>
    <phoneticPr fontId="1" type="noConversion"/>
  </si>
  <si>
    <t>犬妖贤者火舌图腾</t>
    <phoneticPr fontId="1" type="noConversion"/>
  </si>
  <si>
    <t>replace</t>
    <phoneticPr fontId="1" type="noConversion"/>
  </si>
  <si>
    <t>buff_hot</t>
    <phoneticPr fontId="1" type="noConversion"/>
  </si>
  <si>
    <t>blood</t>
    <phoneticPr fontId="1" type="noConversion"/>
  </si>
  <si>
    <t>buff_bleed</t>
  </si>
  <si>
    <t>buff_bleedtab</t>
    <phoneticPr fontId="1" type="noConversion"/>
  </si>
  <si>
    <t>buff_light</t>
    <phoneticPr fontId="1" type="noConversion"/>
  </si>
  <si>
    <t>replace</t>
    <phoneticPr fontId="1" type="noConversion"/>
  </si>
  <si>
    <t>attr</t>
    <phoneticPr fontId="1" type="noConversion"/>
  </si>
  <si>
    <t>buff_frenzy_hand</t>
    <phoneticPr fontId="1" type="noConversion"/>
  </si>
  <si>
    <t>overtime</t>
    <phoneticPr fontId="1" type="noConversion"/>
  </si>
  <si>
    <t>stun</t>
    <phoneticPr fontId="1" type="noConversion"/>
  </si>
  <si>
    <t>state</t>
    <phoneticPr fontId="1" type="noConversion"/>
  </si>
  <si>
    <t>hate</t>
    <phoneticPr fontId="1" type="noConversion"/>
  </si>
  <si>
    <t>overtime</t>
    <phoneticPr fontId="1" type="noConversion"/>
  </si>
  <si>
    <t>stun</t>
    <phoneticPr fontId="1" type="noConversion"/>
  </si>
  <si>
    <t>state</t>
    <phoneticPr fontId="1" type="noConversion"/>
  </si>
  <si>
    <t>replace</t>
    <phoneticPr fontId="1" type="noConversion"/>
  </si>
  <si>
    <t>hate</t>
    <phoneticPr fontId="1" type="noConversion"/>
  </si>
  <si>
    <t>buff_hate</t>
    <phoneticPr fontId="1" type="noConversion"/>
  </si>
  <si>
    <t>slow</t>
    <phoneticPr fontId="1" type="noConversion"/>
  </si>
  <si>
    <t>attr</t>
    <phoneticPr fontId="1" type="noConversion"/>
  </si>
  <si>
    <t>buff_slow</t>
    <phoneticPr fontId="1" type="noConversion"/>
  </si>
  <si>
    <t>state</t>
    <phoneticPr fontId="1" type="noConversion"/>
  </si>
  <si>
    <t>overtime</t>
    <phoneticPr fontId="1" type="noConversion"/>
  </si>
  <si>
    <t>buff_attackup</t>
    <phoneticPr fontId="1" type="noConversion"/>
  </si>
  <si>
    <t>attr</t>
    <phoneticPr fontId="1" type="noConversion"/>
  </si>
  <si>
    <t>buff_shield</t>
    <phoneticPr fontId="1" type="noConversion"/>
  </si>
  <si>
    <t>replace</t>
    <phoneticPr fontId="1" type="noConversion"/>
  </si>
  <si>
    <t>buff_hate</t>
    <phoneticPr fontId="1" type="noConversion"/>
  </si>
  <si>
    <t>replace</t>
    <phoneticPr fontId="1" type="noConversion"/>
  </si>
  <si>
    <t>hate</t>
    <phoneticPr fontId="1" type="noConversion"/>
  </si>
  <si>
    <t>buff_hate</t>
    <phoneticPr fontId="1" type="noConversion"/>
  </si>
  <si>
    <t>hate</t>
    <phoneticPr fontId="1" type="noConversion"/>
  </si>
  <si>
    <t>buff_force_shield</t>
  </si>
  <si>
    <t>attr</t>
    <phoneticPr fontId="1" type="noConversion"/>
  </si>
  <si>
    <t>overtime</t>
    <phoneticPr fontId="1" type="noConversion"/>
  </si>
  <si>
    <t>state</t>
    <phoneticPr fontId="1" type="noConversion"/>
  </si>
  <si>
    <t>eot</t>
    <phoneticPr fontId="1" type="noConversion"/>
  </si>
  <si>
    <t>buff_iceshield</t>
    <phoneticPr fontId="1" type="noConversion"/>
  </si>
  <si>
    <t>ice</t>
    <phoneticPr fontId="1" type="noConversion"/>
  </si>
  <si>
    <t>buff_silence</t>
  </si>
  <si>
    <t>slow</t>
    <phoneticPr fontId="1" type="noConversion"/>
  </si>
  <si>
    <t>replace</t>
    <phoneticPr fontId="1" type="noConversion"/>
  </si>
  <si>
    <t>stun</t>
    <phoneticPr fontId="1" type="noConversion"/>
  </si>
  <si>
    <t>replace</t>
    <phoneticPr fontId="1" type="noConversion"/>
  </si>
  <si>
    <t>joint</t>
    <phoneticPr fontId="1" type="noConversion"/>
  </si>
  <si>
    <t>replace</t>
    <phoneticPr fontId="1" type="noConversion"/>
  </si>
  <si>
    <t>buff_putrid_mist</t>
    <phoneticPr fontId="1" type="noConversion"/>
  </si>
  <si>
    <t>hate</t>
    <phoneticPr fontId="1" type="noConversion"/>
  </si>
  <si>
    <t>buff_shadow</t>
    <phoneticPr fontId="1" type="noConversion"/>
  </si>
  <si>
    <t>贸易主召唤黑火炸药爆炸</t>
    <phoneticPr fontId="1" type="noConversion"/>
  </si>
  <si>
    <t>overtime</t>
    <phoneticPr fontId="1" type="noConversion"/>
  </si>
  <si>
    <t>shift</t>
    <phoneticPr fontId="1" type="noConversion"/>
  </si>
  <si>
    <t>buff_shield</t>
    <phoneticPr fontId="1" type="noConversion"/>
  </si>
  <si>
    <t>shift</t>
    <phoneticPr fontId="1" type="noConversion"/>
  </si>
  <si>
    <t>hate</t>
    <phoneticPr fontId="1" type="noConversion"/>
  </si>
  <si>
    <t>replace</t>
    <phoneticPr fontId="1" type="noConversion"/>
  </si>
  <si>
    <t>mod</t>
    <phoneticPr fontId="1" type="noConversion"/>
  </si>
  <si>
    <t>buff_no_light_shield</t>
    <phoneticPr fontId="1" type="noConversion"/>
  </si>
  <si>
    <t>buff_hatewave</t>
    <phoneticPr fontId="1" type="noConversion"/>
  </si>
  <si>
    <t>overtime</t>
    <phoneticPr fontId="1" type="noConversion"/>
  </si>
  <si>
    <t>buff_embrace_of_vampires</t>
    <phoneticPr fontId="1" type="noConversion"/>
  </si>
  <si>
    <t>attr</t>
    <phoneticPr fontId="1" type="noConversion"/>
  </si>
  <si>
    <t>overtime</t>
    <phoneticPr fontId="1" type="noConversion"/>
  </si>
  <si>
    <t>state</t>
    <phoneticPr fontId="1" type="noConversion"/>
  </si>
  <si>
    <t>buff_keelshield</t>
  </si>
  <si>
    <t>state</t>
    <phoneticPr fontId="1" type="noConversion"/>
  </si>
  <si>
    <t>attr</t>
    <phoneticPr fontId="1" type="noConversion"/>
  </si>
  <si>
    <t>buff_ice_slow</t>
    <phoneticPr fontId="1" type="noConversion"/>
  </si>
  <si>
    <t>buff_ice_slow</t>
    <phoneticPr fontId="1" type="noConversion"/>
  </si>
  <si>
    <t>buff_bleed</t>
    <phoneticPr fontId="1" type="noConversion"/>
  </si>
  <si>
    <t>state</t>
    <phoneticPr fontId="1" type="noConversion"/>
  </si>
  <si>
    <t>buff_refraction</t>
    <phoneticPr fontId="1" type="noConversion"/>
  </si>
  <si>
    <t>replace</t>
    <phoneticPr fontId="1" type="noConversion"/>
  </si>
  <si>
    <t>buff_hate</t>
    <phoneticPr fontId="1" type="noConversion"/>
  </si>
  <si>
    <t>lash</t>
    <phoneticPr fontId="1" type="noConversion"/>
  </si>
  <si>
    <t>replace</t>
    <phoneticPr fontId="1" type="noConversion"/>
  </si>
  <si>
    <t>replace</t>
    <phoneticPr fontId="1" type="noConversion"/>
  </si>
  <si>
    <t>lash</t>
    <phoneticPr fontId="1" type="noConversion"/>
  </si>
  <si>
    <t>eot</t>
    <phoneticPr fontId="1" type="noConversion"/>
  </si>
  <si>
    <t>state</t>
    <phoneticPr fontId="1" type="noConversion"/>
  </si>
  <si>
    <t>eot</t>
    <phoneticPr fontId="1" type="noConversion"/>
  </si>
  <si>
    <t>stun</t>
    <phoneticPr fontId="1" type="noConversion"/>
  </si>
  <si>
    <t>buff_god</t>
    <phoneticPr fontId="1" type="noConversion"/>
  </si>
  <si>
    <t>stun</t>
    <phoneticPr fontId="1" type="noConversion"/>
  </si>
  <si>
    <t>state</t>
    <phoneticPr fontId="1" type="noConversion"/>
  </si>
  <si>
    <t>overtime</t>
    <phoneticPr fontId="1" type="noConversion"/>
  </si>
  <si>
    <t>overtime</t>
    <phoneticPr fontId="1" type="noConversion"/>
  </si>
  <si>
    <t>overtime</t>
    <phoneticPr fontId="1" type="noConversion"/>
  </si>
  <si>
    <t>state</t>
    <phoneticPr fontId="1" type="noConversion"/>
  </si>
  <si>
    <t>hate</t>
    <phoneticPr fontId="1" type="noConversion"/>
  </si>
  <si>
    <t>overtime</t>
    <phoneticPr fontId="1" type="noConversion"/>
  </si>
  <si>
    <t>hate</t>
    <phoneticPr fontId="1" type="noConversion"/>
  </si>
  <si>
    <t>buff_hate</t>
    <phoneticPr fontId="1" type="noConversion"/>
  </si>
  <si>
    <t>buff_attackup</t>
    <phoneticPr fontId="1" type="noConversion"/>
  </si>
  <si>
    <t>eot</t>
    <phoneticPr fontId="1" type="noConversion"/>
  </si>
  <si>
    <t>mod</t>
    <phoneticPr fontId="1" type="noConversion"/>
  </si>
  <si>
    <t>ice</t>
    <phoneticPr fontId="1" type="noConversion"/>
  </si>
  <si>
    <t>lash</t>
    <phoneticPr fontId="1" type="noConversion"/>
  </si>
  <si>
    <t>buff_ice_slow</t>
    <phoneticPr fontId="1" type="noConversion"/>
  </si>
  <si>
    <t>state</t>
    <phoneticPr fontId="1" type="noConversion"/>
  </si>
  <si>
    <t>lash</t>
    <phoneticPr fontId="1" type="noConversion"/>
  </si>
  <si>
    <t>buff_stun</t>
    <phoneticPr fontId="1" type="noConversion"/>
  </si>
  <si>
    <t>throw</t>
    <phoneticPr fontId="1" type="noConversion"/>
  </si>
  <si>
    <t>hate</t>
    <phoneticPr fontId="1" type="noConversion"/>
  </si>
  <si>
    <t>attr</t>
    <phoneticPr fontId="1" type="noConversion"/>
  </si>
  <si>
    <t>buff_defenceup</t>
    <phoneticPr fontId="1" type="noConversion"/>
  </si>
  <si>
    <t>attr</t>
    <phoneticPr fontId="1" type="noConversion"/>
  </si>
  <si>
    <t>lash</t>
    <phoneticPr fontId="1" type="noConversion"/>
  </si>
  <si>
    <t>buff_hate</t>
    <phoneticPr fontId="1" type="noConversion"/>
  </si>
  <si>
    <t>replace</t>
    <phoneticPr fontId="1" type="noConversion"/>
  </si>
  <si>
    <t>moveless</t>
  </si>
  <si>
    <t>freeze</t>
    <phoneticPr fontId="1" type="noConversion"/>
  </si>
  <si>
    <t>shift</t>
    <phoneticPr fontId="1" type="noConversion"/>
  </si>
  <si>
    <t>buff_stun</t>
    <phoneticPr fontId="1" type="noConversion"/>
  </si>
  <si>
    <t>attr</t>
    <phoneticPr fontId="1" type="noConversion"/>
  </si>
  <si>
    <t>buff_defencedown</t>
    <phoneticPr fontId="1" type="noConversion"/>
  </si>
  <si>
    <t>buff_anth</t>
    <phoneticPr fontId="1" type="noConversion"/>
  </si>
  <si>
    <t>buff_hate</t>
    <phoneticPr fontId="1" type="noConversion"/>
  </si>
  <si>
    <t>mod</t>
    <phoneticPr fontId="1" type="noConversion"/>
  </si>
  <si>
    <t>slow</t>
    <phoneticPr fontId="1" type="noConversion"/>
  </si>
  <si>
    <t>attr</t>
    <phoneticPr fontId="1" type="noConversion"/>
  </si>
  <si>
    <t>replace</t>
    <phoneticPr fontId="1" type="noConversion"/>
  </si>
  <si>
    <t>buff_corrode</t>
    <phoneticPr fontId="1" type="noConversion"/>
  </si>
  <si>
    <t>eot</t>
    <phoneticPr fontId="1" type="noConversion"/>
  </si>
  <si>
    <t>light</t>
    <phoneticPr fontId="1" type="noConversion"/>
  </si>
  <si>
    <t>state</t>
    <phoneticPr fontId="1" type="noConversion"/>
  </si>
  <si>
    <t>buff_light_of_justice_hand</t>
    <phoneticPr fontId="1" type="noConversion"/>
  </si>
  <si>
    <t>mod</t>
    <phoneticPr fontId="1" type="noConversion"/>
  </si>
  <si>
    <t>buff_fameshield</t>
    <phoneticPr fontId="1" type="noConversion"/>
  </si>
  <si>
    <t>buff_fameshield</t>
    <phoneticPr fontId="1" type="noConversion"/>
  </si>
  <si>
    <t>attr</t>
    <phoneticPr fontId="1" type="noConversion"/>
  </si>
  <si>
    <t>overtime</t>
    <phoneticPr fontId="1" type="noConversion"/>
  </si>
  <si>
    <t>slow</t>
    <phoneticPr fontId="1" type="noConversion"/>
  </si>
  <si>
    <t>buff_attackup</t>
    <phoneticPr fontId="1" type="noConversion"/>
  </si>
  <si>
    <t>light</t>
    <phoneticPr fontId="1" type="noConversion"/>
  </si>
  <si>
    <t>mod</t>
    <phoneticPr fontId="1" type="noConversion"/>
  </si>
  <si>
    <t>hate</t>
    <phoneticPr fontId="1" type="noConversion"/>
  </si>
  <si>
    <t>overtime</t>
    <phoneticPr fontId="1" type="noConversion"/>
  </si>
  <si>
    <t>buff_defenceup</t>
    <phoneticPr fontId="1" type="noConversion"/>
  </si>
  <si>
    <t>瘟疫骑士冰冻箭雨之几率冰封</t>
    <phoneticPr fontId="1" type="noConversion"/>
  </si>
  <si>
    <t>蛇发女妖凛冽寒风几率冰封</t>
    <phoneticPr fontId="1" type="noConversion"/>
  </si>
  <si>
    <t>死神冰霜新星遇冰伤害修饰</t>
    <phoneticPr fontId="1" type="noConversion"/>
  </si>
  <si>
    <t>饥荒骑士无光之盾吸伤</t>
    <phoneticPr fontId="1" type="noConversion"/>
  </si>
  <si>
    <t>饥荒骑士凛风冲击伤害吸血</t>
    <phoneticPr fontId="1" type="noConversion"/>
  </si>
  <si>
    <t>哥布林亲王召唤黑火炸药爆炸</t>
    <phoneticPr fontId="1" type="noConversion"/>
  </si>
  <si>
    <t>death</t>
    <phoneticPr fontId="1" type="noConversion"/>
  </si>
  <si>
    <t>&gt;</t>
    <phoneticPr fontId="1" type="noConversion"/>
  </si>
  <si>
    <t>shield</t>
    <phoneticPr fontId="1" type="noConversion"/>
  </si>
  <si>
    <t>hit</t>
    <phoneticPr fontId="1" type="noConversion"/>
  </si>
  <si>
    <t>米迦勒圣光锁链分摊伤害</t>
    <phoneticPr fontId="1" type="noConversion"/>
  </si>
  <si>
    <t>bind</t>
    <phoneticPr fontId="1" type="noConversion"/>
  </si>
  <si>
    <t>effect</t>
    <phoneticPr fontId="1" type="noConversion"/>
  </si>
  <si>
    <t>owner_state</t>
    <phoneticPr fontId="1" type="noConversion"/>
  </si>
  <si>
    <t>狮王辛巴大旋风自身清除流血标记伤害</t>
    <phoneticPr fontId="1" type="noConversion"/>
  </si>
  <si>
    <t>强袭斧王狂野怒吼自身反弹伤害</t>
    <phoneticPr fontId="1" type="noConversion"/>
  </si>
  <si>
    <t>路西法冰霜护甲受击效果</t>
    <phoneticPr fontId="1" type="noConversion"/>
  </si>
  <si>
    <t>路西法暴风雪概率冰封</t>
    <phoneticPr fontId="1" type="noConversion"/>
  </si>
  <si>
    <t>雷神索尔天神下凡普通攻击概率眩晕+AOE</t>
    <phoneticPr fontId="1" type="noConversion"/>
  </si>
  <si>
    <t>owner_state</t>
    <phoneticPr fontId="1" type="noConversion"/>
  </si>
  <si>
    <t>hit</t>
    <phoneticPr fontId="1" type="noConversion"/>
  </si>
  <si>
    <t>超能大白酒精喷洒概率添加酒标记</t>
    <phoneticPr fontId="1" type="noConversion"/>
  </si>
  <si>
    <t>九尾妖狐闪电链2传</t>
    <phoneticPr fontId="1" type="noConversion"/>
  </si>
  <si>
    <t>九尾妖狐闪电链3传</t>
  </si>
  <si>
    <t>九尾妖狐闪电链4传</t>
  </si>
  <si>
    <t>九尾妖狐闪电链5传</t>
  </si>
  <si>
    <t>女神雅典娜圣化自身有光标记则友方免疫控制并提升攻击</t>
    <phoneticPr fontId="1" type="noConversion"/>
  </si>
  <si>
    <t>甩葱妹妹真言术.盾附加吸收伤害的护盾</t>
    <phoneticPr fontId="1" type="noConversion"/>
  </si>
  <si>
    <t>瘟疫骑士冰冻箭雨冰封几率</t>
    <phoneticPr fontId="1" type="noConversion"/>
  </si>
  <si>
    <t>蛇发女妖凛冽寒风冰封几率</t>
    <phoneticPr fontId="1" type="noConversion"/>
  </si>
  <si>
    <t>死神冰霜护甲给攻击者添加DEBUFF几率</t>
    <phoneticPr fontId="1" type="noConversion"/>
  </si>
  <si>
    <t>死神冰霜新星遇冰伤害加深</t>
  </si>
  <si>
    <t>丛林祭司召唤图腾继承攻击比例</t>
    <phoneticPr fontId="1" type="noConversion"/>
  </si>
  <si>
    <t>丛林祭司召唤图腾继承血防比例</t>
    <phoneticPr fontId="1" type="noConversion"/>
  </si>
  <si>
    <t>哥布林亲王召唤炸弹继承本体属性攻击比例</t>
  </si>
  <si>
    <t>哥布林亲王召唤炸弹继承本体属性血防比例</t>
  </si>
  <si>
    <t>独角魔召唤小甲虫继承攻击比例</t>
    <phoneticPr fontId="1" type="noConversion"/>
  </si>
  <si>
    <t>独角魔召唤小甲虫继承血防比例</t>
    <phoneticPr fontId="1" type="noConversion"/>
  </si>
  <si>
    <t>白袍法师火焰雨之爆炸几率</t>
    <phoneticPr fontId="1" type="noConversion"/>
  </si>
  <si>
    <t>死灵主宰召唤食尸鬼继承本体攻击比例</t>
    <phoneticPr fontId="1" type="noConversion"/>
  </si>
  <si>
    <t>死灵主宰霜之哀伤的伤害吸血修饰</t>
    <phoneticPr fontId="1" type="noConversion"/>
  </si>
  <si>
    <t>死灵主宰召唤食尸鬼继承本体血防比例</t>
    <phoneticPr fontId="1" type="noConversion"/>
  </si>
  <si>
    <t>饥荒骑士无光之盾吸伤</t>
    <phoneticPr fontId="1" type="noConversion"/>
  </si>
  <si>
    <t>饥荒骑士凛风冲击伤害吸血</t>
    <phoneticPr fontId="1" type="noConversion"/>
  </si>
  <si>
    <t>饥荒骑士冰霜之环几率冰封几率</t>
    <phoneticPr fontId="1" type="noConversion"/>
  </si>
  <si>
    <t>邪神洛基召唤恶魔血防继承本体比例</t>
    <phoneticPr fontId="1" type="noConversion"/>
  </si>
  <si>
    <t>邪神洛基召唤恶魔攻击继承本体比例</t>
    <phoneticPr fontId="1" type="noConversion"/>
  </si>
  <si>
    <t>雷神索尔天神下凡普通攻击概率眩晕</t>
    <phoneticPr fontId="1" type="noConversion"/>
  </si>
  <si>
    <t>路西法冰霜护甲受击效果几率</t>
    <phoneticPr fontId="1" type="noConversion"/>
  </si>
  <si>
    <t>路西法暴风雪冰封概率</t>
    <phoneticPr fontId="1" type="noConversion"/>
  </si>
  <si>
    <t>犬妖贤者火舌图腾血防继承本体比例</t>
    <phoneticPr fontId="1" type="noConversion"/>
  </si>
  <si>
    <t>犬妖贤者火舌图腾攻击继承本体比例</t>
    <phoneticPr fontId="1" type="noConversion"/>
  </si>
  <si>
    <t>超能大白火焰喷射爆炸伤害几率</t>
    <phoneticPr fontId="1" type="noConversion"/>
  </si>
  <si>
    <t>冰雪女王召唤水元素血防继承比例</t>
    <phoneticPr fontId="1" type="noConversion"/>
  </si>
  <si>
    <t>冰雪女王召唤水元素攻击继承比例</t>
    <phoneticPr fontId="1" type="noConversion"/>
  </si>
  <si>
    <t>罗宾汉疯狂射击概率爆炸几率</t>
    <phoneticPr fontId="1" type="noConversion"/>
  </si>
  <si>
    <t>九尾妖狐召唤幽灵狐血防继承本体比例</t>
    <phoneticPr fontId="1" type="noConversion"/>
  </si>
  <si>
    <t>九尾妖狐召唤幽灵狐攻击继承本体比例</t>
    <phoneticPr fontId="1" type="noConversion"/>
  </si>
  <si>
    <t>九尾妖狐召唤先祖图腾血防继承本体比例</t>
    <phoneticPr fontId="1" type="noConversion"/>
  </si>
  <si>
    <t>九尾妖狐召唤先祖图腾攻击继承本体比例</t>
    <phoneticPr fontId="1" type="noConversion"/>
  </si>
  <si>
    <t>人鱼公主唤潮之佑吸伤护盾</t>
    <phoneticPr fontId="1" type="noConversion"/>
  </si>
  <si>
    <t>米迦勒圣光锁链分摊出去的伤害万分比</t>
    <phoneticPr fontId="1" type="noConversion"/>
  </si>
  <si>
    <t>哈迪斯召唤死神血防继承比例</t>
    <phoneticPr fontId="1" type="noConversion"/>
  </si>
  <si>
    <t>哈迪斯召唤死神攻击继承比例</t>
    <phoneticPr fontId="1" type="noConversion"/>
  </si>
  <si>
    <t>女神雅典娜奉献附加光标记几率</t>
    <phoneticPr fontId="1" type="noConversion"/>
  </si>
  <si>
    <t>刀锋女皇召唤刺蛇血防继承本体比例</t>
    <phoneticPr fontId="1" type="noConversion"/>
  </si>
  <si>
    <t>刀锋女皇召唤刺蛇攻击继承本体比例</t>
    <phoneticPr fontId="1" type="noConversion"/>
  </si>
  <si>
    <t>hp</t>
  </si>
  <si>
    <t>ice</t>
  </si>
  <si>
    <t>light</t>
  </si>
  <si>
    <t>wine</t>
  </si>
  <si>
    <t>16860101</t>
  </si>
  <si>
    <t>16660101</t>
  </si>
  <si>
    <t>16660202</t>
  </si>
  <si>
    <t>16960502</t>
  </si>
  <si>
    <t>16960501</t>
  </si>
  <si>
    <t>16760302</t>
  </si>
  <si>
    <t>16660301</t>
  </si>
  <si>
    <t>16660303</t>
  </si>
  <si>
    <t>16660304</t>
  </si>
  <si>
    <t>16961201</t>
  </si>
  <si>
    <t>16961202</t>
  </si>
  <si>
    <t>16860701</t>
  </si>
  <si>
    <t>16761101</t>
  </si>
  <si>
    <t>16661102</t>
  </si>
  <si>
    <t>16860901</t>
  </si>
  <si>
    <t>16960601</t>
  </si>
  <si>
    <t>16960602</t>
  </si>
  <si>
    <t>16960901</t>
  </si>
  <si>
    <t>16861101</t>
  </si>
  <si>
    <t>16861102</t>
  </si>
  <si>
    <t>16861103</t>
  </si>
  <si>
    <t>16861104</t>
  </si>
  <si>
    <t>16760701</t>
  </si>
  <si>
    <t>16760802</t>
  </si>
  <si>
    <t>16999001</t>
  </si>
  <si>
    <t>16999002</t>
  </si>
  <si>
    <t>16999003</t>
  </si>
  <si>
    <t>16999004</t>
  </si>
  <si>
    <t>16999201</t>
  </si>
  <si>
    <t>16999301</t>
  </si>
  <si>
    <t>16999402</t>
  </si>
  <si>
    <t>16999403</t>
  </si>
  <si>
    <t>16999407</t>
  </si>
  <si>
    <t>16999410</t>
  </si>
  <si>
    <t>16999411</t>
  </si>
  <si>
    <t>16999412</t>
  </si>
  <si>
    <t>16761102</t>
  </si>
  <si>
    <t>16999406</t>
  </si>
  <si>
    <t>atk_energy</t>
  </si>
  <si>
    <t>moveless,handless,silence</t>
  </si>
  <si>
    <t>speed</t>
  </si>
  <si>
    <t>invincible</t>
  </si>
  <si>
    <t>handless,silence</t>
  </si>
  <si>
    <t>hit</t>
  </si>
  <si>
    <t>block</t>
  </si>
  <si>
    <t>moveless,handless</t>
  </si>
  <si>
    <t>anti_restriction,anti_stun,anti_silence</t>
  </si>
  <si>
    <t>anti_restriction,anti_buff,anti_debuff,anti_stun</t>
  </si>
  <si>
    <t>resilience</t>
  </si>
  <si>
    <t>immune</t>
  </si>
  <si>
    <t>anti_restriction</t>
  </si>
  <si>
    <t>back</t>
  </si>
  <si>
    <t>buff_resuscitate_wind</t>
  </si>
  <si>
    <t>eot</t>
    <phoneticPr fontId="1" type="noConversion"/>
  </si>
  <si>
    <t>ground</t>
    <phoneticPr fontId="1" type="noConversion"/>
  </si>
  <si>
    <t>hp</t>
    <phoneticPr fontId="1" type="noConversion"/>
  </si>
  <si>
    <t>新手关蛇发女妖凛冽寒风</t>
    <phoneticPr fontId="1" type="noConversion"/>
  </si>
  <si>
    <t>BOSS蛇发女妖死亡凝视</t>
    <phoneticPr fontId="1" type="noConversion"/>
  </si>
  <si>
    <t>BOSS技能蛇发女妖凛冽寒风</t>
    <phoneticPr fontId="1" type="noConversion"/>
  </si>
  <si>
    <t>1~5演示的牛逼英雄，低CD</t>
    <phoneticPr fontId="5" type="noConversion"/>
  </si>
  <si>
    <t>熊猫阿呆喷酒(无用)</t>
    <phoneticPr fontId="1" type="noConversion"/>
  </si>
  <si>
    <t>火魔火球术</t>
    <phoneticPr fontId="1" type="noConversion"/>
  </si>
  <si>
    <t>BOSS美队普通攻击</t>
    <phoneticPr fontId="1" type="noConversion"/>
  </si>
  <si>
    <t>BOSS美队顺劈斩</t>
    <phoneticPr fontId="1" type="noConversion"/>
  </si>
  <si>
    <t>BOSS美队复仇者之盾</t>
    <phoneticPr fontId="1" type="noConversion"/>
  </si>
  <si>
    <t>BOSS美队冲锋</t>
    <phoneticPr fontId="1" type="noConversion"/>
  </si>
  <si>
    <t>美队BOSS顺劈斩</t>
    <phoneticPr fontId="1" type="noConversion"/>
  </si>
  <si>
    <t>BOSS魔煞大招冰封</t>
    <phoneticPr fontId="1" type="noConversion"/>
  </si>
  <si>
    <t>BOSS魔煞普通攻击</t>
    <phoneticPr fontId="1" type="noConversion"/>
  </si>
  <si>
    <t>大招</t>
    <phoneticPr fontId="1" type="noConversion"/>
  </si>
  <si>
    <t>剧情关卡专用，增加光标记</t>
  </si>
  <si>
    <t>BOSS人鱼女妖凛冽寒风弹道</t>
    <phoneticPr fontId="1" type="noConversion"/>
  </si>
  <si>
    <t>普通攻击</t>
    <phoneticPr fontId="1" type="noConversion"/>
  </si>
  <si>
    <t>山丘之王BOSS-天神下凡</t>
    <phoneticPr fontId="1" type="noConversion"/>
  </si>
  <si>
    <t>天神下凡风暴之锤</t>
    <phoneticPr fontId="1" type="noConversion"/>
  </si>
  <si>
    <t>BOSS版，多重镜像</t>
    <phoneticPr fontId="5" type="noConversion"/>
  </si>
  <si>
    <t>火焰术士星火术</t>
    <phoneticPr fontId="1" type="noConversion"/>
  </si>
  <si>
    <t>火焰术士星火术弹道</t>
    <phoneticPr fontId="1" type="noConversion"/>
  </si>
  <si>
    <t>火焰术士星火术伤害</t>
    <phoneticPr fontId="1" type="noConversion"/>
  </si>
  <si>
    <t>哥布林亲王普通攻击</t>
    <phoneticPr fontId="1" type="noConversion"/>
  </si>
  <si>
    <t>剧情关卡专用，增加流血利用</t>
  </si>
  <si>
    <t>丛林半神BOSS召唤</t>
    <phoneticPr fontId="1" type="noConversion"/>
  </si>
  <si>
    <t>丛林半神BOSS宁静</t>
    <phoneticPr fontId="1" type="noConversion"/>
  </si>
  <si>
    <t>BOSS半神召唤角色继承比例(HP)</t>
    <phoneticPr fontId="1" type="noConversion"/>
  </si>
  <si>
    <t>BOSS半神召唤角色继承比例(攻击）</t>
    <phoneticPr fontId="1" type="noConversion"/>
  </si>
  <si>
    <t>BOSS半神宁静</t>
    <phoneticPr fontId="1" type="noConversion"/>
  </si>
  <si>
    <t>圣光使者BOSS圣灵</t>
    <phoneticPr fontId="1" type="noConversion"/>
  </si>
  <si>
    <t>BOSS光明使者圣灵死亡后召唤圣灵继承比例(hp)</t>
    <phoneticPr fontId="1" type="noConversion"/>
  </si>
  <si>
    <t>圣光使者BOSS死亡后的圣灵普攻</t>
    <phoneticPr fontId="1" type="noConversion"/>
  </si>
  <si>
    <t>死亡后召唤生灵攻击，攻击速度加快一倍</t>
    <phoneticPr fontId="1" type="noConversion"/>
  </si>
  <si>
    <t>魔化神龙掌门BOSS怒雷破</t>
    <phoneticPr fontId="1" type="noConversion"/>
  </si>
  <si>
    <t>魔化神龙掌门BOSS神鹤引项踢</t>
    <phoneticPr fontId="1" type="noConversion"/>
  </si>
  <si>
    <t>魔化神龙掌门BOSS见招拆招击退眩晕</t>
    <phoneticPr fontId="1" type="noConversion"/>
  </si>
  <si>
    <t>魔化神龙掌门BOSS怒雷破伤害</t>
    <phoneticPr fontId="1" type="noConversion"/>
  </si>
  <si>
    <t>魔化神龙掌门BOSS怒雷破眩晕</t>
    <phoneticPr fontId="1" type="noConversion"/>
  </si>
  <si>
    <t>BOSS巫医智者五毒巢穴刷怪物继承比例(攻击）</t>
    <phoneticPr fontId="1" type="noConversion"/>
  </si>
  <si>
    <t>BOSS光明使者圣灵死亡后召唤圣灵继承比例(攻击)</t>
    <phoneticPr fontId="1" type="noConversion"/>
  </si>
  <si>
    <t>神圣恢复状态1</t>
    <phoneticPr fontId="1" type="noConversion"/>
  </si>
  <si>
    <t>神圣恢复状态2</t>
    <phoneticPr fontId="1" type="noConversion"/>
  </si>
  <si>
    <t>神圣恢复状态3</t>
    <phoneticPr fontId="1" type="noConversion"/>
  </si>
  <si>
    <t>神圣恢复状态4</t>
    <phoneticPr fontId="1" type="noConversion"/>
  </si>
  <si>
    <t>神圣恢复加血1</t>
    <phoneticPr fontId="1" type="noConversion"/>
  </si>
  <si>
    <t>神圣恢复加血血量1</t>
    <phoneticPr fontId="1" type="noConversion"/>
  </si>
  <si>
    <t>神圣恢复加血2</t>
    <phoneticPr fontId="1" type="noConversion"/>
  </si>
  <si>
    <t>神圣恢复加血血量2</t>
    <phoneticPr fontId="1" type="noConversion"/>
  </si>
  <si>
    <t>神圣恢复加血3</t>
    <phoneticPr fontId="1" type="noConversion"/>
  </si>
  <si>
    <t>神圣恢复加血血量3</t>
    <phoneticPr fontId="1" type="noConversion"/>
  </si>
  <si>
    <t>神圣恢复加血4</t>
    <phoneticPr fontId="1" type="noConversion"/>
  </si>
  <si>
    <t>神圣恢复加血血量4</t>
    <phoneticPr fontId="1" type="noConversion"/>
  </si>
  <si>
    <t>嗜血狼人嗜血狂攻清除流血标记并伤害</t>
    <phoneticPr fontId="1" type="noConversion"/>
  </si>
  <si>
    <t>狂战士狂暴</t>
    <phoneticPr fontId="1" type="noConversion"/>
  </si>
  <si>
    <t>狂战士嗜血狂攻</t>
  </si>
  <si>
    <t>狂战士嗜血狂攻伤害</t>
  </si>
  <si>
    <t>狂战士嗜血狂攻清除流血标记</t>
  </si>
  <si>
    <t>狂战士嗜血狂攻清除标记伤害</t>
  </si>
  <si>
    <t>point</t>
    <phoneticPr fontId="1" type="noConversion"/>
  </si>
  <si>
    <t>skill</t>
    <phoneticPr fontId="1" type="noConversion"/>
  </si>
  <si>
    <t>target</t>
    <phoneticPr fontId="1" type="noConversion"/>
  </si>
  <si>
    <t>hostile</t>
    <phoneticPr fontId="1" type="noConversion"/>
  </si>
  <si>
    <t>target</t>
    <phoneticPr fontId="1" type="noConversion"/>
  </si>
  <si>
    <t>hurt</t>
    <phoneticPr fontId="1" type="noConversion"/>
  </si>
  <si>
    <t>target_state</t>
    <phoneticPr fontId="1" type="noConversion"/>
  </si>
  <si>
    <t>skill_hulk_war_stomp</t>
  </si>
  <si>
    <t>skill066</t>
    <phoneticPr fontId="9" type="noConversion"/>
  </si>
  <si>
    <t>skill029</t>
  </si>
  <si>
    <t>target</t>
    <phoneticPr fontId="1" type="noConversion"/>
  </si>
  <si>
    <t>point</t>
    <phoneticPr fontId="1" type="noConversion"/>
  </si>
  <si>
    <t>hostile</t>
    <phoneticPr fontId="1" type="noConversion"/>
  </si>
  <si>
    <t>state</t>
    <phoneticPr fontId="1" type="noConversion"/>
  </si>
  <si>
    <t>wine</t>
    <phoneticPr fontId="1" type="noConversion"/>
  </si>
  <si>
    <t>skill</t>
    <phoneticPr fontId="1" type="noConversion"/>
  </si>
  <si>
    <t>hurt</t>
    <phoneticPr fontId="1" type="noConversion"/>
  </si>
  <si>
    <t>blow_fire_large</t>
    <phoneticPr fontId="1" type="noConversion"/>
  </si>
  <si>
    <t>buff</t>
    <phoneticPr fontId="1" type="noConversion"/>
  </si>
  <si>
    <t>dispel</t>
    <phoneticPr fontId="1" type="noConversion"/>
  </si>
  <si>
    <t>火焰术士星火术概率爆炸伤害</t>
  </si>
  <si>
    <t>火焰术士星火术概率爆炸炸起眩晕</t>
  </si>
  <si>
    <t>火焰术士星火术清除酒标记</t>
  </si>
  <si>
    <t>target</t>
    <phoneticPr fontId="1" type="noConversion"/>
  </si>
  <si>
    <t>point</t>
    <phoneticPr fontId="1" type="noConversion"/>
  </si>
  <si>
    <t>state</t>
    <phoneticPr fontId="1" type="noConversion"/>
  </si>
  <si>
    <t>wine</t>
    <phoneticPr fontId="1" type="noConversion"/>
  </si>
  <si>
    <t>hurt</t>
    <phoneticPr fontId="1" type="noConversion"/>
  </si>
  <si>
    <t>火焰术士星火术遇酒爆炸炸起眩晕</t>
    <phoneticPr fontId="1" type="noConversion"/>
  </si>
  <si>
    <t>火焰术士星火术遇酒爆炸伤害</t>
    <phoneticPr fontId="1" type="noConversion"/>
  </si>
  <si>
    <t>hit</t>
    <phoneticPr fontId="1" type="noConversion"/>
  </si>
  <si>
    <t>random</t>
    <phoneticPr fontId="1" type="noConversion"/>
  </si>
  <si>
    <t>火焰术士概率爆炸伤害</t>
    <phoneticPr fontId="1" type="noConversion"/>
  </si>
  <si>
    <t>replace</t>
    <phoneticPr fontId="1" type="noConversion"/>
  </si>
  <si>
    <t>lash</t>
    <phoneticPr fontId="1" type="noConversion"/>
  </si>
  <si>
    <t>buff_stun</t>
    <phoneticPr fontId="1" type="noConversion"/>
  </si>
  <si>
    <t>骷髅战士普攻几率冰标记</t>
    <phoneticPr fontId="1" type="noConversion"/>
  </si>
  <si>
    <t>buff</t>
    <phoneticPr fontId="1" type="noConversion"/>
  </si>
  <si>
    <t>hostile</t>
    <phoneticPr fontId="1" type="noConversion"/>
  </si>
  <si>
    <t>target</t>
    <phoneticPr fontId="1" type="noConversion"/>
  </si>
  <si>
    <t>point</t>
    <phoneticPr fontId="1" type="noConversion"/>
  </si>
  <si>
    <t>骷髅战士普攻添加冰标记</t>
  </si>
  <si>
    <t>骷髅战士普攻添加冰标记降低攻速</t>
  </si>
  <si>
    <t>骷髅战士普攻添加冰标记降低移速</t>
  </si>
  <si>
    <t>overtime</t>
    <phoneticPr fontId="1" type="noConversion"/>
  </si>
  <si>
    <t>ice</t>
    <phoneticPr fontId="1" type="noConversion"/>
  </si>
  <si>
    <t>state</t>
    <phoneticPr fontId="1" type="noConversion"/>
  </si>
  <si>
    <t>buff_ice</t>
    <phoneticPr fontId="1" type="noConversion"/>
  </si>
  <si>
    <t>overtime</t>
    <phoneticPr fontId="1" type="noConversion"/>
  </si>
  <si>
    <t>attr</t>
    <phoneticPr fontId="1" type="noConversion"/>
  </si>
  <si>
    <t>atkrate</t>
    <phoneticPr fontId="1" type="noConversion"/>
  </si>
  <si>
    <t>buff_ice_slow</t>
    <phoneticPr fontId="1" type="noConversion"/>
  </si>
  <si>
    <t>overtime</t>
    <phoneticPr fontId="1" type="noConversion"/>
  </si>
  <si>
    <t>attr</t>
    <phoneticPr fontId="1" type="noConversion"/>
  </si>
  <si>
    <t>speed</t>
    <phoneticPr fontId="1" type="noConversion"/>
  </si>
  <si>
    <t>instant</t>
    <phoneticPr fontId="1" type="noConversion"/>
  </si>
  <si>
    <t>hostile</t>
    <phoneticPr fontId="1" type="noConversion"/>
  </si>
  <si>
    <t>state</t>
    <phoneticPr fontId="1" type="noConversion"/>
  </si>
  <si>
    <t>ice</t>
    <phoneticPr fontId="1" type="noConversion"/>
  </si>
  <si>
    <t>target</t>
    <phoneticPr fontId="1" type="noConversion"/>
  </si>
  <si>
    <t>circle</t>
    <phoneticPr fontId="1" type="noConversion"/>
  </si>
  <si>
    <t>state</t>
    <phoneticPr fontId="1" type="noConversion"/>
  </si>
  <si>
    <t>ice</t>
    <phoneticPr fontId="1" type="noConversion"/>
  </si>
  <si>
    <t>buff</t>
    <phoneticPr fontId="1" type="noConversion"/>
  </si>
  <si>
    <t>dispel</t>
    <phoneticPr fontId="1" type="noConversion"/>
  </si>
  <si>
    <t>target</t>
    <phoneticPr fontId="1" type="noConversion"/>
  </si>
  <si>
    <t>force</t>
    <phoneticPr fontId="1" type="noConversion"/>
  </si>
  <si>
    <t>freeze</t>
    <phoneticPr fontId="1" type="noConversion"/>
  </si>
  <si>
    <t>replace</t>
    <phoneticPr fontId="1" type="noConversion"/>
  </si>
  <si>
    <t>hit</t>
    <phoneticPr fontId="1" type="noConversion"/>
  </si>
  <si>
    <t>random</t>
    <phoneticPr fontId="1" type="noConversion"/>
  </si>
  <si>
    <t>骷髅射手冰冻箭</t>
    <phoneticPr fontId="1" type="noConversion"/>
  </si>
  <si>
    <t>骷髅射手冰冻箭伤害</t>
  </si>
  <si>
    <t>骷髅射手冰冻箭之遇冰冰封</t>
  </si>
  <si>
    <t>骷髅射手冰冻箭之遇冰清除冰标记</t>
  </si>
  <si>
    <t>骷髅射手冰冻箭之几率冰封</t>
  </si>
  <si>
    <t>骷髅射手冰冻箭弹道</t>
    <phoneticPr fontId="1" type="noConversion"/>
  </si>
  <si>
    <t>sylvanas_icearrow</t>
  </si>
  <si>
    <t>冰雪女王冰锥术弹道(不用)</t>
    <phoneticPr fontId="1" type="noConversion"/>
  </si>
  <si>
    <t>blow_ice_cone</t>
    <phoneticPr fontId="1" type="noConversion"/>
  </si>
  <si>
    <t>骷髅射手冰冻箭之几率冰封</t>
    <phoneticPr fontId="1" type="noConversion"/>
  </si>
  <si>
    <t>骷髅射手冰冻箭冰封几率</t>
    <phoneticPr fontId="1" type="noConversion"/>
  </si>
  <si>
    <t>skil167</t>
  </si>
  <si>
    <t>先知圣者普通攻击</t>
    <phoneticPr fontId="1" type="noConversion"/>
  </si>
  <si>
    <t>潜行者背刺流血之添加流血标记</t>
    <phoneticPr fontId="1" type="noConversion"/>
  </si>
  <si>
    <t>buff</t>
    <phoneticPr fontId="1" type="noConversion"/>
  </si>
  <si>
    <t>state</t>
    <phoneticPr fontId="1" type="noConversion"/>
  </si>
  <si>
    <t>blood</t>
    <phoneticPr fontId="1" type="noConversion"/>
  </si>
  <si>
    <t>buff_bleedtab</t>
    <phoneticPr fontId="1" type="noConversion"/>
  </si>
  <si>
    <t>blood</t>
    <phoneticPr fontId="1" type="noConversion"/>
  </si>
  <si>
    <t>state</t>
    <phoneticPr fontId="1" type="noConversion"/>
  </si>
  <si>
    <t>replace</t>
    <phoneticPr fontId="1" type="noConversion"/>
  </si>
  <si>
    <t>eot</t>
    <phoneticPr fontId="1" type="noConversion"/>
  </si>
  <si>
    <t>冰晶爆炸</t>
  </si>
  <si>
    <t>冰雪女王冰晶爆炸伤害</t>
  </si>
  <si>
    <t>冰雪女王冰晶爆炸概率沉默</t>
  </si>
  <si>
    <t>buff</t>
    <phoneticPr fontId="1" type="noConversion"/>
  </si>
  <si>
    <t>overtime</t>
    <phoneticPr fontId="1" type="noConversion"/>
  </si>
  <si>
    <t>light</t>
    <phoneticPr fontId="1" type="noConversion"/>
  </si>
  <si>
    <t>buff_light</t>
    <phoneticPr fontId="1" type="noConversion"/>
  </si>
  <si>
    <t>attr</t>
    <phoneticPr fontId="1" type="noConversion"/>
  </si>
  <si>
    <t>atk_energy</t>
    <phoneticPr fontId="1" type="noConversion"/>
  </si>
  <si>
    <t>守卫队长火光之力</t>
    <phoneticPr fontId="1" type="noConversion"/>
  </si>
  <si>
    <t>守卫队长火光之力添加光标记</t>
    <phoneticPr fontId="1" type="noConversion"/>
  </si>
  <si>
    <t>守卫队长火光之力提升能量恢复</t>
    <phoneticPr fontId="1" type="noConversion"/>
  </si>
  <si>
    <t>hit</t>
    <phoneticPr fontId="1" type="noConversion"/>
  </si>
  <si>
    <t>owner_state</t>
    <phoneticPr fontId="1" type="noConversion"/>
  </si>
  <si>
    <t>light</t>
    <phoneticPr fontId="1" type="noConversion"/>
  </si>
  <si>
    <t>replace</t>
    <phoneticPr fontId="1" type="noConversion"/>
  </si>
  <si>
    <t>buff_light_of_justice_hand</t>
    <phoneticPr fontId="1" type="noConversion"/>
  </si>
  <si>
    <t>target_state</t>
    <phoneticPr fontId="1" type="noConversion"/>
  </si>
  <si>
    <t>blood</t>
    <phoneticPr fontId="1" type="noConversion"/>
  </si>
  <si>
    <t>森金盾手盾击清除流血标记并伤害</t>
    <phoneticPr fontId="1" type="noConversion"/>
  </si>
  <si>
    <t>owner</t>
    <phoneticPr fontId="1" type="noConversion"/>
  </si>
  <si>
    <t>point</t>
    <phoneticPr fontId="1" type="noConversion"/>
  </si>
  <si>
    <t>friendly</t>
    <phoneticPr fontId="1" type="noConversion"/>
  </si>
  <si>
    <t>dispel</t>
    <phoneticPr fontId="1" type="noConversion"/>
  </si>
  <si>
    <t>light</t>
    <phoneticPr fontId="1" type="noConversion"/>
  </si>
  <si>
    <t>先知圣者治疗术自身有光标记则友方提升攻速</t>
    <phoneticPr fontId="1" type="noConversion"/>
  </si>
  <si>
    <t>先知圣者治疗术清除光标记</t>
    <phoneticPr fontId="1" type="noConversion"/>
  </si>
  <si>
    <t>hit</t>
    <phoneticPr fontId="1" type="noConversion"/>
  </si>
  <si>
    <t>dispel</t>
    <phoneticPr fontId="1" type="noConversion"/>
  </si>
  <si>
    <t>犬妖斗士盾击有标记伤害</t>
    <phoneticPr fontId="1" type="noConversion"/>
  </si>
  <si>
    <t>犬妖斗士盾击清除流血标记</t>
    <phoneticPr fontId="1" type="noConversion"/>
  </si>
  <si>
    <t>顶盾步兵普通攻击伤害(加酒标记)</t>
    <phoneticPr fontId="1" type="noConversion"/>
  </si>
  <si>
    <t>hit</t>
    <phoneticPr fontId="1" type="noConversion"/>
  </si>
  <si>
    <t>random</t>
    <phoneticPr fontId="1" type="noConversion"/>
  </si>
  <si>
    <t>顶盾步兵普攻概率添加酒标记</t>
  </si>
  <si>
    <t>顶盾步兵普攻概率添加酒标记</t>
    <phoneticPr fontId="1" type="noConversion"/>
  </si>
  <si>
    <t>顶盾步兵普攻概率添加酒标记</t>
    <phoneticPr fontId="1" type="noConversion"/>
  </si>
  <si>
    <t>target</t>
    <phoneticPr fontId="1" type="noConversion"/>
  </si>
  <si>
    <t>point</t>
    <phoneticPr fontId="1" type="noConversion"/>
  </si>
  <si>
    <t>hostile</t>
    <phoneticPr fontId="1" type="noConversion"/>
  </si>
  <si>
    <t>wine</t>
    <phoneticPr fontId="1" type="noConversion"/>
  </si>
  <si>
    <t>buff</t>
    <phoneticPr fontId="1" type="noConversion"/>
  </si>
  <si>
    <t>顶盾步兵普攻概率降低物防</t>
  </si>
  <si>
    <t>overtime</t>
    <phoneticPr fontId="1" type="noConversion"/>
  </si>
  <si>
    <t>wine</t>
    <phoneticPr fontId="1" type="noConversion"/>
  </si>
  <si>
    <t>buff_wine</t>
    <phoneticPr fontId="1" type="noConversion"/>
  </si>
  <si>
    <t>attr</t>
    <phoneticPr fontId="1" type="noConversion"/>
  </si>
  <si>
    <t>phydef</t>
    <phoneticPr fontId="1" type="noConversion"/>
  </si>
  <si>
    <t>buff_defencedown</t>
    <phoneticPr fontId="1" type="noConversion"/>
  </si>
  <si>
    <t>magdef</t>
    <phoneticPr fontId="1" type="noConversion"/>
  </si>
  <si>
    <t>雷神索尔天神下凡普通攻击概率眩晕</t>
    <phoneticPr fontId="1" type="noConversion"/>
  </si>
  <si>
    <t>雷神索尔电环几率附加光标记</t>
    <phoneticPr fontId="1" type="noConversion"/>
  </si>
  <si>
    <t>雷神索尔电环附加光标记几率</t>
    <phoneticPr fontId="1" type="noConversion"/>
  </si>
  <si>
    <t>light</t>
    <phoneticPr fontId="1" type="noConversion"/>
  </si>
  <si>
    <t>buff</t>
    <phoneticPr fontId="1" type="noConversion"/>
  </si>
  <si>
    <t>light</t>
    <phoneticPr fontId="1" type="noConversion"/>
  </si>
  <si>
    <t>overtime</t>
    <phoneticPr fontId="1" type="noConversion"/>
  </si>
  <si>
    <t>buff_light</t>
    <phoneticPr fontId="1" type="noConversion"/>
  </si>
  <si>
    <t>light</t>
    <phoneticPr fontId="1" type="noConversion"/>
  </si>
  <si>
    <t>attr</t>
    <phoneticPr fontId="1" type="noConversion"/>
  </si>
  <si>
    <t>atk_energy</t>
    <phoneticPr fontId="1" type="noConversion"/>
  </si>
  <si>
    <t>雷神索尔电环收缩伤害</t>
    <phoneticPr fontId="1" type="noConversion"/>
  </si>
  <si>
    <t>雷神索尔电环几率附加光标记</t>
    <phoneticPr fontId="1" type="noConversion"/>
  </si>
  <si>
    <t>雷神索尔电环几率提升能量恢复</t>
    <phoneticPr fontId="1" type="noConversion"/>
  </si>
  <si>
    <t>女神雅典娜奉献空效果</t>
    <phoneticPr fontId="1" type="noConversion"/>
  </si>
  <si>
    <t>雷神索尔电环空效果</t>
    <phoneticPr fontId="1" type="noConversion"/>
  </si>
  <si>
    <t>state</t>
    <phoneticPr fontId="1" type="noConversion"/>
  </si>
  <si>
    <t>effect</t>
    <phoneticPr fontId="1" type="noConversion"/>
  </si>
  <si>
    <t>犬妖呱呱普攻几率附带流血伤害修饰</t>
    <phoneticPr fontId="1" type="noConversion"/>
  </si>
  <si>
    <t>犬妖呱呱普攻时附加流血状态几率</t>
    <phoneticPr fontId="1" type="noConversion"/>
  </si>
  <si>
    <t>犬妖呱呱普攻时几率附加流血状态</t>
  </si>
  <si>
    <t>犬妖呱呱普攻时几率附加流血血量</t>
  </si>
  <si>
    <t>犬妖呱呱普攻时几率附加流血状态标记</t>
  </si>
  <si>
    <t>火焰术士星火术概率爆炸几率</t>
    <phoneticPr fontId="1" type="noConversion"/>
  </si>
  <si>
    <t>骷髅战士普攻冰标记几率</t>
    <phoneticPr fontId="1" type="noConversion"/>
  </si>
  <si>
    <t>人鱼公主唤潮之佑吸伤护盾</t>
    <phoneticPr fontId="1" type="noConversion"/>
  </si>
  <si>
    <t>星火术</t>
  </si>
  <si>
    <t>嗜血狂攻</t>
  </si>
  <si>
    <t>盾击</t>
  </si>
  <si>
    <t>冰冻箭</t>
  </si>
  <si>
    <t>电环</t>
  </si>
  <si>
    <t>背刺</t>
  </si>
  <si>
    <t>普通攻击</t>
    <phoneticPr fontId="1" type="noConversion"/>
  </si>
  <si>
    <t>治疗之术</t>
    <phoneticPr fontId="1" type="noConversion"/>
  </si>
  <si>
    <t>普通攻击</t>
    <phoneticPr fontId="1" type="noConversion"/>
  </si>
  <si>
    <t>普通攻击</t>
    <phoneticPr fontId="1" type="noConversion"/>
  </si>
  <si>
    <t>普通攻击</t>
    <phoneticPr fontId="1" type="noConversion"/>
  </si>
  <si>
    <t>instant</t>
    <phoneticPr fontId="1" type="noConversion"/>
  </si>
  <si>
    <t>hostile</t>
    <phoneticPr fontId="1" type="noConversion"/>
  </si>
  <si>
    <t>handless</t>
    <phoneticPr fontId="1" type="noConversion"/>
  </si>
  <si>
    <t>剑气激荡</t>
    <phoneticPr fontId="1" type="noConversion"/>
  </si>
  <si>
    <t>rectline</t>
    <phoneticPr fontId="1" type="noConversion"/>
  </si>
  <si>
    <t>select_rect_arrow</t>
    <phoneticPr fontId="1" type="noConversion"/>
  </si>
  <si>
    <t>skill173</t>
    <phoneticPr fontId="9" type="noConversion"/>
  </si>
  <si>
    <t>silence</t>
    <phoneticPr fontId="1" type="noConversion"/>
  </si>
  <si>
    <t>channeling</t>
    <phoneticPr fontId="1" type="noConversion"/>
  </si>
  <si>
    <t>circle</t>
    <phoneticPr fontId="1" type="noConversion"/>
  </si>
  <si>
    <t>select_circle</t>
    <phoneticPr fontId="1" type="noConversion"/>
  </si>
  <si>
    <t>attr</t>
    <phoneticPr fontId="1" type="noConversion"/>
  </si>
  <si>
    <t>attack</t>
    <phoneticPr fontId="1" type="noConversion"/>
  </si>
  <si>
    <t>max</t>
    <phoneticPr fontId="1" type="noConversion"/>
  </si>
  <si>
    <t>skill025</t>
    <phoneticPr fontId="9" type="noConversion"/>
  </si>
  <si>
    <t>冲锋</t>
    <phoneticPr fontId="1" type="noConversion"/>
  </si>
  <si>
    <t>point</t>
    <phoneticPr fontId="1" type="noConversion"/>
  </si>
  <si>
    <t>select_point</t>
    <phoneticPr fontId="1" type="noConversion"/>
  </si>
  <si>
    <t>target</t>
    <phoneticPr fontId="1" type="noConversion"/>
  </si>
  <si>
    <t>hurt</t>
    <phoneticPr fontId="1" type="noConversion"/>
  </si>
  <si>
    <t>blow_cut_little</t>
    <phoneticPr fontId="1" type="noConversion"/>
  </si>
  <si>
    <t>pin_rect</t>
    <phoneticPr fontId="1" type="noConversion"/>
  </si>
  <si>
    <t>overrect</t>
    <phoneticPr fontId="1" type="noConversion"/>
  </si>
  <si>
    <t>hostile</t>
    <phoneticPr fontId="1" type="noConversion"/>
  </si>
  <si>
    <t>skill</t>
    <phoneticPr fontId="1" type="noConversion"/>
  </si>
  <si>
    <t>blow_cut_red</t>
    <phoneticPr fontId="1" type="noConversion"/>
  </si>
  <si>
    <t>blow_cut</t>
    <phoneticPr fontId="1" type="noConversion"/>
  </si>
  <si>
    <t>point</t>
    <phoneticPr fontId="1" type="noConversion"/>
  </si>
  <si>
    <t>buff</t>
    <phoneticPr fontId="1" type="noConversion"/>
  </si>
  <si>
    <t>circle</t>
    <phoneticPr fontId="1" type="noConversion"/>
  </si>
  <si>
    <t>blow_cut_large</t>
    <phoneticPr fontId="1" type="noConversion"/>
  </si>
  <si>
    <t>wave</t>
    <phoneticPr fontId="1" type="noConversion"/>
  </si>
  <si>
    <t>ground</t>
    <phoneticPr fontId="1" type="noConversion"/>
  </si>
  <si>
    <t>line</t>
    <phoneticPr fontId="1" type="noConversion"/>
  </si>
  <si>
    <t>lasing_energy</t>
    <phoneticPr fontId="1" type="noConversion"/>
  </si>
  <si>
    <t>attack</t>
    <phoneticPr fontId="1" type="noConversion"/>
  </si>
  <si>
    <t>风暴国王普通攻击</t>
  </si>
  <si>
    <t>风暴国王剑气激荡</t>
  </si>
  <si>
    <t>风暴国王旋风斩</t>
  </si>
  <si>
    <t>风暴国王冲锋</t>
  </si>
  <si>
    <t>风暴国王向敌方目标发起冲锋，对敌方目标造成伤害和长时间晕眩。</t>
  </si>
  <si>
    <t>风暴国王普通攻击伤害</t>
  </si>
  <si>
    <t>风暴国王剑气激荡弹道</t>
  </si>
  <si>
    <t>风暴国王剑气激荡伤害</t>
  </si>
  <si>
    <t>风暴国王剑气激荡挑起眩晕</t>
  </si>
  <si>
    <t>风暴国王剑气激荡击退眩晕</t>
  </si>
  <si>
    <t>风暴国王冲锋之晕眩</t>
  </si>
  <si>
    <t>replace</t>
    <phoneticPr fontId="1" type="noConversion"/>
  </si>
  <si>
    <t>lash</t>
    <phoneticPr fontId="1" type="noConversion"/>
  </si>
  <si>
    <t>shift</t>
    <phoneticPr fontId="1" type="noConversion"/>
  </si>
  <si>
    <t>overtime</t>
    <phoneticPr fontId="1" type="noConversion"/>
  </si>
  <si>
    <t>stun</t>
    <phoneticPr fontId="1" type="noConversion"/>
  </si>
  <si>
    <t>state</t>
    <phoneticPr fontId="1" type="noConversion"/>
  </si>
  <si>
    <t>moveless,handless,silence</t>
    <phoneticPr fontId="1" type="noConversion"/>
  </si>
  <si>
    <t>buff_varian_assault</t>
    <phoneticPr fontId="1" type="noConversion"/>
  </si>
  <si>
    <t>instant</t>
    <phoneticPr fontId="1" type="noConversion"/>
  </si>
  <si>
    <t>circle</t>
    <phoneticPr fontId="1" type="noConversion"/>
  </si>
  <si>
    <t>hostile</t>
    <phoneticPr fontId="1" type="noConversion"/>
  </si>
  <si>
    <t>target</t>
    <phoneticPr fontId="1" type="noConversion"/>
  </si>
  <si>
    <t>point</t>
    <phoneticPr fontId="1" type="noConversion"/>
  </si>
  <si>
    <t>hostile</t>
    <phoneticPr fontId="1" type="noConversion"/>
  </si>
  <si>
    <t>eot</t>
    <phoneticPr fontId="1" type="noConversion"/>
  </si>
  <si>
    <t>ground</t>
    <phoneticPr fontId="1" type="noConversion"/>
  </si>
  <si>
    <t>line</t>
    <phoneticPr fontId="1" type="noConversion"/>
  </si>
  <si>
    <t>ice_explosion</t>
    <phoneticPr fontId="1" type="noConversion"/>
  </si>
  <si>
    <t>lash</t>
    <phoneticPr fontId="1" type="noConversion"/>
  </si>
  <si>
    <t>冰雪女王冰晶爆炸</t>
    <phoneticPr fontId="1" type="noConversion"/>
  </si>
  <si>
    <t>魔化神龙掌门BOSS见招拆招</t>
    <phoneticPr fontId="1" type="noConversion"/>
  </si>
  <si>
    <t>魔化神龙掌门BOSS普通攻击</t>
    <phoneticPr fontId="1" type="noConversion"/>
  </si>
  <si>
    <t>魔化神龙掌门BOSS见招拆招伤害</t>
    <phoneticPr fontId="1" type="noConversion"/>
  </si>
  <si>
    <t>魔化神龙掌门BOSS普通攻击伤害</t>
    <phoneticPr fontId="1" type="noConversion"/>
  </si>
  <si>
    <t>雪人普通攻击伤害</t>
  </si>
  <si>
    <t>雪人被动加格挡</t>
  </si>
  <si>
    <t>雪人普通攻击弹道(不用)</t>
    <phoneticPr fontId="1" type="noConversion"/>
  </si>
  <si>
    <t>冰雪女王雪人之力</t>
    <phoneticPr fontId="1" type="noConversion"/>
  </si>
  <si>
    <t>雪人之力</t>
    <phoneticPr fontId="1" type="noConversion"/>
  </si>
  <si>
    <t>冰雪女王召唤雪人</t>
    <phoneticPr fontId="1" type="noConversion"/>
  </si>
  <si>
    <t>食人魔腐臭云雾沉默(不用)</t>
    <phoneticPr fontId="1" type="noConversion"/>
  </si>
  <si>
    <t>旋风斩(不用)</t>
    <phoneticPr fontId="1" type="noConversion"/>
  </si>
  <si>
    <t>风暴国王旋风斩伤害(不用)</t>
    <phoneticPr fontId="1" type="noConversion"/>
  </si>
  <si>
    <t>buff_lock</t>
  </si>
  <si>
    <t>hit</t>
    <phoneticPr fontId="1" type="noConversion"/>
  </si>
  <si>
    <t>skill_captain_overfly</t>
    <phoneticPr fontId="1" type="noConversion"/>
  </si>
  <si>
    <t>blow_cut_large</t>
    <phoneticPr fontId="1" type="noConversion"/>
  </si>
  <si>
    <t>blow_corrosion</t>
    <phoneticPr fontId="1" type="noConversion"/>
  </si>
  <si>
    <t>athena_attack</t>
    <phoneticPr fontId="1" type="noConversion"/>
  </si>
  <si>
    <t>holy_sword</t>
    <phoneticPr fontId="1" type="noConversion"/>
  </si>
  <si>
    <t>skill_athena_sanctify</t>
    <phoneticPr fontId="1" type="noConversion"/>
  </si>
  <si>
    <t>犬妖呱呱普通攻击弹道(不用)</t>
    <phoneticPr fontId="1" type="noConversion"/>
  </si>
  <si>
    <t>犬妖呱呱普通攻击弹道(不用)</t>
    <phoneticPr fontId="1" type="noConversion"/>
  </si>
  <si>
    <t>line</t>
    <phoneticPr fontId="1" type="noConversion"/>
  </si>
  <si>
    <t>hell_kiss</t>
    <phoneticPr fontId="1" type="noConversion"/>
  </si>
  <si>
    <t>风暴之灵普通攻击</t>
  </si>
  <si>
    <t>风暴之灵闪电球</t>
  </si>
  <si>
    <t>风暴之灵气功波</t>
  </si>
  <si>
    <t>风暴之灵闪电风暴</t>
  </si>
  <si>
    <t>风暴之灵普通攻击弹道</t>
  </si>
  <si>
    <t>风暴之灵普通攻击伤害</t>
  </si>
  <si>
    <t>风暴之灵闪电球弹道</t>
  </si>
  <si>
    <t>风暴之灵闪电球伤害</t>
  </si>
  <si>
    <t>风暴之灵闪电球降攻速</t>
  </si>
  <si>
    <t>风暴之灵闪电球降移速</t>
  </si>
  <si>
    <t>风暴之灵气功波伤害</t>
  </si>
  <si>
    <t>风暴之灵气功波挑起眩晕</t>
  </si>
  <si>
    <t>风暴之灵气功波击退眩晕</t>
  </si>
  <si>
    <t>风暴之灵闪电风暴伤害</t>
  </si>
  <si>
    <t>风暴之灵闪电风暴加血</t>
  </si>
  <si>
    <t>普通攻击</t>
    <phoneticPr fontId="1" type="noConversion"/>
  </si>
  <si>
    <t>select_point</t>
    <phoneticPr fontId="1" type="noConversion"/>
  </si>
  <si>
    <t>ux_icon_skill_063</t>
  </si>
  <si>
    <t>ux_icon_skill_064</t>
  </si>
  <si>
    <t>闪电风暴</t>
    <phoneticPr fontId="1" type="noConversion"/>
  </si>
  <si>
    <t>channeling</t>
    <phoneticPr fontId="1" type="noConversion"/>
  </si>
  <si>
    <t>circle</t>
    <phoneticPr fontId="1" type="noConversion"/>
  </si>
  <si>
    <t>ux_icon_skill_062</t>
  </si>
  <si>
    <t>target</t>
    <phoneticPr fontId="1" type="noConversion"/>
  </si>
  <si>
    <t>hostile</t>
    <phoneticPr fontId="1" type="noConversion"/>
  </si>
  <si>
    <t>hurt</t>
    <phoneticPr fontId="1" type="noConversion"/>
  </si>
  <si>
    <t>blow_cut_little</t>
    <phoneticPr fontId="1" type="noConversion"/>
  </si>
  <si>
    <t>hostile</t>
    <phoneticPr fontId="1" type="noConversion"/>
  </si>
  <si>
    <t>debuff</t>
    <phoneticPr fontId="1" type="noConversion"/>
  </si>
  <si>
    <t>风暴之灵气功波弹道</t>
    <phoneticPr fontId="1" type="noConversion"/>
  </si>
  <si>
    <t>force</t>
    <phoneticPr fontId="1" type="noConversion"/>
  </si>
  <si>
    <t>buff</t>
    <phoneticPr fontId="1" type="noConversion"/>
  </si>
  <si>
    <t>circle</t>
    <phoneticPr fontId="1" type="noConversion"/>
  </si>
  <si>
    <t>heal</t>
    <phoneticPr fontId="1" type="noConversion"/>
  </si>
  <si>
    <t>char</t>
    <phoneticPr fontId="1" type="noConversion"/>
  </si>
  <si>
    <t>line</t>
    <phoneticPr fontId="1" type="noConversion"/>
  </si>
  <si>
    <t>storm_attack</t>
    <phoneticPr fontId="1" type="noConversion"/>
  </si>
  <si>
    <t>qigong_wave</t>
    <phoneticPr fontId="1" type="noConversion"/>
  </si>
  <si>
    <t>overtime</t>
    <phoneticPr fontId="1" type="noConversion"/>
  </si>
  <si>
    <t>slow</t>
    <phoneticPr fontId="1" type="noConversion"/>
  </si>
  <si>
    <t>attr</t>
    <phoneticPr fontId="1" type="noConversion"/>
  </si>
  <si>
    <t>atkrate</t>
    <phoneticPr fontId="1" type="noConversion"/>
  </si>
  <si>
    <t>speed</t>
    <phoneticPr fontId="1" type="noConversion"/>
  </si>
  <si>
    <t>replace</t>
    <phoneticPr fontId="1" type="noConversion"/>
  </si>
  <si>
    <t>lash</t>
    <phoneticPr fontId="1" type="noConversion"/>
  </si>
  <si>
    <t>shift</t>
    <phoneticPr fontId="1" type="noConversion"/>
  </si>
  <si>
    <t>普通攻击</t>
    <phoneticPr fontId="1" type="noConversion"/>
  </si>
  <si>
    <t>花仙子普通攻击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</si>
  <si>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</si>
  <si>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</si>
  <si>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</si>
  <si>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handless</t>
    <phoneticPr fontId="1" type="noConversion"/>
  </si>
  <si>
    <t>缠绕</t>
    <phoneticPr fontId="1" type="noConversion"/>
  </si>
  <si>
    <t>花仙子缠绕</t>
    <phoneticPr fontId="1" type="noConversion"/>
  </si>
  <si>
    <t>ux_icon_skill_014</t>
  </si>
  <si>
    <t>silence</t>
    <phoneticPr fontId="1" type="noConversion"/>
  </si>
  <si>
    <t>愈合</t>
    <phoneticPr fontId="1" type="noConversion"/>
  </si>
  <si>
    <t>花仙子愈合</t>
    <phoneticPr fontId="1" type="noConversion"/>
  </si>
  <si>
    <t>friendly</t>
    <phoneticPr fontId="1" type="noConversion"/>
  </si>
  <si>
    <t>hp_min</t>
    <phoneticPr fontId="1" type="noConversion"/>
  </si>
  <si>
    <t>ux_icon_skill_015</t>
  </si>
  <si>
    <t>宁静</t>
    <phoneticPr fontId="1" type="noConversion"/>
  </si>
  <si>
    <t>花仙子宁静</t>
    <phoneticPr fontId="1" type="noConversion"/>
  </si>
  <si>
    <t>circle</t>
    <phoneticPr fontId="1" type="noConversion"/>
  </si>
  <si>
    <t>select_circle</t>
    <phoneticPr fontId="1" type="noConversion"/>
  </si>
  <si>
    <t>ux_icon_skill_013</t>
  </si>
  <si>
    <t>target</t>
    <phoneticPr fontId="1" type="noConversion"/>
  </si>
  <si>
    <t>花仙子缠绕伤害</t>
    <phoneticPr fontId="1" type="noConversion"/>
  </si>
  <si>
    <t>point</t>
    <phoneticPr fontId="1" type="noConversion"/>
  </si>
  <si>
    <t>花仙子缠绕禁足</t>
    <phoneticPr fontId="1" type="noConversion"/>
  </si>
  <si>
    <t>hostile</t>
    <phoneticPr fontId="1" type="noConversion"/>
  </si>
  <si>
    <t>花仙子缠绕沉默</t>
    <phoneticPr fontId="1" type="noConversion"/>
  </si>
  <si>
    <t>花仙子愈合加血</t>
    <phoneticPr fontId="1" type="noConversion"/>
  </si>
  <si>
    <t>花仙子愈合持续加血</t>
    <phoneticPr fontId="1" type="noConversion"/>
  </si>
  <si>
    <t>buff</t>
    <phoneticPr fontId="1" type="noConversion"/>
  </si>
  <si>
    <t>花仙子愈合持续加血血量</t>
    <phoneticPr fontId="1" type="noConversion"/>
  </si>
  <si>
    <t>friendly</t>
    <phoneticPr fontId="1" type="noConversion"/>
  </si>
  <si>
    <t>花仙子宁静加血</t>
    <phoneticPr fontId="1" type="noConversion"/>
  </si>
  <si>
    <t>overtime</t>
    <phoneticPr fontId="1" type="noConversion"/>
  </si>
  <si>
    <t>state</t>
    <phoneticPr fontId="1" type="noConversion"/>
  </si>
  <si>
    <t>buff_lock</t>
    <phoneticPr fontId="1" type="noConversion"/>
  </si>
  <si>
    <t>silence</t>
    <phoneticPr fontId="1" type="noConversion"/>
  </si>
  <si>
    <t>eot</t>
    <phoneticPr fontId="1" type="noConversion"/>
  </si>
  <si>
    <t>爱神祝福</t>
  </si>
  <si>
    <t>爱之天使爱神祝福</t>
  </si>
  <si>
    <t>爱之源泉</t>
  </si>
  <si>
    <t>爱之天使爱之源泉</t>
  </si>
  <si>
    <t>爱之天使爱之源泉加血</t>
  </si>
  <si>
    <t>爱之天使爱神祝福加攻击</t>
  </si>
  <si>
    <t>爱之天使爱神祝福加物防</t>
  </si>
  <si>
    <t>爱之天使爱神祝福加魔防</t>
  </si>
  <si>
    <t>退化射线</t>
  </si>
  <si>
    <t>小叮当退化射线</t>
  </si>
  <si>
    <t>小叮当退化射线攻击伤害</t>
  </si>
  <si>
    <t>blow_degeneration_ray</t>
    <phoneticPr fontId="1" type="noConversion"/>
  </si>
  <si>
    <t>小叮当退化射线降低物防</t>
    <phoneticPr fontId="1" type="noConversion"/>
  </si>
  <si>
    <t>小叮当退化射线降低魔防</t>
    <phoneticPr fontId="1" type="noConversion"/>
  </si>
  <si>
    <t>replace</t>
    <phoneticPr fontId="1" type="noConversion"/>
  </si>
  <si>
    <t>attr</t>
    <phoneticPr fontId="1" type="noConversion"/>
  </si>
  <si>
    <t>phydef</t>
    <phoneticPr fontId="1" type="noConversion"/>
  </si>
  <si>
    <t>magdef</t>
    <phoneticPr fontId="1" type="noConversion"/>
  </si>
  <si>
    <t>buff_degeneration</t>
    <phoneticPr fontId="1" type="noConversion"/>
  </si>
  <si>
    <t>灼热箭雨</t>
  </si>
  <si>
    <t>精灵游侠灼热箭雨</t>
  </si>
  <si>
    <t>circle</t>
    <phoneticPr fontId="1" type="noConversion"/>
  </si>
  <si>
    <t>hostile</t>
    <phoneticPr fontId="1" type="noConversion"/>
  </si>
  <si>
    <t>select_circle</t>
    <phoneticPr fontId="1" type="noConversion"/>
  </si>
  <si>
    <t>skill_elf_assassin_firearrowrain</t>
    <phoneticPr fontId="1" type="noConversion"/>
  </si>
  <si>
    <t>疯狂射击</t>
    <phoneticPr fontId="1" type="noConversion"/>
  </si>
  <si>
    <t>channeling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</si>
  <si>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</si>
  <si>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</si>
  <si>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</si>
  <si>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silence</t>
    <phoneticPr fontId="1" type="noConversion"/>
  </si>
  <si>
    <t>精灵游侠灼热箭雨延迟效果</t>
  </si>
  <si>
    <t>target</t>
    <phoneticPr fontId="1" type="noConversion"/>
  </si>
  <si>
    <t>force</t>
    <phoneticPr fontId="1" type="noConversion"/>
  </si>
  <si>
    <t>精灵游侠灼热箭雨伤害</t>
  </si>
  <si>
    <t>circle</t>
    <phoneticPr fontId="1" type="noConversion"/>
  </si>
  <si>
    <t>hurt</t>
    <phoneticPr fontId="1" type="noConversion"/>
  </si>
  <si>
    <t>精灵游侠灼热箭雨之几率dot</t>
    <phoneticPr fontId="1" type="noConversion"/>
  </si>
  <si>
    <t>精灵游侠灼热箭雨之几率dot</t>
    <phoneticPr fontId="1" type="noConversion"/>
  </si>
  <si>
    <t>dot</t>
    <phoneticPr fontId="1" type="noConversion"/>
  </si>
  <si>
    <t>buff</t>
    <phoneticPr fontId="1" type="noConversion"/>
  </si>
  <si>
    <t>精灵游侠灼热箭雨灼烧流血</t>
    <phoneticPr fontId="1" type="noConversion"/>
  </si>
  <si>
    <t>eot</t>
    <phoneticPr fontId="1" type="noConversion"/>
  </si>
  <si>
    <t>ground</t>
    <phoneticPr fontId="1" type="noConversion"/>
  </si>
  <si>
    <t>eot</t>
    <phoneticPr fontId="1" type="noConversion"/>
  </si>
  <si>
    <t>buff_searing_large</t>
    <phoneticPr fontId="1" type="noConversion"/>
  </si>
  <si>
    <t>精灵游侠灼热箭雨dot几率</t>
    <phoneticPr fontId="1" type="noConversion"/>
  </si>
  <si>
    <t>龙破斩</t>
    <phoneticPr fontId="1" type="noConversion"/>
  </si>
  <si>
    <t>火焰术士龙破斩</t>
    <phoneticPr fontId="1" type="noConversion"/>
  </si>
  <si>
    <t>hostile</t>
    <phoneticPr fontId="1" type="noConversion"/>
  </si>
  <si>
    <t>silence</t>
    <phoneticPr fontId="1" type="noConversion"/>
  </si>
  <si>
    <t>火焰术士龙破斩弹道</t>
    <phoneticPr fontId="1" type="noConversion"/>
  </si>
  <si>
    <t>target</t>
    <phoneticPr fontId="1" type="noConversion"/>
  </si>
  <si>
    <t>pin_rect</t>
    <phoneticPr fontId="1" type="noConversion"/>
  </si>
  <si>
    <t>hostile</t>
    <phoneticPr fontId="1" type="noConversion"/>
  </si>
  <si>
    <t>火焰术士龙破斩伤害</t>
  </si>
  <si>
    <t>hurt</t>
    <phoneticPr fontId="1" type="noConversion"/>
  </si>
  <si>
    <t>火焰术士龙破斩之遇酒爆炸</t>
  </si>
  <si>
    <t>skill</t>
    <phoneticPr fontId="1" type="noConversion"/>
  </si>
  <si>
    <t>火焰术士龙破斩之几率爆炸</t>
  </si>
  <si>
    <t>火焰术士龙破斩之遇酒炸起眩晕</t>
  </si>
  <si>
    <t>火焰术士龙破斩之几率炸起眩晕</t>
  </si>
  <si>
    <t>火焰术士龙破斩清除酒标记</t>
  </si>
  <si>
    <t>wine</t>
    <phoneticPr fontId="1" type="noConversion"/>
  </si>
  <si>
    <t>wave</t>
    <phoneticPr fontId="1" type="noConversion"/>
  </si>
  <si>
    <t>ground</t>
    <phoneticPr fontId="1" type="noConversion"/>
  </si>
  <si>
    <t>line</t>
    <phoneticPr fontId="1" type="noConversion"/>
  </si>
  <si>
    <t>flame_mage_dragon_slave</t>
    <phoneticPr fontId="1" type="noConversion"/>
  </si>
  <si>
    <t>lash</t>
    <phoneticPr fontId="1" type="noConversion"/>
  </si>
  <si>
    <t>火焰术士龙破斩之几率爆炸</t>
    <phoneticPr fontId="1" type="noConversion"/>
  </si>
  <si>
    <t>火焰术士龙破斩之爆炸几率</t>
    <phoneticPr fontId="1" type="noConversion"/>
  </si>
  <si>
    <t>ux_icon_skill_059</t>
  </si>
  <si>
    <t>人鱼公主温玉之水治疗</t>
  </si>
  <si>
    <t>人鱼公主水泡术流血标记</t>
  </si>
  <si>
    <t>人鱼公主水泡术持续流血</t>
  </si>
  <si>
    <t>人鱼公主水泡术持续流血血量</t>
  </si>
  <si>
    <t>野性之斧</t>
  </si>
  <si>
    <t>狮王辛巴野性之斧</t>
  </si>
  <si>
    <t>instant</t>
    <phoneticPr fontId="1" type="noConversion"/>
  </si>
  <si>
    <t>hostile</t>
    <phoneticPr fontId="1" type="noConversion"/>
  </si>
  <si>
    <t>select_rect_arrow</t>
    <phoneticPr fontId="1" type="noConversion"/>
  </si>
  <si>
    <t>silence</t>
    <phoneticPr fontId="1" type="noConversion"/>
  </si>
  <si>
    <t>狮王辛巴野性飞斧弹道</t>
    <phoneticPr fontId="1" type="noConversion"/>
  </si>
  <si>
    <t>pin_rect</t>
    <phoneticPr fontId="1" type="noConversion"/>
  </si>
  <si>
    <t>狮王辛巴野性飞斧伤害</t>
    <phoneticPr fontId="1" type="noConversion"/>
  </si>
  <si>
    <t>flying_axe</t>
    <phoneticPr fontId="1" type="noConversion"/>
  </si>
  <si>
    <t>震地击</t>
  </si>
  <si>
    <t>牛头勇士震地击</t>
  </si>
  <si>
    <t>point</t>
    <phoneticPr fontId="1" type="noConversion"/>
  </si>
  <si>
    <t>owner</t>
    <phoneticPr fontId="1" type="noConversion"/>
  </si>
  <si>
    <t>owner</t>
    <phoneticPr fontId="1" type="noConversion"/>
  </si>
  <si>
    <t>牛头勇士震地击添加流血标记</t>
    <phoneticPr fontId="1" type="noConversion"/>
  </si>
  <si>
    <t>牛头勇士震地击持续流血血量</t>
    <phoneticPr fontId="1" type="noConversion"/>
  </si>
  <si>
    <t>overtime</t>
    <phoneticPr fontId="1" type="noConversion"/>
  </si>
  <si>
    <t>blood</t>
    <phoneticPr fontId="1" type="noConversion"/>
  </si>
  <si>
    <t>state</t>
    <phoneticPr fontId="1" type="noConversion"/>
  </si>
  <si>
    <t>buff_bleedtab</t>
    <phoneticPr fontId="1" type="noConversion"/>
  </si>
  <si>
    <t>eot</t>
    <phoneticPr fontId="1" type="noConversion"/>
  </si>
  <si>
    <t>盾墙</t>
    <phoneticPr fontId="1" type="noConversion"/>
  </si>
  <si>
    <t>犬妖斗士盾墙</t>
    <phoneticPr fontId="1" type="noConversion"/>
  </si>
  <si>
    <t>instant</t>
    <phoneticPr fontId="1" type="noConversion"/>
  </si>
  <si>
    <t>point</t>
    <phoneticPr fontId="1" type="noConversion"/>
  </si>
  <si>
    <t>犬妖斗士盾墙提升免伤</t>
    <phoneticPr fontId="1" type="noConversion"/>
  </si>
  <si>
    <t>point</t>
    <phoneticPr fontId="1" type="noConversion"/>
  </si>
  <si>
    <t>friendly</t>
    <phoneticPr fontId="1" type="noConversion"/>
  </si>
  <si>
    <t>buff</t>
    <phoneticPr fontId="1" type="noConversion"/>
  </si>
  <si>
    <t>damage_down</t>
    <phoneticPr fontId="1" type="noConversion"/>
  </si>
  <si>
    <t>ux_icon_skill_084</t>
  </si>
  <si>
    <t>复苏之风</t>
    <phoneticPr fontId="1" type="noConversion"/>
  </si>
  <si>
    <t>女武神复苏之风</t>
  </si>
  <si>
    <t>instant</t>
    <phoneticPr fontId="1" type="noConversion"/>
  </si>
  <si>
    <t>point</t>
    <phoneticPr fontId="1" type="noConversion"/>
  </si>
  <si>
    <t>ux_icon_skill_052</t>
  </si>
  <si>
    <t>silence</t>
    <phoneticPr fontId="1" type="noConversion"/>
  </si>
  <si>
    <t>女武神复苏之风提升自身物防</t>
  </si>
  <si>
    <t>女武神复苏之风提升自身魔防</t>
  </si>
  <si>
    <t>女武神复苏之风自身持续回血</t>
  </si>
  <si>
    <t>heal</t>
    <phoneticPr fontId="1" type="noConversion"/>
  </si>
  <si>
    <t>女武神复苏之风自身持续回血血量</t>
  </si>
  <si>
    <t>point</t>
    <phoneticPr fontId="1" type="noConversion"/>
  </si>
  <si>
    <t>friendly</t>
    <phoneticPr fontId="1" type="noConversion"/>
  </si>
  <si>
    <t>heal</t>
    <phoneticPr fontId="1" type="noConversion"/>
  </si>
  <si>
    <t>attr</t>
    <phoneticPr fontId="1" type="noConversion"/>
  </si>
  <si>
    <t>phydef</t>
    <phoneticPr fontId="1" type="noConversion"/>
  </si>
  <si>
    <t>overtime</t>
    <phoneticPr fontId="1" type="noConversion"/>
  </si>
  <si>
    <t>magdef</t>
    <phoneticPr fontId="1" type="noConversion"/>
  </si>
  <si>
    <t>剑气激荡</t>
    <phoneticPr fontId="1" type="noConversion"/>
  </si>
  <si>
    <t>守护天使剑气激荡</t>
  </si>
  <si>
    <t>instant</t>
    <phoneticPr fontId="1" type="noConversion"/>
  </si>
  <si>
    <t>hostile</t>
    <phoneticPr fontId="1" type="noConversion"/>
  </si>
  <si>
    <t>select_rect_arrow</t>
    <phoneticPr fontId="1" type="noConversion"/>
  </si>
  <si>
    <t>ux_icon_skill_035</t>
  </si>
  <si>
    <t>silence</t>
    <phoneticPr fontId="1" type="noConversion"/>
  </si>
  <si>
    <t>守护天使剑气激射弹道</t>
  </si>
  <si>
    <t>target</t>
    <phoneticPr fontId="1" type="noConversion"/>
  </si>
  <si>
    <t>守护天使剑气激射伤害</t>
  </si>
  <si>
    <t>守护天使剑气激射挑起眩晕</t>
  </si>
  <si>
    <t>守护天使剑气激射击退眩晕</t>
  </si>
  <si>
    <t>wave</t>
    <phoneticPr fontId="1" type="noConversion"/>
  </si>
  <si>
    <t>ground</t>
    <phoneticPr fontId="1" type="noConversion"/>
  </si>
  <si>
    <t>line</t>
    <phoneticPr fontId="1" type="noConversion"/>
  </si>
  <si>
    <t>scarlet_crusade</t>
    <phoneticPr fontId="1" type="noConversion"/>
  </si>
  <si>
    <t>lash</t>
    <phoneticPr fontId="1" type="noConversion"/>
  </si>
  <si>
    <t>replace</t>
    <phoneticPr fontId="1" type="noConversion"/>
  </si>
  <si>
    <t>精灵游侠浸毒射击弹道</t>
    <phoneticPr fontId="1" type="noConversion"/>
  </si>
  <si>
    <t>target</t>
    <phoneticPr fontId="1" type="noConversion"/>
  </si>
  <si>
    <t>wave</t>
    <phoneticPr fontId="1" type="noConversion"/>
  </si>
  <si>
    <t>line</t>
    <phoneticPr fontId="1" type="noConversion"/>
  </si>
  <si>
    <t>poison_arrow_wave</t>
    <phoneticPr fontId="1" type="noConversion"/>
  </si>
  <si>
    <t>ux_icon_skill_008</t>
  </si>
  <si>
    <t>skill_robinhood_justicearrowrain</t>
  </si>
  <si>
    <t>target</t>
    <phoneticPr fontId="1" type="noConversion"/>
  </si>
  <si>
    <t>hostile</t>
    <phoneticPr fontId="1" type="noConversion"/>
  </si>
  <si>
    <t>eot</t>
    <phoneticPr fontId="1" type="noConversion"/>
  </si>
  <si>
    <t>ground</t>
    <phoneticPr fontId="1" type="noConversion"/>
  </si>
  <si>
    <t>line</t>
    <phoneticPr fontId="1" type="noConversion"/>
  </si>
  <si>
    <t>instant</t>
    <phoneticPr fontId="1" type="noConversion"/>
  </si>
  <si>
    <t>fanring</t>
    <phoneticPr fontId="1" type="noConversion"/>
  </si>
  <si>
    <t>hostile</t>
    <phoneticPr fontId="1" type="noConversion"/>
  </si>
  <si>
    <t>select_fanring60</t>
    <phoneticPr fontId="1" type="noConversion"/>
  </si>
  <si>
    <t>ux_icon_skill_009</t>
  </si>
  <si>
    <t>silence</t>
    <phoneticPr fontId="1" type="noConversion"/>
  </si>
  <si>
    <t>target</t>
    <phoneticPr fontId="1" type="noConversion"/>
  </si>
  <si>
    <t>hostile</t>
    <phoneticPr fontId="1" type="noConversion"/>
  </si>
  <si>
    <t>blow_stab</t>
    <phoneticPr fontId="1" type="noConversion"/>
  </si>
  <si>
    <t>overfanring</t>
    <phoneticPr fontId="1" type="noConversion"/>
  </si>
  <si>
    <t>hostile</t>
    <phoneticPr fontId="1" type="noConversion"/>
  </si>
  <si>
    <t>wave</t>
    <phoneticPr fontId="1" type="noConversion"/>
  </si>
  <si>
    <t>scatter_wave</t>
    <phoneticPr fontId="1" type="noConversion"/>
  </si>
  <si>
    <t>select_fanring60</t>
    <phoneticPr fontId="1" type="noConversion"/>
  </si>
  <si>
    <t>弩炮手散射弹道</t>
    <phoneticPr fontId="1" type="noConversion"/>
  </si>
  <si>
    <t>wave</t>
    <phoneticPr fontId="1" type="noConversion"/>
  </si>
  <si>
    <t>ground</t>
    <phoneticPr fontId="1" type="noConversion"/>
  </si>
  <si>
    <t>line</t>
    <phoneticPr fontId="1" type="noConversion"/>
  </si>
  <si>
    <t>scatter_wave</t>
    <phoneticPr fontId="1" type="noConversion"/>
  </si>
  <si>
    <t>静音之曲</t>
  </si>
  <si>
    <t>琴天使静音之曲</t>
  </si>
  <si>
    <t>琴天使静音之曲弹道</t>
    <phoneticPr fontId="1" type="noConversion"/>
  </si>
  <si>
    <t>琴天使静音之曲伤害</t>
    <phoneticPr fontId="1" type="noConversion"/>
  </si>
  <si>
    <t>hostile</t>
    <phoneticPr fontId="1" type="noConversion"/>
  </si>
  <si>
    <t>skill</t>
    <phoneticPr fontId="1" type="noConversion"/>
  </si>
  <si>
    <t>琴天使静音之曲沉默</t>
    <phoneticPr fontId="1" type="noConversion"/>
  </si>
  <si>
    <t>wave</t>
    <phoneticPr fontId="1" type="noConversion"/>
  </si>
  <si>
    <t>silence_melody_wave</t>
    <phoneticPr fontId="1" type="noConversion"/>
  </si>
  <si>
    <t>replace</t>
    <phoneticPr fontId="1" type="noConversion"/>
  </si>
  <si>
    <t>instant</t>
    <phoneticPr fontId="1" type="noConversion"/>
  </si>
  <si>
    <t>hostile</t>
    <phoneticPr fontId="1" type="noConversion"/>
  </si>
  <si>
    <t>琴弦之音</t>
    <phoneticPr fontId="1" type="noConversion"/>
  </si>
  <si>
    <t>琴天使琴弦之音</t>
    <phoneticPr fontId="1" type="noConversion"/>
  </si>
  <si>
    <t>circle</t>
    <phoneticPr fontId="1" type="noConversion"/>
  </si>
  <si>
    <t>friendly</t>
    <phoneticPr fontId="1" type="noConversion"/>
  </si>
  <si>
    <t>select_circle</t>
    <phoneticPr fontId="1" type="noConversion"/>
  </si>
  <si>
    <t>ux_icon_skill_125</t>
  </si>
  <si>
    <t>silence</t>
    <phoneticPr fontId="1" type="noConversion"/>
  </si>
  <si>
    <t>琴天使琴弦之音提升物防</t>
    <phoneticPr fontId="1" type="noConversion"/>
  </si>
  <si>
    <t>circle</t>
    <phoneticPr fontId="1" type="noConversion"/>
  </si>
  <si>
    <t>buff</t>
    <phoneticPr fontId="1" type="noConversion"/>
  </si>
  <si>
    <t>琴天使琴弦之音提升魔防</t>
    <phoneticPr fontId="1" type="noConversion"/>
  </si>
  <si>
    <t>target</t>
    <phoneticPr fontId="1" type="noConversion"/>
  </si>
  <si>
    <t>friendly</t>
    <phoneticPr fontId="1" type="noConversion"/>
  </si>
  <si>
    <t>琴天使琴弦之音加血血量</t>
    <phoneticPr fontId="1" type="noConversion"/>
  </si>
  <si>
    <t>heal</t>
    <phoneticPr fontId="1" type="noConversion"/>
  </si>
  <si>
    <t>overtime</t>
    <phoneticPr fontId="1" type="noConversion"/>
  </si>
  <si>
    <t>attr</t>
    <phoneticPr fontId="1" type="noConversion"/>
  </si>
  <si>
    <t>phydef</t>
    <phoneticPr fontId="1" type="noConversion"/>
  </si>
  <si>
    <t>buff_defenceup</t>
    <phoneticPr fontId="1" type="noConversion"/>
  </si>
  <si>
    <t>point</t>
    <phoneticPr fontId="1" type="noConversion"/>
  </si>
  <si>
    <t>ux_icon_skill_151</t>
  </si>
  <si>
    <t>莉莉丝地狱之吻加攻击</t>
    <phoneticPr fontId="1" type="noConversion"/>
  </si>
  <si>
    <t>attr</t>
    <phoneticPr fontId="1" type="noConversion"/>
  </si>
  <si>
    <t>attack</t>
    <phoneticPr fontId="5" type="noConversion"/>
  </si>
  <si>
    <t>恶魔之镰</t>
  </si>
  <si>
    <t>莉莉丝恶魔之镰</t>
    <phoneticPr fontId="1" type="noConversion"/>
  </si>
  <si>
    <t>莉莉丝恶魔之镰弹道</t>
    <phoneticPr fontId="1" type="noConversion"/>
  </si>
  <si>
    <t>hostile</t>
    <phoneticPr fontId="1" type="noConversion"/>
  </si>
  <si>
    <t>莉莉丝恶魔之镰伤害</t>
    <phoneticPr fontId="1" type="noConversion"/>
  </si>
  <si>
    <t>hurt</t>
    <phoneticPr fontId="1" type="noConversion"/>
  </si>
  <si>
    <t>莉莉丝恶魔之镰概率添加冰标记</t>
    <phoneticPr fontId="1" type="noConversion"/>
  </si>
  <si>
    <t>buff</t>
    <phoneticPr fontId="1" type="noConversion"/>
  </si>
  <si>
    <t>莉莉丝恶魔之镰添加冰标记降低攻速</t>
    <phoneticPr fontId="1" type="noConversion"/>
  </si>
  <si>
    <t>莉莉丝恶魔之镰添加冰标记降低移速</t>
  </si>
  <si>
    <t>wave</t>
    <phoneticPr fontId="1" type="noConversion"/>
  </si>
  <si>
    <t>ground</t>
    <phoneticPr fontId="1" type="noConversion"/>
  </si>
  <si>
    <t>ice</t>
    <phoneticPr fontId="1" type="noConversion"/>
  </si>
  <si>
    <t>state</t>
    <phoneticPr fontId="1" type="noConversion"/>
  </si>
  <si>
    <t>ice</t>
    <phoneticPr fontId="1" type="noConversion"/>
  </si>
  <si>
    <t>buff_ice</t>
    <phoneticPr fontId="1" type="noConversion"/>
  </si>
  <si>
    <t>overtime</t>
    <phoneticPr fontId="1" type="noConversion"/>
  </si>
  <si>
    <t>ice</t>
    <phoneticPr fontId="1" type="noConversion"/>
  </si>
  <si>
    <t>atkrate</t>
    <phoneticPr fontId="1" type="noConversion"/>
  </si>
  <si>
    <t>buff_ice_slow</t>
    <phoneticPr fontId="1" type="noConversion"/>
  </si>
  <si>
    <t>overtime</t>
    <phoneticPr fontId="1" type="noConversion"/>
  </si>
  <si>
    <t>attr</t>
    <phoneticPr fontId="1" type="noConversion"/>
  </si>
  <si>
    <t>speed</t>
    <phoneticPr fontId="1" type="noConversion"/>
  </si>
  <si>
    <t>莉莉丝恶魔之镰之几率冰标记</t>
    <phoneticPr fontId="1" type="noConversion"/>
  </si>
  <si>
    <t>莉莉丝恶魔之镰之冰标记几率</t>
    <phoneticPr fontId="1" type="noConversion"/>
  </si>
  <si>
    <t>骨刺</t>
    <phoneticPr fontId="1" type="noConversion"/>
  </si>
  <si>
    <t>骷髅王骨刺</t>
    <phoneticPr fontId="1" type="noConversion"/>
  </si>
  <si>
    <t>instant</t>
    <phoneticPr fontId="1" type="noConversion"/>
  </si>
  <si>
    <t>select_rect_arrow</t>
    <phoneticPr fontId="1" type="noConversion"/>
  </si>
  <si>
    <t>ux_icon_skill_156</t>
  </si>
  <si>
    <t>骷髅王幽冥暴击弹道</t>
    <phoneticPr fontId="1" type="noConversion"/>
  </si>
  <si>
    <t>circle</t>
    <phoneticPr fontId="1" type="noConversion"/>
  </si>
  <si>
    <t>骷髅王幽冥暴击伤害</t>
    <phoneticPr fontId="1" type="noConversion"/>
  </si>
  <si>
    <t>blow_evil_large</t>
    <phoneticPr fontId="1" type="noConversion"/>
  </si>
  <si>
    <t>骷髅王幽冥暴击眩晕</t>
    <phoneticPr fontId="1" type="noConversion"/>
  </si>
  <si>
    <t>stun</t>
    <phoneticPr fontId="1" type="noConversion"/>
  </si>
  <si>
    <t>骷髅王骨刺弹道</t>
    <phoneticPr fontId="1" type="noConversion"/>
  </si>
  <si>
    <t>pin_rect</t>
    <phoneticPr fontId="1" type="noConversion"/>
  </si>
  <si>
    <t>骷髅王骨刺伤害</t>
    <phoneticPr fontId="1" type="noConversion"/>
  </si>
  <si>
    <t>blow_cut_little</t>
    <phoneticPr fontId="1" type="noConversion"/>
  </si>
  <si>
    <t>骷髅王骨刺挑起眩晕</t>
    <phoneticPr fontId="1" type="noConversion"/>
  </si>
  <si>
    <t>overrect</t>
    <phoneticPr fontId="1" type="noConversion"/>
  </si>
  <si>
    <t>骷髅王骨刺之嘲讽</t>
    <phoneticPr fontId="1" type="noConversion"/>
  </si>
  <si>
    <t>骷髅王骨刺之嘲讽附带沉默</t>
    <phoneticPr fontId="1" type="noConversion"/>
  </si>
  <si>
    <t>char</t>
    <phoneticPr fontId="1" type="noConversion"/>
  </si>
  <si>
    <t>line</t>
    <phoneticPr fontId="1" type="noConversion"/>
  </si>
  <si>
    <t>king_leoric_hammer</t>
    <phoneticPr fontId="1" type="noConversion"/>
  </si>
  <si>
    <t>ground</t>
    <phoneticPr fontId="1" type="noConversion"/>
  </si>
  <si>
    <t>bone_spine</t>
    <phoneticPr fontId="1" type="noConversion"/>
  </si>
  <si>
    <t>replace</t>
    <phoneticPr fontId="1" type="noConversion"/>
  </si>
  <si>
    <t>stun</t>
    <phoneticPr fontId="1" type="noConversion"/>
  </si>
  <si>
    <t>state</t>
    <phoneticPr fontId="1" type="noConversion"/>
  </si>
  <si>
    <t>moveless,handless,silence</t>
    <phoneticPr fontId="1" type="noConversion"/>
  </si>
  <si>
    <t>lash</t>
    <phoneticPr fontId="1" type="noConversion"/>
  </si>
  <si>
    <t>hate</t>
    <phoneticPr fontId="1" type="noConversion"/>
  </si>
  <si>
    <t>hate</t>
    <phoneticPr fontId="1" type="noConversion"/>
  </si>
  <si>
    <t>buff_hate</t>
    <phoneticPr fontId="1" type="noConversion"/>
  </si>
  <si>
    <t>hate</t>
    <phoneticPr fontId="1" type="noConversion"/>
  </si>
  <si>
    <t>state</t>
    <phoneticPr fontId="1" type="noConversion"/>
  </si>
  <si>
    <t>silence</t>
    <phoneticPr fontId="1" type="noConversion"/>
  </si>
  <si>
    <t>暗影波</t>
    <phoneticPr fontId="1" type="noConversion"/>
  </si>
  <si>
    <t>鬼灵儿暗影波</t>
    <phoneticPr fontId="1" type="noConversion"/>
  </si>
  <si>
    <t>instant</t>
    <phoneticPr fontId="1" type="noConversion"/>
  </si>
  <si>
    <t>point</t>
    <phoneticPr fontId="1" type="noConversion"/>
  </si>
  <si>
    <t>friendly</t>
    <phoneticPr fontId="1" type="noConversion"/>
  </si>
  <si>
    <t>select_point</t>
    <phoneticPr fontId="1" type="noConversion"/>
  </si>
  <si>
    <t>hp_min</t>
    <phoneticPr fontId="1" type="noConversion"/>
  </si>
  <si>
    <t>ux_icon_skill_149</t>
  </si>
  <si>
    <t>silence</t>
    <phoneticPr fontId="1" type="noConversion"/>
  </si>
  <si>
    <t>鬼灵儿暗影波弹道1传治疗</t>
  </si>
  <si>
    <t>target</t>
    <phoneticPr fontId="1" type="noConversion"/>
  </si>
  <si>
    <t>heal</t>
    <phoneticPr fontId="1" type="noConversion"/>
  </si>
  <si>
    <t>blow_healwave1</t>
    <phoneticPr fontId="1" type="noConversion"/>
  </si>
  <si>
    <t>鬼灵儿暗影波弹道2传</t>
  </si>
  <si>
    <t>buff</t>
    <phoneticPr fontId="1" type="noConversion"/>
  </si>
  <si>
    <t>source</t>
    <phoneticPr fontId="1" type="noConversion"/>
  </si>
  <si>
    <t>circle</t>
    <phoneticPr fontId="1" type="noConversion"/>
  </si>
  <si>
    <t>exclude</t>
    <phoneticPr fontId="1" type="noConversion"/>
  </si>
  <si>
    <t>black</t>
    <phoneticPr fontId="1" type="noConversion"/>
  </si>
  <si>
    <t>鬼灵儿暗影波弹道2传治疗</t>
  </si>
  <si>
    <t>鬼灵儿暗影波弹道3传</t>
  </si>
  <si>
    <t>鬼灵儿暗影波弹道3传治疗</t>
  </si>
  <si>
    <t>鬼灵儿暗影波弹道4传</t>
  </si>
  <si>
    <t>鬼灵儿暗影波弹道4传治疗</t>
  </si>
  <si>
    <t>鬼灵儿暗影波弹道5传</t>
  </si>
  <si>
    <t>replace</t>
    <phoneticPr fontId="1" type="noConversion"/>
  </si>
  <si>
    <t>eot</t>
    <phoneticPr fontId="1" type="noConversion"/>
  </si>
  <si>
    <t>冰霜护甲</t>
    <phoneticPr fontId="1" type="noConversion"/>
  </si>
  <si>
    <t>骷髅巫师冰霜护甲</t>
    <phoneticPr fontId="1" type="noConversion"/>
  </si>
  <si>
    <t>ux_icon_skill_129</t>
  </si>
  <si>
    <t>骷髅巫师冰霜护甲加物理防御</t>
    <phoneticPr fontId="1" type="noConversion"/>
  </si>
  <si>
    <t>owner</t>
    <phoneticPr fontId="1" type="noConversion"/>
  </si>
  <si>
    <t>骷髅巫师冰霜护甲加魔法防御</t>
    <phoneticPr fontId="1" type="noConversion"/>
  </si>
  <si>
    <t>骷髅巫师冰霜护甲持续回血</t>
    <phoneticPr fontId="1" type="noConversion"/>
  </si>
  <si>
    <t>骷髅巫师冰霜护甲持续回血血量</t>
    <phoneticPr fontId="1" type="noConversion"/>
  </si>
  <si>
    <t>骷髅巫师冰霜护甲给攻击者添加debuff</t>
    <phoneticPr fontId="1" type="noConversion"/>
  </si>
  <si>
    <t>骷髅巫师冰霜护甲反作用减移动速度</t>
    <phoneticPr fontId="1" type="noConversion"/>
  </si>
  <si>
    <t>hostile</t>
    <phoneticPr fontId="1" type="noConversion"/>
  </si>
  <si>
    <t>ice</t>
    <phoneticPr fontId="1" type="noConversion"/>
  </si>
  <si>
    <t>骷髅巫师冰霜护甲反作用减攻击速度</t>
    <phoneticPr fontId="1" type="noConversion"/>
  </si>
  <si>
    <t>骷髅巫师冰霜护甲反作用加冰状态</t>
    <phoneticPr fontId="1" type="noConversion"/>
  </si>
  <si>
    <t>replace</t>
    <phoneticPr fontId="1" type="noConversion"/>
  </si>
  <si>
    <t>attr</t>
    <phoneticPr fontId="1" type="noConversion"/>
  </si>
  <si>
    <t>buff_iceshield</t>
    <phoneticPr fontId="1" type="noConversion"/>
  </si>
  <si>
    <t>replace</t>
    <phoneticPr fontId="1" type="noConversion"/>
  </si>
  <si>
    <t>attr</t>
    <phoneticPr fontId="1" type="noConversion"/>
  </si>
  <si>
    <t>eot</t>
    <phoneticPr fontId="1" type="noConversion"/>
  </si>
  <si>
    <t>buff_hot</t>
    <phoneticPr fontId="1" type="noConversion"/>
  </si>
  <si>
    <t>mod</t>
    <phoneticPr fontId="1" type="noConversion"/>
  </si>
  <si>
    <t>overtime</t>
    <phoneticPr fontId="1" type="noConversion"/>
  </si>
  <si>
    <t>speed</t>
    <phoneticPr fontId="1" type="noConversion"/>
  </si>
  <si>
    <t>buff_ice_slow</t>
    <phoneticPr fontId="1" type="noConversion"/>
  </si>
  <si>
    <t>hurt</t>
    <phoneticPr fontId="1" type="noConversion"/>
  </si>
  <si>
    <t>random</t>
    <phoneticPr fontId="1" type="noConversion"/>
  </si>
  <si>
    <t>骷髅巫师冰霜护甲给攻击者添加DEBUFF几率</t>
    <phoneticPr fontId="1" type="noConversion"/>
  </si>
  <si>
    <t>矿工普通攻击</t>
  </si>
  <si>
    <t>矿工重击</t>
  </si>
  <si>
    <t>矿工普通攻击伤害</t>
  </si>
  <si>
    <t>矿工重击伤害</t>
  </si>
  <si>
    <t>矿工重击眩晕</t>
  </si>
  <si>
    <t>骷髅巫师腐蚀术</t>
  </si>
  <si>
    <t>ux_icon_skill_150</t>
  </si>
  <si>
    <t>骷髅巫师腐蚀术弹道</t>
  </si>
  <si>
    <t>骷髅巫师腐蚀术之持续流血</t>
  </si>
  <si>
    <t>骷髅巫师腐蚀术之持续流血血量</t>
  </si>
  <si>
    <t>char</t>
    <phoneticPr fontId="1" type="noConversion"/>
  </si>
  <si>
    <t>line</t>
    <phoneticPr fontId="1" type="noConversion"/>
  </si>
  <si>
    <t>corrosion</t>
    <phoneticPr fontId="1" type="noConversion"/>
  </si>
  <si>
    <t>overtime</t>
    <phoneticPr fontId="1" type="noConversion"/>
  </si>
  <si>
    <t>eot</t>
    <phoneticPr fontId="1" type="noConversion"/>
  </si>
  <si>
    <t>buff_corrode</t>
    <phoneticPr fontId="1" type="noConversion"/>
  </si>
  <si>
    <t>普通攻击</t>
    <phoneticPr fontId="1" type="noConversion"/>
  </si>
  <si>
    <t>人鱼公主普通攻击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</si>
  <si>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</si>
  <si>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</si>
  <si>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</si>
  <si>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</si>
  <si>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handless</t>
    <phoneticPr fontId="1" type="noConversion"/>
  </si>
  <si>
    <t>人鱼公主唤潮之佑</t>
    <phoneticPr fontId="1" type="noConversion"/>
  </si>
  <si>
    <t>friendly</t>
    <phoneticPr fontId="1" type="noConversion"/>
  </si>
  <si>
    <t>hp_min</t>
    <phoneticPr fontId="1" type="noConversion"/>
  </si>
  <si>
    <t>ux_icon_skill_060</t>
  </si>
  <si>
    <t>silence</t>
    <phoneticPr fontId="1" type="noConversion"/>
  </si>
  <si>
    <t>人鱼公主水泡术</t>
    <phoneticPr fontId="1" type="noConversion"/>
  </si>
  <si>
    <t>ux_icon_skill_061</t>
  </si>
  <si>
    <t>point</t>
    <phoneticPr fontId="1" type="noConversion"/>
  </si>
  <si>
    <t>hostile</t>
    <phoneticPr fontId="1" type="noConversion"/>
  </si>
  <si>
    <t>hostile</t>
    <phoneticPr fontId="1" type="noConversion"/>
  </si>
  <si>
    <t>attack</t>
    <phoneticPr fontId="1" type="noConversion"/>
  </si>
  <si>
    <t>人鱼公主唤潮之佑吸伤护盾</t>
    <phoneticPr fontId="1" type="noConversion"/>
  </si>
  <si>
    <t>target</t>
    <phoneticPr fontId="1" type="noConversion"/>
  </si>
  <si>
    <t>point</t>
    <phoneticPr fontId="1" type="noConversion"/>
  </si>
  <si>
    <t>friendly</t>
    <phoneticPr fontId="1" type="noConversion"/>
  </si>
  <si>
    <t>buff</t>
    <phoneticPr fontId="1" type="noConversion"/>
  </si>
  <si>
    <t>buff</t>
    <phoneticPr fontId="1" type="noConversion"/>
  </si>
  <si>
    <t>target</t>
    <phoneticPr fontId="1" type="noConversion"/>
  </si>
  <si>
    <t>point</t>
    <phoneticPr fontId="1" type="noConversion"/>
  </si>
  <si>
    <t>blow_water_ball</t>
    <phoneticPr fontId="1" type="noConversion"/>
  </si>
  <si>
    <t>debuff</t>
    <phoneticPr fontId="1" type="noConversion"/>
  </si>
  <si>
    <t>buff</t>
    <phoneticPr fontId="1" type="noConversion"/>
  </si>
  <si>
    <t>hostile</t>
    <phoneticPr fontId="1" type="noConversion"/>
  </si>
  <si>
    <t>人鱼公主温玉之水弹道</t>
    <phoneticPr fontId="1" type="noConversion"/>
  </si>
  <si>
    <t>craftsman_wine_attack</t>
    <phoneticPr fontId="1" type="noConversion"/>
  </si>
  <si>
    <t>char</t>
    <phoneticPr fontId="1" type="noConversion"/>
  </si>
  <si>
    <t>line</t>
    <phoneticPr fontId="1" type="noConversion"/>
  </si>
  <si>
    <t>water_ball</t>
    <phoneticPr fontId="1" type="noConversion"/>
  </si>
  <si>
    <t>char</t>
    <phoneticPr fontId="1" type="noConversion"/>
  </si>
  <si>
    <t>warm_water</t>
    <phoneticPr fontId="1" type="noConversion"/>
  </si>
  <si>
    <t>火焰愤怒</t>
    <phoneticPr fontId="1" type="noConversion"/>
  </si>
  <si>
    <t>阿波罗火焰愤怒</t>
    <phoneticPr fontId="1" type="noConversion"/>
  </si>
  <si>
    <t>instant</t>
    <phoneticPr fontId="1" type="noConversion"/>
  </si>
  <si>
    <t>point</t>
    <phoneticPr fontId="1" type="noConversion"/>
  </si>
  <si>
    <t>owner</t>
    <phoneticPr fontId="1" type="noConversion"/>
  </si>
  <si>
    <t>silence</t>
    <phoneticPr fontId="1" type="noConversion"/>
  </si>
  <si>
    <t>阿波罗火焰愤怒伤害</t>
    <phoneticPr fontId="1" type="noConversion"/>
  </si>
  <si>
    <t>owner</t>
    <phoneticPr fontId="1" type="noConversion"/>
  </si>
  <si>
    <t>阿波罗火焰愤怒灼烧</t>
    <phoneticPr fontId="1" type="noConversion"/>
  </si>
  <si>
    <t>point</t>
    <phoneticPr fontId="1" type="noConversion"/>
  </si>
  <si>
    <t>阿波罗火焰愤怒灼烧流血</t>
    <phoneticPr fontId="1" type="noConversion"/>
  </si>
  <si>
    <t>target</t>
    <phoneticPr fontId="1" type="noConversion"/>
  </si>
  <si>
    <t>hostile</t>
    <phoneticPr fontId="1" type="noConversion"/>
  </si>
  <si>
    <t>dot</t>
    <phoneticPr fontId="1" type="noConversion"/>
  </si>
  <si>
    <t>replace</t>
    <phoneticPr fontId="1" type="noConversion"/>
  </si>
  <si>
    <t>eot</t>
    <phoneticPr fontId="1" type="noConversion"/>
  </si>
  <si>
    <t>buff_searing_large</t>
    <phoneticPr fontId="1" type="noConversion"/>
  </si>
  <si>
    <t>阿波罗火焰愤怒概率灼烧</t>
    <phoneticPr fontId="1" type="noConversion"/>
  </si>
  <si>
    <t>hit</t>
    <phoneticPr fontId="1" type="noConversion"/>
  </si>
  <si>
    <t>attack</t>
    <phoneticPr fontId="1" type="noConversion"/>
  </si>
  <si>
    <t>阿波罗火焰愤怒灼烧几率</t>
    <phoneticPr fontId="1" type="noConversion"/>
  </si>
  <si>
    <t>instant</t>
    <phoneticPr fontId="1" type="noConversion"/>
  </si>
  <si>
    <t>point</t>
    <phoneticPr fontId="1" type="noConversion"/>
  </si>
  <si>
    <t>owner</t>
    <phoneticPr fontId="1" type="noConversion"/>
  </si>
  <si>
    <t>skill_muradin_thunder_down</t>
  </si>
  <si>
    <t>silence</t>
    <phoneticPr fontId="1" type="noConversion"/>
  </si>
  <si>
    <t>牛头勇士震地击伤害</t>
    <phoneticPr fontId="1" type="noConversion"/>
  </si>
  <si>
    <t>owner</t>
    <phoneticPr fontId="1" type="noConversion"/>
  </si>
  <si>
    <t>circle</t>
    <phoneticPr fontId="1" type="noConversion"/>
  </si>
  <si>
    <t>hostile</t>
    <phoneticPr fontId="1" type="noConversion"/>
  </si>
  <si>
    <t>blood</t>
    <phoneticPr fontId="1" type="noConversion"/>
  </si>
  <si>
    <t>牛头勇士震地击持续流血</t>
    <phoneticPr fontId="1" type="noConversion"/>
  </si>
  <si>
    <t>buff</t>
    <phoneticPr fontId="1" type="noConversion"/>
  </si>
  <si>
    <t>target</t>
    <phoneticPr fontId="1" type="noConversion"/>
  </si>
  <si>
    <t>牛头勇士震地击流血概率</t>
    <phoneticPr fontId="1" type="noConversion"/>
  </si>
  <si>
    <t>牛头勇士震地击流血几率</t>
    <phoneticPr fontId="1" type="noConversion"/>
  </si>
  <si>
    <t>小叮当退化射线降低攻击</t>
    <phoneticPr fontId="1" type="noConversion"/>
  </si>
  <si>
    <t>buff_defencedown</t>
    <phoneticPr fontId="1" type="noConversion"/>
  </si>
  <si>
    <t>instant</t>
    <phoneticPr fontId="1" type="noConversion"/>
  </si>
  <si>
    <t>point</t>
    <phoneticPr fontId="1" type="noConversion"/>
  </si>
  <si>
    <t>friendly</t>
    <phoneticPr fontId="1" type="noConversion"/>
  </si>
  <si>
    <t>hp_min</t>
    <phoneticPr fontId="1" type="noConversion"/>
  </si>
  <si>
    <t>ux_icon_skill_152</t>
    <phoneticPr fontId="1" type="noConversion"/>
  </si>
  <si>
    <t>silence</t>
    <phoneticPr fontId="1" type="noConversion"/>
  </si>
  <si>
    <t>鬼灵儿恶魔之拥增加伤害减免</t>
    <phoneticPr fontId="1" type="noConversion"/>
  </si>
  <si>
    <t>replace</t>
    <phoneticPr fontId="1" type="noConversion"/>
  </si>
  <si>
    <t>attr</t>
    <phoneticPr fontId="1" type="noConversion"/>
  </si>
  <si>
    <t>damage_down</t>
    <phoneticPr fontId="1" type="noConversion"/>
  </si>
  <si>
    <t>buff_defenceup</t>
    <phoneticPr fontId="1" type="noConversion"/>
  </si>
  <si>
    <t>机甲少女正义之箭</t>
  </si>
  <si>
    <t>机甲少女疯狂射击</t>
  </si>
  <si>
    <t>机甲少女普通攻击弹道</t>
  </si>
  <si>
    <t>机甲少女普通攻击伤害</t>
  </si>
  <si>
    <t>机甲少女正义之箭伤害</t>
  </si>
  <si>
    <t>机甲少女正义之箭友方回血</t>
  </si>
  <si>
    <t>机甲少女散射伤害</t>
  </si>
  <si>
    <t>机甲少女散射击退眩晕</t>
  </si>
  <si>
    <t>机甲少女疯狂射击弹道</t>
  </si>
  <si>
    <t>机甲少女疯狂射击伤害</t>
  </si>
  <si>
    <t>机甲少女疯狂射击遇酒爆炸伤害</t>
  </si>
  <si>
    <t>机甲少女疯狂射击遇酒爆炸炸起眩晕</t>
  </si>
  <si>
    <t>机甲少女疯狂射击概率爆炸伤害</t>
  </si>
  <si>
    <t>机甲少女疯狂射击概率爆炸炸起眩晕</t>
  </si>
  <si>
    <t>机甲少女正义之箭延迟效果</t>
  </si>
  <si>
    <t>机甲少女散射弹道</t>
  </si>
  <si>
    <t>blow_lightning_skeleton</t>
    <phoneticPr fontId="1" type="noConversion"/>
  </si>
  <si>
    <t>ice</t>
    <phoneticPr fontId="1" type="noConversion"/>
  </si>
  <si>
    <t>冰雪女王冰晶爆炸冰封</t>
    <phoneticPr fontId="1" type="noConversion"/>
  </si>
  <si>
    <t>ice</t>
    <phoneticPr fontId="1" type="noConversion"/>
  </si>
  <si>
    <t>ice</t>
    <phoneticPr fontId="1" type="noConversion"/>
  </si>
  <si>
    <t>lightning_ball</t>
    <phoneticPr fontId="1" type="noConversion"/>
  </si>
  <si>
    <t>target</t>
    <phoneticPr fontId="1" type="noConversion"/>
  </si>
  <si>
    <t>point</t>
    <phoneticPr fontId="1" type="noConversion"/>
  </si>
  <si>
    <t>莉莉丝普通攻击伤害</t>
    <phoneticPr fontId="1" type="noConversion"/>
  </si>
  <si>
    <t>hostile</t>
    <phoneticPr fontId="1" type="noConversion"/>
  </si>
  <si>
    <t>莉莉丝腐蚀术弹道</t>
    <phoneticPr fontId="1" type="noConversion"/>
  </si>
  <si>
    <t>莉莉丝地狱之吻弹道</t>
    <phoneticPr fontId="1" type="noConversion"/>
  </si>
  <si>
    <t>莉莉丝地狱之吻提升攻速</t>
    <phoneticPr fontId="1" type="noConversion"/>
  </si>
  <si>
    <t>buff</t>
    <phoneticPr fontId="1" type="noConversion"/>
  </si>
  <si>
    <t>target</t>
    <phoneticPr fontId="1" type="noConversion"/>
  </si>
  <si>
    <t>hostile</t>
    <phoneticPr fontId="1" type="noConversion"/>
  </si>
  <si>
    <t>pin_fanring</t>
    <phoneticPr fontId="1" type="noConversion"/>
  </si>
  <si>
    <t>hostile</t>
    <phoneticPr fontId="1" type="noConversion"/>
  </si>
  <si>
    <t>overfanring</t>
    <phoneticPr fontId="1" type="noConversion"/>
  </si>
  <si>
    <t>hurt</t>
    <phoneticPr fontId="1" type="noConversion"/>
  </si>
  <si>
    <t>exclude</t>
    <phoneticPr fontId="1" type="noConversion"/>
  </si>
  <si>
    <t>owner</t>
    <phoneticPr fontId="1" type="noConversion"/>
  </si>
  <si>
    <t>恶魔之镰</t>
    <phoneticPr fontId="1" type="noConversion"/>
  </si>
  <si>
    <t>雷神索尔普通攻击弹道</t>
    <phoneticPr fontId="1" type="noConversion"/>
  </si>
  <si>
    <t>target</t>
    <phoneticPr fontId="1" type="noConversion"/>
  </si>
  <si>
    <t>雷神索尔普通攻击范围伤害</t>
    <phoneticPr fontId="1" type="noConversion"/>
  </si>
  <si>
    <t>circle</t>
    <phoneticPr fontId="1" type="noConversion"/>
  </si>
  <si>
    <t>attack</t>
    <phoneticPr fontId="1" type="noConversion"/>
  </si>
  <si>
    <t>雷神普通攻击弹道</t>
    <phoneticPr fontId="1" type="noConversion"/>
  </si>
  <si>
    <t>skill_thor</t>
    <phoneticPr fontId="1" type="noConversion"/>
  </si>
  <si>
    <t>owner_state</t>
    <phoneticPr fontId="1" type="noConversion"/>
  </si>
  <si>
    <t>人鱼公主温玉之水伤害</t>
  </si>
  <si>
    <t>人鱼公主温玉之水添加冰标记</t>
  </si>
  <si>
    <t>人鱼公主温玉之水添加冰标记降低攻速</t>
  </si>
  <si>
    <t>人鱼公主温玉之水添加冰标记降低移速</t>
  </si>
  <si>
    <t>温玉之水</t>
    <phoneticPr fontId="1" type="noConversion"/>
  </si>
  <si>
    <t>人鱼公主温玉之水</t>
    <phoneticPr fontId="1" type="noConversion"/>
  </si>
  <si>
    <t>instant</t>
    <phoneticPr fontId="1" type="noConversion"/>
  </si>
  <si>
    <t>fanring</t>
    <phoneticPr fontId="1" type="noConversion"/>
  </si>
  <si>
    <t>friendly</t>
    <phoneticPr fontId="1" type="noConversion"/>
  </si>
  <si>
    <t>select_fanring60</t>
    <phoneticPr fontId="1" type="noConversion"/>
  </si>
  <si>
    <t>hp_min</t>
    <phoneticPr fontId="1" type="noConversion"/>
  </si>
  <si>
    <t>silence</t>
    <phoneticPr fontId="1" type="noConversion"/>
  </si>
  <si>
    <t>char</t>
    <phoneticPr fontId="1" type="noConversion"/>
  </si>
  <si>
    <t>line</t>
    <phoneticPr fontId="1" type="noConversion"/>
  </si>
  <si>
    <t>warm_water</t>
    <phoneticPr fontId="1" type="noConversion"/>
  </si>
  <si>
    <t>heal</t>
    <phoneticPr fontId="1" type="noConversion"/>
  </si>
  <si>
    <t>人鱼公主温玉之水增加伤害减免</t>
    <phoneticPr fontId="1" type="noConversion"/>
  </si>
  <si>
    <t>point</t>
    <phoneticPr fontId="1" type="noConversion"/>
  </si>
  <si>
    <t>buff</t>
    <phoneticPr fontId="1" type="noConversion"/>
  </si>
  <si>
    <t>buff</t>
    <phoneticPr fontId="1" type="noConversion"/>
  </si>
  <si>
    <t>overtime</t>
    <phoneticPr fontId="1" type="noConversion"/>
  </si>
  <si>
    <t>attr</t>
    <phoneticPr fontId="1" type="noConversion"/>
  </si>
  <si>
    <t>damage_down</t>
    <phoneticPr fontId="1" type="noConversion"/>
  </si>
  <si>
    <t>buff_defenceup</t>
    <phoneticPr fontId="1" type="noConversion"/>
  </si>
  <si>
    <t>寒流冲击</t>
    <phoneticPr fontId="1" type="noConversion"/>
  </si>
  <si>
    <t>蛛魔兽突袭</t>
    <phoneticPr fontId="1" type="noConversion"/>
  </si>
  <si>
    <t>骷髅巫师腐蚀术伤害</t>
    <phoneticPr fontId="1" type="noConversion"/>
  </si>
  <si>
    <t>target</t>
    <phoneticPr fontId="1" type="noConversion"/>
  </si>
  <si>
    <t>hurt</t>
    <phoneticPr fontId="1" type="noConversion"/>
  </si>
  <si>
    <t>蛛魔兽剧毒撕咬持续流血</t>
    <phoneticPr fontId="1" type="noConversion"/>
  </si>
  <si>
    <t>point</t>
    <phoneticPr fontId="1" type="noConversion"/>
  </si>
  <si>
    <t>hostile</t>
    <phoneticPr fontId="1" type="noConversion"/>
  </si>
  <si>
    <t>蛛魔兽剧毒撕咬持续流血血量</t>
    <phoneticPr fontId="1" type="noConversion"/>
  </si>
  <si>
    <t>蛛魔兽剧毒撕咬持续流血</t>
    <phoneticPr fontId="1" type="noConversion"/>
  </si>
  <si>
    <t>overtime</t>
    <phoneticPr fontId="1" type="noConversion"/>
  </si>
  <si>
    <t>eot</t>
    <phoneticPr fontId="1" type="noConversion"/>
  </si>
  <si>
    <t>buff_corrode</t>
    <phoneticPr fontId="1" type="noConversion"/>
  </si>
  <si>
    <t>蛛魔兽剧毒撕咬持续流血血量</t>
    <phoneticPr fontId="1" type="noConversion"/>
  </si>
  <si>
    <t>蛛魔兽普通攻击</t>
    <phoneticPr fontId="1" type="noConversion"/>
  </si>
  <si>
    <t>剧毒吐息</t>
    <phoneticPr fontId="1" type="noConversion"/>
  </si>
  <si>
    <t>蛇发女妖秘术异蛇回血</t>
  </si>
  <si>
    <t>蛇发女妖秘术异蛇之1传伤害</t>
  </si>
  <si>
    <t>蛇发女妖凛冽寒风冰封几率</t>
  </si>
  <si>
    <t>死神冰霜护甲持续回血血量</t>
  </si>
  <si>
    <t>死神冰霜护甲给攻击者添加DEBUFF几率</t>
  </si>
  <si>
    <t>须佐之男力量裁决伤害</t>
  </si>
  <si>
    <t>须佐之男奋力扫击伤害</t>
  </si>
  <si>
    <t>须佐之男凌空挥斩伤害</t>
  </si>
  <si>
    <t>死灵主宰召唤食尸鬼继承本体攻击比例</t>
  </si>
  <si>
    <t>死灵主宰死亡凋零加血</t>
  </si>
  <si>
    <t>死灵主宰召唤食尸鬼继承本体血防比例</t>
  </si>
  <si>
    <t>饥荒骑士无光之盾吸伤</t>
  </si>
  <si>
    <t>饥荒骑士凛风冲击伤害吸血</t>
  </si>
  <si>
    <t>饥荒骑士冰霜之环几率冰封几率</t>
  </si>
  <si>
    <t>德古拉吸血鬼之拥之加血</t>
  </si>
  <si>
    <t>月亮女神新月打击伤害</t>
  </si>
  <si>
    <t>月亮女神新月打击提升自身闪避</t>
  </si>
  <si>
    <t>月亮女神月神冲刺伤害</t>
  </si>
  <si>
    <t>恶魔猎人灵巧闪避增加自身闪避</t>
  </si>
  <si>
    <t>恶魔猎人恶魔追击伤害</t>
  </si>
  <si>
    <t>刀锋女皇女王之爪伤害</t>
  </si>
  <si>
    <t>刀锋女皇召唤刺蛇血防继承本体比例</t>
  </si>
  <si>
    <t>刀锋女皇召唤刺蛇攻击继承本体比例</t>
  </si>
  <si>
    <t>刀锋女皇灵能漩涡伤害</t>
  </si>
  <si>
    <t>莉莉丝普通攻击伤害</t>
  </si>
  <si>
    <t>莉莉丝地狱之吻提升攻速</t>
  </si>
  <si>
    <t>莉莉丝地狱之吻加攻击</t>
  </si>
  <si>
    <t>莉莉丝恶魔之镰伤害</t>
  </si>
  <si>
    <t>莉莉丝恶魔之镰添加冰标记降低攻速</t>
  </si>
  <si>
    <t>莉莉丝恶魔之镰之冰标记几率</t>
  </si>
  <si>
    <t>骷髅王普通攻击伤害</t>
  </si>
  <si>
    <t>骷髅王白骨之盾提升自身伤害减免</t>
  </si>
  <si>
    <t>骷髅王幽冥暴击伤害</t>
  </si>
  <si>
    <t>骷髅王骨刺伤害</t>
  </si>
  <si>
    <t>路西法冰霜护甲提升物防</t>
  </si>
  <si>
    <t>路西法冰霜护甲提升魔防</t>
  </si>
  <si>
    <t>路西法冰霜护甲持续回血血量</t>
  </si>
  <si>
    <t>路西法冰霜护甲受击效果几率</t>
  </si>
  <si>
    <t>路西法冰霜护甲受击降低攻速</t>
  </si>
  <si>
    <t>路西法冰霜护甲受击降低移速</t>
  </si>
  <si>
    <t>路西法冰突刺伤害</t>
  </si>
  <si>
    <t>路西法冰突刺添加冰标记降低攻速</t>
  </si>
  <si>
    <t>路西法冰突刺添加冰标记降低移速</t>
  </si>
  <si>
    <t>路西法暴风雪伤害</t>
  </si>
  <si>
    <t>路西法暴风雪冰封概率</t>
  </si>
  <si>
    <t>毁灭骑士压制伤害</t>
  </si>
  <si>
    <t>毁灭骑士践踏伤害</t>
  </si>
  <si>
    <t>毁灭骑士末世浩劫伤害</t>
  </si>
  <si>
    <t>死亡骑士暗影冲击伤害</t>
  </si>
  <si>
    <t>死亡骑士地狱守护提升伤害减免</t>
  </si>
  <si>
    <t>死亡骑士死亡缠绕减自己血</t>
  </si>
  <si>
    <t>死亡骑士死亡缠绕为友方回血</t>
  </si>
  <si>
    <t>死亡骑士暗影冲击友方回血</t>
  </si>
  <si>
    <t>先知圣者治疗术自身有光标记则友方提升攻速</t>
  </si>
  <si>
    <t>蛛魔兽普通攻击伤害</t>
  </si>
  <si>
    <t>蛛魔兽剧毒撕咬伤害</t>
  </si>
  <si>
    <t>骷髅巫师普通攻击伤害</t>
  </si>
  <si>
    <t>骷髅巫师腐蚀术伤害</t>
  </si>
  <si>
    <t>骷髅巫师冰霜护甲加物理防御</t>
  </si>
  <si>
    <t>骷髅巫师冰霜护甲加魔法防御</t>
  </si>
  <si>
    <t>骷髅巫师冰霜护甲持续回血血量</t>
  </si>
  <si>
    <t>骷髅巫师冰霜护甲给攻击者添加DEBUFF几率</t>
  </si>
  <si>
    <t>骷髅巫师冰霜护甲反作用减移动速度</t>
  </si>
  <si>
    <t>骷髅巫师冰霜护甲反作用减攻击速度</t>
  </si>
  <si>
    <t>骷髅战士普通攻击伤害</t>
  </si>
  <si>
    <t>骷髅战士盾墙提升免伤</t>
  </si>
  <si>
    <t>鬼灵儿恶魔之拥增加伤害减免</t>
  </si>
  <si>
    <t>僵尸小童普通攻击</t>
  </si>
  <si>
    <t>僵尸小童尸毒伤害</t>
  </si>
  <si>
    <t>僵尸小童尸毒毒伤流血</t>
  </si>
  <si>
    <t>女妖卫士普通攻击伤害</t>
  </si>
  <si>
    <t>女妖卫士暗之守护提升物防</t>
  </si>
  <si>
    <t>女妖卫士暗之守护提升魔防</t>
  </si>
  <si>
    <t>女妖卫士暗之守护持续加血血量</t>
  </si>
  <si>
    <t>骷髅射手普通攻击伤害</t>
  </si>
  <si>
    <t>骷髅射手冰冻箭冰封几率</t>
  </si>
  <si>
    <t>小恶魔普通攻击伤害</t>
  </si>
  <si>
    <t>小恶魔暗能波伤害</t>
  </si>
  <si>
    <t>半神星火术之伤害</t>
  </si>
  <si>
    <t>半神根须缠绕之伤害</t>
  </si>
  <si>
    <t>半神根须缠绕之持续流血血量</t>
  </si>
  <si>
    <t>白袍法师火焰雨之爆炸几率</t>
  </si>
  <si>
    <t>米迦勒普通攻击伤害</t>
  </si>
  <si>
    <t>米迦勒圣光回响持续加血血量</t>
  </si>
  <si>
    <t>米迦勒圣光回响圣光标记增加能量恢复</t>
  </si>
  <si>
    <t>米迦勒圣光锁链分摊出去的伤害万分比</t>
  </si>
  <si>
    <t>米迦勒洗礼加血</t>
  </si>
  <si>
    <t>米迦勒洗礼反伤</t>
  </si>
  <si>
    <t>米迦勒洗礼伤害</t>
  </si>
  <si>
    <t>阿波罗太阳拳伤害</t>
  </si>
  <si>
    <t>阿波罗太阳拳降低攻速</t>
  </si>
  <si>
    <t>阿波罗太阳拳降低移速</t>
  </si>
  <si>
    <t>阿波罗火焰愤怒伤害</t>
  </si>
  <si>
    <t>阿波罗火焰愤怒灼烧几率</t>
  </si>
  <si>
    <t>阿波罗火焰愤怒灼烧流血</t>
  </si>
  <si>
    <t>阿波罗火光之力提升攻击</t>
  </si>
  <si>
    <t>阿波罗火光之力提升物防</t>
  </si>
  <si>
    <t>阿波罗火光之力提升魔防</t>
  </si>
  <si>
    <t>阿波罗火光之力提升能量恢复</t>
  </si>
  <si>
    <t>哈迪斯普通攻击伤害</t>
  </si>
  <si>
    <t>哈迪斯怨念深渊伤害</t>
  </si>
  <si>
    <t>哈迪斯死亡冲击伤害</t>
  </si>
  <si>
    <t>哈迪斯召唤死神血防继承比例</t>
  </si>
  <si>
    <t>哈迪斯召唤死神攻击继承比例</t>
  </si>
  <si>
    <t>女神雅典娜奉献伤害</t>
  </si>
  <si>
    <t>女神雅典娜奉献附加光标记几率</t>
  </si>
  <si>
    <t>女神雅典娜奉献几率提升能量恢复</t>
  </si>
  <si>
    <t>女神雅典娜圣剑伤害</t>
  </si>
  <si>
    <t>女神雅典娜圣化自身有光标记则友方提升攻击</t>
  </si>
  <si>
    <t>邪神洛基普通攻击伤害</t>
  </si>
  <si>
    <t>邪神洛基暗影之环伤害</t>
  </si>
  <si>
    <t>邪神洛基召唤恶魔血防继承本体比例</t>
  </si>
  <si>
    <t>邪神洛基召唤恶魔攻击继承本体比例</t>
  </si>
  <si>
    <t>邪神洛基灵魂镣铐伤害</t>
  </si>
  <si>
    <t>齐天大圣普通攻击伤害</t>
  </si>
  <si>
    <t>齐天大圣振奋怒吼提升自身攻击</t>
  </si>
  <si>
    <t>齐天大圣振奋怒吼提升自身格挡</t>
  </si>
  <si>
    <t>齐天大圣冲天棒喝降低命中</t>
  </si>
  <si>
    <t>齐天大圣冲天棒喝挑起伤害</t>
  </si>
  <si>
    <t>齐天大圣横冲直撞伤害</t>
  </si>
  <si>
    <t>吉尔伽美什神圣之甲提升物防</t>
  </si>
  <si>
    <t>吉尔伽美什神圣之甲提升魔防</t>
  </si>
  <si>
    <t>吉尔伽美什圣火漫天伤害</t>
  </si>
  <si>
    <t>吉尔伽美什神力禁锢伤害</t>
  </si>
  <si>
    <t>女武神普通攻击伤害</t>
  </si>
  <si>
    <t>白银执政官普通攻击伤害</t>
  </si>
  <si>
    <t>白银执政官顺劈斩伤害</t>
  </si>
  <si>
    <t>精灵游侠普通攻击伤害</t>
  </si>
  <si>
    <t>精灵游侠浸毒射击伤害</t>
  </si>
  <si>
    <t>精灵游侠浸毒射击中毒流血</t>
  </si>
  <si>
    <t>精灵游侠击退射击伤害</t>
  </si>
  <si>
    <t>精灵游侠灼热箭雨dot几率</t>
  </si>
  <si>
    <t>精灵游侠灼热箭雨灼烧流血</t>
  </si>
  <si>
    <t>精灵游侠疯狂射击伤害</t>
  </si>
  <si>
    <t>琴天使普通攻击伤害</t>
  </si>
  <si>
    <t>琴天使琴弦之音提升物防</t>
  </si>
  <si>
    <t>琴天使琴弦之音提升魔防</t>
  </si>
  <si>
    <t>琴天使琴弦之音加血血量</t>
  </si>
  <si>
    <t>琴天使静音之曲伤害</t>
  </si>
  <si>
    <t>天马普通攻击伤害</t>
  </si>
  <si>
    <t>天马野性冲锋伤害</t>
  </si>
  <si>
    <t>天使波波普通攻击伤害</t>
  </si>
  <si>
    <t>天使波波闪耀伤害</t>
  </si>
  <si>
    <t>小天使普通攻击伤害</t>
  </si>
  <si>
    <t>小天使光能波伤害</t>
  </si>
  <si>
    <t>瘟疫骑士冰冻箭雨冰封几率</t>
  </si>
  <si>
    <t>丛林祭司召唤图腾继承攻击比例</t>
  </si>
  <si>
    <t>丛林祭司召唤图腾继承血防比例</t>
  </si>
  <si>
    <t>暗翼统领普通攻击</t>
  </si>
  <si>
    <t>暗翼统领撕裂伤害</t>
  </si>
  <si>
    <t>暗翼统领撕裂之流血血量</t>
  </si>
  <si>
    <t>暗翼统领闪烁突袭伤害</t>
  </si>
  <si>
    <t>狮王辛巴命令怒吼提升攻击</t>
  </si>
  <si>
    <t>狮王辛巴命令怒吼提升命中</t>
  </si>
  <si>
    <t>狮王辛巴大旋风伤害</t>
  </si>
  <si>
    <t>狮王辛巴大旋风自身清除流血标记伤害</t>
  </si>
  <si>
    <t>狮王辛巴野性飞斧伤害</t>
  </si>
  <si>
    <t>犬妖贤者普通攻击伤害</t>
  </si>
  <si>
    <t>犬妖贤者火舌图腾血防继承本体比例</t>
  </si>
  <si>
    <t>犬妖贤者火舌图腾攻击继承本体比例</t>
  </si>
  <si>
    <t>犬妖贤者群体嗜血提升攻击</t>
  </si>
  <si>
    <t>犬妖贤者群体嗜血提升攻速</t>
  </si>
  <si>
    <t>犬妖贤者裂地术伤害</t>
  </si>
  <si>
    <t>犬妖贤者裂地术清除流血标记伤害</t>
  </si>
  <si>
    <t>九尾妖狐闪电链1传伤害</t>
  </si>
  <si>
    <t>九尾妖狐召唤幽灵狐血防继承本体比例</t>
  </si>
  <si>
    <t>九尾妖狐召唤幽灵狐攻击继承本体比例</t>
  </si>
  <si>
    <t>九尾妖狐召唤先祖图腾血防继承本体比例</t>
  </si>
  <si>
    <t>九尾妖狐召唤先祖图腾攻击继承本体比例</t>
  </si>
  <si>
    <t>强袭斧王割裂伤害</t>
  </si>
  <si>
    <t>强袭斧王割裂降低物防</t>
  </si>
  <si>
    <t>强袭斧王割裂降低魔防</t>
  </si>
  <si>
    <t>强袭斧王回转旋风持续流血血量</t>
  </si>
  <si>
    <t>强袭斧王狂野怒吼提升自身物防</t>
  </si>
  <si>
    <t>强袭斧王狂野怒吼提升自身魔防</t>
  </si>
  <si>
    <t>强袭斧王狂野怒吼自身反弹伤害比例</t>
  </si>
  <si>
    <t>强袭斧王回转旋风伤害</t>
  </si>
  <si>
    <t>人鱼公主唤潮之佑吸伤护盾</t>
  </si>
  <si>
    <t>人鱼公主水泡术伤害</t>
  </si>
  <si>
    <t>人鱼公主水泡术降低攻速</t>
  </si>
  <si>
    <t>人鱼公主水泡术降低移速</t>
  </si>
  <si>
    <t>人鱼公主温玉之水增加伤害减免</t>
  </si>
  <si>
    <t>不祥卡特弹射之刃1传伤害</t>
  </si>
  <si>
    <t>不祥卡特毒刺伤害</t>
  </si>
  <si>
    <t>不祥卡特毒刺降低移速</t>
  </si>
  <si>
    <t>不祥卡特毒刺中毒持续流血血量</t>
  </si>
  <si>
    <t>不祥卡特瞬步伤害</t>
  </si>
  <si>
    <t>犬妖斗士普通攻击伤害</t>
  </si>
  <si>
    <t>犬妖斗士盾墙提升免伤</t>
  </si>
  <si>
    <t>犬妖斗士盾击有标记伤害</t>
  </si>
  <si>
    <t>波波王普通攻击伤害</t>
  </si>
  <si>
    <t>波波王叉状闪电伤害</t>
  </si>
  <si>
    <t>波波王飞天击伤害</t>
  </si>
  <si>
    <t>独角魔召唤小甲虫继承攻击比例</t>
  </si>
  <si>
    <t>独角魔召唤小甲虫继承血防比例</t>
  </si>
  <si>
    <t>哥布林小妖普通攻击伤害</t>
  </si>
  <si>
    <t>哥布林小妖治疗加血</t>
  </si>
  <si>
    <t>牛头勇士普通攻击伤害</t>
  </si>
  <si>
    <t>牛头勇士破釜沉舟加血</t>
  </si>
  <si>
    <t>牛头勇士破釜沉舟加物理防御</t>
  </si>
  <si>
    <t>牛头勇士破釜沉舟加魔法防御</t>
  </si>
  <si>
    <t>牛头勇士沟壑伤害</t>
  </si>
  <si>
    <t>牛头勇士震地击伤害</t>
  </si>
  <si>
    <t>牛头勇士震地击持续流血血量</t>
  </si>
  <si>
    <t>牛头勇士震地击流血几率</t>
  </si>
  <si>
    <t>鳄鱼战士普通攻击伤害</t>
  </si>
  <si>
    <t>鳄鱼战士挥扫伤害</t>
  </si>
  <si>
    <t>一只耳普通攻击伤害</t>
  </si>
  <si>
    <t>一只耳咬噬伤害</t>
  </si>
  <si>
    <t>一只耳咬噬持续流血血量</t>
  </si>
  <si>
    <t>萌波波普通攻击伤害</t>
  </si>
  <si>
    <t>萌波波球形冲锋伤害</t>
  </si>
  <si>
    <t>犬妖呱呱普攻时附加流血状态几率</t>
  </si>
  <si>
    <t>风暴国王旋风斩伤害(不用)</t>
  </si>
  <si>
    <t>甩葱妹妹真言术.盾附加吸收伤害的护盾</t>
  </si>
  <si>
    <t>美队盾牌援护之加物理防御</t>
  </si>
  <si>
    <t>美队盾牌援护之加魔法防御</t>
  </si>
  <si>
    <t>美队英勇飞跃伤害</t>
  </si>
  <si>
    <t>小叮当退化射线降低物防</t>
  </si>
  <si>
    <t>小叮当退化射线降低魔防</t>
  </si>
  <si>
    <t>小叮当退化射线降低攻击</t>
  </si>
  <si>
    <t>超能大白酒精喷洒伤害</t>
  </si>
  <si>
    <t>超能大白酒精喷洒概率添加酒标记</t>
  </si>
  <si>
    <t>超能大白酒精喷洒概率降低物防</t>
  </si>
  <si>
    <t>超能大白重拳伤害</t>
  </si>
  <si>
    <t>超能大白火焰喷射伤害</t>
  </si>
  <si>
    <t>超能大白火焰喷射遇酒爆炸伤害</t>
  </si>
  <si>
    <t>超能大白火焰喷射爆炸伤害几率</t>
  </si>
  <si>
    <t>超能大白火焰喷射几率爆炸伤害</t>
  </si>
  <si>
    <t>花仙子缠绕伤害</t>
  </si>
  <si>
    <t>花仙子愈合加血</t>
  </si>
  <si>
    <t>花仙子愈合持续加血血量</t>
  </si>
  <si>
    <t>花仙子宁静加血</t>
  </si>
  <si>
    <t>冰雪女王召唤水元素血防继承比例</t>
  </si>
  <si>
    <t>冰雪女王召唤水元素攻击继承比例</t>
  </si>
  <si>
    <t>冰雪女王冰锥术伤害</t>
  </si>
  <si>
    <t>冰雪女王魔力爆炸概率沉默</t>
  </si>
  <si>
    <t>罗宾汉疯狂射击概率爆炸几率</t>
  </si>
  <si>
    <t>李小龙双截棍伤害</t>
  </si>
  <si>
    <t>李小龙旋风腿伤害</t>
  </si>
  <si>
    <t>李小龙翻滚冲锋伤害</t>
  </si>
  <si>
    <t>李小龙翻滚冲锋降低攻速</t>
  </si>
  <si>
    <t>李小龙翻滚冲锋降低移速</t>
  </si>
  <si>
    <t>雷神索尔普通攻击伤害</t>
  </si>
  <si>
    <t>雷神索尔电环收缩伤害</t>
  </si>
  <si>
    <t>雷神索尔风暴之锤伤害</t>
  </si>
  <si>
    <t>雷神索尔天神下凡提升攻击</t>
  </si>
  <si>
    <t>雷神索尔天神下凡提升物防</t>
  </si>
  <si>
    <t>雷神索尔天神下凡提升魔防</t>
  </si>
  <si>
    <t>雷神索尔天神下凡普通攻击概率眩晕</t>
  </si>
  <si>
    <t>雷神索尔电环附加光标记几率</t>
  </si>
  <si>
    <t>雷神索尔电环几率提升能量恢复</t>
  </si>
  <si>
    <t>娅美蝶暗言术伤害</t>
  </si>
  <si>
    <t>娅美蝶暗言术回血</t>
  </si>
  <si>
    <t>娅美蝶暗之守护加物防</t>
  </si>
  <si>
    <t>娅美蝶暗之守护加魔防</t>
  </si>
  <si>
    <t>娅美蝶暗之守护加血血量</t>
  </si>
  <si>
    <t>娅美蝶暗光之气提升攻击</t>
  </si>
  <si>
    <t>娅美蝶暗光之气提升攻速</t>
  </si>
  <si>
    <t>娅美蝶暗光之气提升能量速率</t>
  </si>
  <si>
    <t>狂战士狂暴加攻击</t>
  </si>
  <si>
    <t>狂战士狂暴加攻速</t>
  </si>
  <si>
    <t>圣域卫士挑战怒吼之伤害</t>
  </si>
  <si>
    <t>潜行者普通攻击伤害</t>
  </si>
  <si>
    <t>潜行者割裂伤害</t>
  </si>
  <si>
    <t>潜行者割裂流血每秒伤害</t>
  </si>
  <si>
    <t>仙游者正义之光群体加攻速</t>
  </si>
  <si>
    <t>仙游者正义之光概率加能量恢复速率</t>
  </si>
  <si>
    <t>仙游者正义之光群体加攻击</t>
  </si>
  <si>
    <t>顶盾步兵盾墙加伤害减免</t>
  </si>
  <si>
    <t>顶盾步兵普通攻击伤害(加酒标记)</t>
  </si>
  <si>
    <t>火焰术士普通攻击伤害</t>
  </si>
  <si>
    <t>火焰术士火球术伤害</t>
  </si>
  <si>
    <t>火焰术士龙破斩之爆炸几率</t>
  </si>
  <si>
    <t>光之牧普通攻击伤害</t>
  </si>
  <si>
    <t>光之牧圣光闪现加血</t>
  </si>
  <si>
    <t>守卫队长普通攻击伤害</t>
  </si>
  <si>
    <t>守卫队长顺劈斩伤害</t>
  </si>
  <si>
    <t>守卫队长火光之力提升能量恢复</t>
  </si>
  <si>
    <t>绿踪仙子普通攻击伤害</t>
  </si>
  <si>
    <t>绿踪仙子恢复加血</t>
  </si>
  <si>
    <t>弩炮手普通攻击伤害</t>
  </si>
  <si>
    <t>弩炮手散射伤害</t>
  </si>
  <si>
    <t>火舌图腾攻击伤害</t>
  </si>
  <si>
    <t>肾上腺激素之减普攻CD</t>
  </si>
  <si>
    <t>肾上腺激素之减技能CD</t>
  </si>
  <si>
    <t>肾上腺激素之增加伤害百分比</t>
  </si>
  <si>
    <t>肾上腺激素之增加移动速度</t>
  </si>
  <si>
    <t>神圣恢复加血血量1</t>
  </si>
  <si>
    <t>迅捷之力加攻速</t>
  </si>
  <si>
    <t>迅捷之力加移速</t>
  </si>
  <si>
    <t>狂暴之力加攻击</t>
  </si>
  <si>
    <t>神盾防御加物理防御</t>
  </si>
  <si>
    <t>神盾防御加魔法防御</t>
  </si>
  <si>
    <t>活力源泉降低技能CD</t>
  </si>
  <si>
    <t>杀意沸腾加怒气</t>
  </si>
  <si>
    <t>神圣恢复加血血量2</t>
  </si>
  <si>
    <t>神圣恢复加血血量3</t>
  </si>
  <si>
    <t>神圣恢复加血血量4</t>
  </si>
  <si>
    <t>木桶加血</t>
  </si>
  <si>
    <t>木桶加攻</t>
  </si>
  <si>
    <t>木桶加物防</t>
  </si>
  <si>
    <t>木桶加魔防</t>
  </si>
  <si>
    <t>治疗图腾持续加血血量</t>
  </si>
  <si>
    <t>小地精治疗</t>
  </si>
  <si>
    <t>剑圣分身普攻时附加流血状态几率</t>
  </si>
  <si>
    <t>剑圣分身普攻时几率附加流血血量</t>
  </si>
  <si>
    <t>火元素普通攻击伤害</t>
  </si>
  <si>
    <t>火元素被动技能加击破</t>
  </si>
  <si>
    <t>火舌图腾普通攻击伤害</t>
  </si>
  <si>
    <t>小树人普通攻击</t>
  </si>
  <si>
    <t>小树人被动韧性</t>
  </si>
  <si>
    <t>小树人活体护甲加血血量</t>
  </si>
  <si>
    <t>小树人活体护甲加物防</t>
  </si>
  <si>
    <t>小树人活体护甲加魔防</t>
  </si>
  <si>
    <t>九尾妖狐-幽灵狐恢复加血血量</t>
  </si>
  <si>
    <t>地狱火普通攻击</t>
  </si>
  <si>
    <t>地狱火献祭伤害</t>
  </si>
  <si>
    <t>小地精普攻几率流血</t>
  </si>
  <si>
    <t>召唤死神攻击提升</t>
  </si>
  <si>
    <t>召唤死神物防提升</t>
  </si>
  <si>
    <t>召唤死神魔防提升</t>
  </si>
  <si>
    <t>风暴国王顺劈斩降韧性</t>
  </si>
  <si>
    <t>风暴国王冲锋之加物防</t>
  </si>
  <si>
    <t>风暴国王冲锋之加魔防</t>
  </si>
  <si>
    <t>怀特迈恩复活术回血</t>
  </si>
  <si>
    <t>大工匠火箭炮攻击伤害</t>
  </si>
  <si>
    <t>箭塔攻击伤害</t>
  </si>
  <si>
    <t>宝箱怪普通攻击伤害</t>
  </si>
  <si>
    <t>新手关怪物死神沉默伤害</t>
  </si>
  <si>
    <t>骷髅战士普通攻击</t>
  </si>
  <si>
    <t>狼普通攻击</t>
  </si>
  <si>
    <t>骷髅法师普通攻击伤害</t>
  </si>
  <si>
    <t>小甲虫普通攻击</t>
  </si>
  <si>
    <t>魔化猩猩普通攻击</t>
  </si>
  <si>
    <t>地精奴隶普通攻击伤害</t>
  </si>
  <si>
    <t>骷髅战士技能伤害</t>
  </si>
  <si>
    <t>狼旋风伤害</t>
  </si>
  <si>
    <t>骷髅法师治疗</t>
  </si>
  <si>
    <t>地狱火火球术伤害</t>
  </si>
  <si>
    <t>小甲虫撕咬伤害</t>
  </si>
  <si>
    <t>地精奴隶技能攻击伤害</t>
  </si>
  <si>
    <t>小甲虫撕咬流血血量</t>
  </si>
  <si>
    <t>魔化猩猩砸地伤害</t>
  </si>
  <si>
    <t>蜘蛛怪普通攻击伤害</t>
  </si>
  <si>
    <t>蜘蛛怪毒伤伤害</t>
  </si>
  <si>
    <t>蜘蛛怪毒伤流血血量</t>
  </si>
  <si>
    <t>地狱魔君吸血鬼之拥伤害</t>
  </si>
  <si>
    <t>地狱魔君吸血鬼之拥之持续加血血量</t>
  </si>
  <si>
    <t>首席法师暴风雪伤害</t>
  </si>
  <si>
    <t>熊猫阿呆普通攻击伤害</t>
  </si>
  <si>
    <t>熊猫阿呆喷酒伤害</t>
  </si>
  <si>
    <t>熊猫阿呆醉拳伤害</t>
  </si>
  <si>
    <t>熊猫阿呆喷酒加酒标记降低物防</t>
  </si>
  <si>
    <t>熊猫阿呆喷酒加酒标记降低魔防</t>
  </si>
  <si>
    <t>火魔火舞伤害</t>
  </si>
  <si>
    <t>骷髅法师酒精诱惑伤害</t>
  </si>
  <si>
    <t>骷髅法师酒精诱惑上酒标记降低物防</t>
  </si>
  <si>
    <t>骷髅法师酒精诱惑上酒标记降低魔防</t>
  </si>
  <si>
    <t>黑暗游侠冰冻箭雨冰封几率</t>
  </si>
  <si>
    <t>灰袍巫师大火球伤害</t>
  </si>
  <si>
    <t>首席法师大火球之遇酒伤害加成</t>
  </si>
  <si>
    <t>灰袍巫师火焰雨之灼烧几率</t>
  </si>
  <si>
    <t>神牧师普通攻击伤害</t>
  </si>
  <si>
    <t>神牧师治疗祷言瞬加血</t>
  </si>
  <si>
    <t>神牧师治疗祷言持续加血血量</t>
  </si>
  <si>
    <t>魔煞冰霜新星伤害</t>
  </si>
  <si>
    <t>魔化熊猫神鹤引项踢伤害</t>
  </si>
  <si>
    <t>魔煞幽灵噬魂伤害</t>
  </si>
  <si>
    <t>魔煞幽灵噬魂流血血量</t>
  </si>
  <si>
    <t>BOSS死灵主宰霜之哀伤伤害</t>
  </si>
  <si>
    <t>BOSS风暴国王顺劈斩伤害</t>
  </si>
  <si>
    <t>BOSS风暴国王顺劈斩降低韧性</t>
  </si>
  <si>
    <t>BOSS大工匠炸弹继承生命和防御比例</t>
  </si>
  <si>
    <t>BOSS大工匠召唤炸弹爆炸</t>
  </si>
  <si>
    <t>BOSS先知圣者援军召唤援军继承比例（生命）</t>
  </si>
  <si>
    <t>BOSS雷狼王英勇打击攻击伤害</t>
  </si>
  <si>
    <t>BOSS雷狼王英勇打击提升自身攻击</t>
  </si>
  <si>
    <t>BOSS斧锤大师风暴之锤伤害</t>
  </si>
  <si>
    <t>BOSS狂战士狂暴加攻击</t>
  </si>
  <si>
    <t>BOSS狂战士狂暴加攻速</t>
  </si>
  <si>
    <t>BOSS巫医智者五毒巢穴召唤怪物继承比例</t>
  </si>
  <si>
    <t>BOSS巫医智者五毒巢穴刷怪物继承比例(生命）</t>
  </si>
  <si>
    <t>BOSS地精大王巨大炸弹继承比例</t>
  </si>
  <si>
    <t>BOSS地精大王巨大炸弹爆炸伤害</t>
  </si>
  <si>
    <t>BOSS暗翼统领折光之提升攻击</t>
  </si>
  <si>
    <t>BOSS暗翼统领折光之加攻速</t>
  </si>
  <si>
    <t>BOSS森金盾手盾击伤害</t>
  </si>
  <si>
    <t>BOSS半神召唤角色继承比例(HP)</t>
  </si>
  <si>
    <t>BOSS光明使者圣灵死亡后召唤圣灵继承比例(hp)</t>
  </si>
  <si>
    <t>圣灵普攻伤害</t>
  </si>
  <si>
    <t>魔化神龙掌门BOSS见招拆招伤害</t>
  </si>
  <si>
    <t>魔化神龙掌门BOSS怒雷破伤害</t>
  </si>
  <si>
    <t>BOSS人鱼女妖叉状闪电伤害</t>
  </si>
  <si>
    <t>BOSS人鱼女妖凛冽寒风伤害</t>
  </si>
  <si>
    <t>血色勇士顺劈斩伤害</t>
  </si>
  <si>
    <t>血色勇士顺劈斩降低韧性</t>
  </si>
  <si>
    <t>BOSS斧锤大师天神下凡提升攻击</t>
  </si>
  <si>
    <t>BOSS斧锤大师天神下凡提升物防</t>
  </si>
  <si>
    <t>BOSS斧锤大师天神下凡提升魔防</t>
  </si>
  <si>
    <t>BOSS斧锤大师天神下凡提升生命</t>
  </si>
  <si>
    <t>BOSS人鱼女妖死亡凝视伤害</t>
  </si>
  <si>
    <t>天神下凡普通攻击伤害</t>
  </si>
  <si>
    <t>Boss剑圣镜像继承比例(血)</t>
  </si>
  <si>
    <t>Boss剑圣镜像分身镜像继承比例(血)</t>
  </si>
  <si>
    <t>死灵主宰霜之哀伤之冰封几率</t>
  </si>
  <si>
    <t>BOSS斧锤大师天神下凡提升攻速</t>
  </si>
  <si>
    <t>天神下凡普通攻击眩晕几率</t>
  </si>
  <si>
    <t>BOSS大工匠炸弹继承攻击比例</t>
  </si>
  <si>
    <t>BOSS地精大王炸弹继承攻击比例</t>
  </si>
  <si>
    <t>BOSS先知圣者援军召唤援军继承比例(攻击）</t>
  </si>
  <si>
    <t>Boss剑圣镜像继承比例(攻)</t>
  </si>
  <si>
    <t>Boss剑圣镜像分身镜像继承比例(攻)</t>
  </si>
  <si>
    <t>火焰术士星火术伤害</t>
  </si>
  <si>
    <t>潜行者背刺伤害</t>
  </si>
  <si>
    <t>潜行者背刺流血血量</t>
  </si>
  <si>
    <t>潜行者致命乱舞伤害</t>
  </si>
  <si>
    <t>巫医智者治疗图腾继承生命和防御比例</t>
  </si>
  <si>
    <t>巫医智者治疗图腾继承攻击比例</t>
  </si>
  <si>
    <t>BOSS半神召唤角色继承比例(攻击）</t>
  </si>
  <si>
    <t>BOSS半神宁静</t>
  </si>
  <si>
    <t>BOSS巫医智者五毒巢穴刷怪物继承比例(攻击）</t>
  </si>
  <si>
    <t>火烧持续流血</t>
  </si>
  <si>
    <t>骷髅战士冰之刃伤害</t>
  </si>
  <si>
    <t>骷髅战士冰之刃降低攻速</t>
  </si>
  <si>
    <t>骷髅战士冰之刃降低移速</t>
  </si>
  <si>
    <t>骷髅射手冰箭伤害</t>
  </si>
  <si>
    <t>嗜血饿狼嗜血伤害</t>
  </si>
  <si>
    <t>嗜血饿狼嗜血清除流血标记造成伤害</t>
  </si>
  <si>
    <t>精英狼人裂伤伤害</t>
  </si>
  <si>
    <t>精英狼人裂伤持续流血血量</t>
  </si>
  <si>
    <t>BOSS光明使者圣灵死亡后召唤圣灵继承比例(攻击)</t>
  </si>
  <si>
    <t>火焰术士星火术概率爆炸几率</t>
  </si>
  <si>
    <t>火焰术士星火术遇酒爆炸伤害</t>
  </si>
  <si>
    <t>骷髅战士普攻冰标记几率</t>
  </si>
  <si>
    <t>魔化神龙掌门BOSS普通攻击伤害</t>
  </si>
  <si>
    <t>蛛魔兽剧毒撕咬持续流血血量</t>
  </si>
  <si>
    <t>蛇发女妖秘术异蛇延迟回血</t>
  </si>
  <si>
    <t>蛇发女妖凛冽寒风顶起眩晕</t>
  </si>
  <si>
    <t>死神冰霜护甲持续回血</t>
  </si>
  <si>
    <t>死神冰霜护甲给攻击者添加debuff</t>
  </si>
  <si>
    <t>死灵主宰霜之哀伤之遇冰冰封</t>
  </si>
  <si>
    <t>饥荒骑士冰霜之环遇冰冰封</t>
  </si>
  <si>
    <t>饥荒骑士冰霜之环收缩拉怪(不用)</t>
  </si>
  <si>
    <t>德古拉吸血鬼之拥自身buff</t>
  </si>
  <si>
    <t>恶魔猎人恶魔追击眩晕</t>
  </si>
  <si>
    <t>刀锋女皇女王之爪拉人眩晕</t>
  </si>
  <si>
    <t>刀锋女皇女王之爪延迟伤害</t>
  </si>
  <si>
    <t>莉莉丝恶魔之镰概率添加冰标记</t>
  </si>
  <si>
    <t>莉莉丝恶魔之镰添加冰标记</t>
  </si>
  <si>
    <t>骷髅王幽冥暴击眩晕</t>
  </si>
  <si>
    <t>骷髅王骨刺挑起眩晕</t>
  </si>
  <si>
    <t>骷髅王骨刺之嘲讽</t>
  </si>
  <si>
    <t>骷髅王骨刺之嘲讽附带沉默</t>
  </si>
  <si>
    <t>路西法冰霜护甲持续回血</t>
  </si>
  <si>
    <t>路西法冰霜护甲受击效果</t>
  </si>
  <si>
    <t>路西法冰霜护甲受击添加冰标记</t>
  </si>
  <si>
    <t>路西法冰突刺挑起眩晕</t>
  </si>
  <si>
    <t>路西法冰突刺添加冰标记</t>
  </si>
  <si>
    <t>路西法暴风雪概率冰封</t>
  </si>
  <si>
    <t>路西法暴风雪遇冰冰封</t>
  </si>
  <si>
    <t>毁灭骑士压制挑起眩晕</t>
  </si>
  <si>
    <t>毁灭骑士压制挑起后扔</t>
  </si>
  <si>
    <t>毁灭骑士压制延迟伤害</t>
  </si>
  <si>
    <t>毁灭骑士践踏嘲讽</t>
  </si>
  <si>
    <t>毁灭骑士践踏嘲讽沉默</t>
  </si>
  <si>
    <t>毁灭骑士末世浩劫眩晕</t>
  </si>
  <si>
    <t>死亡骑士暗影冲击击退眩晕</t>
  </si>
  <si>
    <t>骷髅巫师冰霜护甲持续回血</t>
  </si>
  <si>
    <t>骷髅巫师冰霜护甲给攻击者添加debuff</t>
  </si>
  <si>
    <t>骷髅巫师冰霜护甲反作用加冰状态</t>
  </si>
  <si>
    <t>僵尸小童尸毒毒伤</t>
  </si>
  <si>
    <t>女妖卫士暗之守护持续加血</t>
  </si>
  <si>
    <t>半神根须缠绕之持续流血</t>
  </si>
  <si>
    <t>半神根须缠绕之禁足</t>
  </si>
  <si>
    <t>半神根须缠绕之沉默</t>
  </si>
  <si>
    <t>白袍法师火焰雨之遇酒炸起眩晕</t>
  </si>
  <si>
    <t>米迦勒圣光回响持续加血</t>
  </si>
  <si>
    <t>米迦勒圣光回响概率加圣光标记</t>
  </si>
  <si>
    <t>米迦勒圣光回响加圣光标记</t>
  </si>
  <si>
    <t>米迦勒灵魂锁链</t>
  </si>
  <si>
    <t>米迦勒洗礼反伤状态</t>
  </si>
  <si>
    <t>阿波罗火焰愤怒灼烧</t>
  </si>
  <si>
    <t>阿波罗火光之力添加光标记</t>
  </si>
  <si>
    <t>哈迪斯怨念深渊禁止移动和普攻</t>
  </si>
  <si>
    <t>女神雅典娜奉献几率附加光标记</t>
  </si>
  <si>
    <t>女神雅典娜圣化自身有光标记则友方免疫控制</t>
  </si>
  <si>
    <t>邪神洛基暗影之环击退眩晕</t>
  </si>
  <si>
    <t>邪神洛基灵魂镣铐眩晕</t>
  </si>
  <si>
    <t>齐天大圣冲天棒喝挑起延迟伤害</t>
  </si>
  <si>
    <t>齐天大圣横冲直撞无敌</t>
  </si>
  <si>
    <t>齐天大圣横冲直撞遇光眩晕</t>
  </si>
  <si>
    <t>齐天大圣横冲直撞嘲讽</t>
  </si>
  <si>
    <t>齐天大圣横冲直撞嘲讽沉默</t>
  </si>
  <si>
    <t>吉尔伽美什圣火漫天嘲讽</t>
  </si>
  <si>
    <t>吉尔伽美什圣火漫天嘲讽沉默</t>
  </si>
  <si>
    <t>吉尔伽美什神力禁锢拉怪</t>
  </si>
  <si>
    <t>精灵游侠浸毒射击中毒</t>
  </si>
  <si>
    <t>精灵游侠击退射击击退眩晕</t>
  </si>
  <si>
    <t>精灵游侠灼热箭雨之几率dot</t>
  </si>
  <si>
    <t>琴天使静音之曲沉默</t>
  </si>
  <si>
    <t>天马野性冲锋击退眩晕</t>
  </si>
  <si>
    <t>贸易主召唤黑火炸药爆炸</t>
  </si>
  <si>
    <t>暗翼统领撕裂之流血</t>
  </si>
  <si>
    <t>暗翼统领撕裂之添加流血标记</t>
  </si>
  <si>
    <t>暗翼统领折光之无敌</t>
  </si>
  <si>
    <t>鳄鱼雷克毁灭延迟伤害</t>
  </si>
  <si>
    <t>狮王辛巴大旋风自身无敌</t>
  </si>
  <si>
    <t>犬妖贤者裂地术挑起眩晕</t>
  </si>
  <si>
    <t>犬妖贤者裂地术击退眩晕</t>
  </si>
  <si>
    <t>强袭斧王回转旋风添加流血标记</t>
  </si>
  <si>
    <t>强袭斧王回转旋风持续流血</t>
  </si>
  <si>
    <t>强袭斧王狂野怒吼自身反弹伤害状态</t>
  </si>
  <si>
    <t>强袭斧王回转旋风拉怪</t>
  </si>
  <si>
    <t>强袭斧王回转旋风嘲讽</t>
  </si>
  <si>
    <t>强袭斧王回转旋风嘲讽沉默</t>
  </si>
  <si>
    <t>不祥卡特毒刺中毒持续流血</t>
  </si>
  <si>
    <t>犬妖斗士挑战怒吼嘲讽</t>
  </si>
  <si>
    <t>波波王飞天击挑起眩晕</t>
  </si>
  <si>
    <t>波波王飞天击击退眩晕</t>
  </si>
  <si>
    <t>牛头勇士沟壑眩晕</t>
  </si>
  <si>
    <t>牛头勇士震地击添加流血标记</t>
  </si>
  <si>
    <t>牛头勇士震地击持续流血</t>
  </si>
  <si>
    <t>鳄鱼战士挥扫嘲讽</t>
  </si>
  <si>
    <t>鳄鱼战士挥扫嘲讽沉默</t>
  </si>
  <si>
    <t>一只耳咬噬流血标记</t>
  </si>
  <si>
    <t>一只耳咬噬持续流血</t>
  </si>
  <si>
    <t>萌波波球形冲锋击退眩晕</t>
  </si>
  <si>
    <t>山丘之王雷霆一击击退</t>
  </si>
  <si>
    <t>甩葱妹妹音韵之盾附加吸收伤害的护盾</t>
  </si>
  <si>
    <t>美队盾牌援护之buff效果</t>
  </si>
  <si>
    <t>嗜血狼人旋风斩无敌(不用)</t>
  </si>
  <si>
    <t>超能大白重拳击退眩晕</t>
  </si>
  <si>
    <t>超能大白火焰喷射遇酒炸起眩晕</t>
  </si>
  <si>
    <t>超能大白火焰喷射几率爆炸炸起眩晕</t>
  </si>
  <si>
    <t>花仙子缠绕禁足</t>
  </si>
  <si>
    <t>花仙子缠绕沉默</t>
  </si>
  <si>
    <t>花仙子愈合持续加血</t>
  </si>
  <si>
    <t>冰雪女王冰锥术冰封</t>
  </si>
  <si>
    <t>冰雪女王冰晶爆炸冰封</t>
  </si>
  <si>
    <t>李小龙双截棍眩晕</t>
  </si>
  <si>
    <t>李小龙旋风腿嘲讽(不用)</t>
  </si>
  <si>
    <t>李小龙旋风腿嘲讽沉默(不用)</t>
  </si>
  <si>
    <t>雷神索尔电环扩散延迟伤害</t>
  </si>
  <si>
    <t>雷神索尔电环收缩延迟伤害</t>
  </si>
  <si>
    <t>雷神索尔风暴之锤眩晕</t>
  </si>
  <si>
    <t>雷神索尔天神下凡变身</t>
  </si>
  <si>
    <t>雷神索尔天神下凡普通攻击范围概率眩晕</t>
  </si>
  <si>
    <t>雷神索尔电环几率附加光标记</t>
  </si>
  <si>
    <t>娅美蝶暗之守护加血</t>
  </si>
  <si>
    <t>娅美蝶暗光之气添加圣光标记</t>
  </si>
  <si>
    <t>圣域卫士重击之晕眩</t>
  </si>
  <si>
    <t>圣域卫士给周围敌人嘲讽</t>
  </si>
  <si>
    <t>圣域卫士给周围敌人嘲讽沉默</t>
  </si>
  <si>
    <t>食人魔腐臭云雾之buff效果</t>
  </si>
  <si>
    <t>食人魔腐臭云雾沉默</t>
  </si>
  <si>
    <t>食人魔腐臭云雾沉默(不用)</t>
  </si>
  <si>
    <t>潜行者割裂流血</t>
  </si>
  <si>
    <t>潜行者割裂增加流血标记</t>
  </si>
  <si>
    <t>仙游者正义之光概率加圣光标记</t>
  </si>
  <si>
    <t>仙游者正义之光群体几率加光标记</t>
  </si>
  <si>
    <t>守卫队长火光之力添加光标记</t>
  </si>
  <si>
    <t>绿踪仙子恢复加buff</t>
  </si>
  <si>
    <t>斧锤大师给自己eot(不用)</t>
  </si>
  <si>
    <t>斧锤大师嘲讽效果(不用)</t>
  </si>
  <si>
    <t>冰冻图腾给自己eot(不用)</t>
  </si>
  <si>
    <t>冰冻图腾冰冻效果</t>
  </si>
  <si>
    <t>火舌图腾给自己eot(不用)</t>
  </si>
  <si>
    <t>嘲讽图腾给自己eot(不用)</t>
  </si>
  <si>
    <t>嘲讽图腾嘲讽效果</t>
  </si>
  <si>
    <t>嘲讽图腾嘲讽沉默效果</t>
  </si>
  <si>
    <t>神圣恢复状态1</t>
  </si>
  <si>
    <t>神圣恢复加血1</t>
  </si>
  <si>
    <t>迅捷之力状态</t>
  </si>
  <si>
    <t>狂暴之力状态</t>
  </si>
  <si>
    <t>神盾防御</t>
  </si>
  <si>
    <t>活力源泉</t>
  </si>
  <si>
    <t>杀意沸腾</t>
  </si>
  <si>
    <t>神圣恢复状态2</t>
  </si>
  <si>
    <t>神圣恢复加血2</t>
  </si>
  <si>
    <t>神圣恢复状态3</t>
  </si>
  <si>
    <t>神圣恢复加血3</t>
  </si>
  <si>
    <t>神圣恢复状态4</t>
  </si>
  <si>
    <t>神圣恢复加血4</t>
  </si>
  <si>
    <t>木桶加防</t>
  </si>
  <si>
    <t>嘲讽兽嘲讽状态</t>
  </si>
  <si>
    <t>嘲讽兽嘲讽</t>
  </si>
  <si>
    <t>治疗图腾治疗状态</t>
  </si>
  <si>
    <t>剑圣分身普攻时几率附加流血状态</t>
  </si>
  <si>
    <t>剑圣分身普攻时几率附加流血状态标记</t>
  </si>
  <si>
    <t>小树人活体护甲加血</t>
  </si>
  <si>
    <t>嘲讽兽嘲讽沉默</t>
  </si>
  <si>
    <t>九尾妖狐-幽灵狐恢复加血</t>
  </si>
  <si>
    <t>地狱火献祭</t>
  </si>
  <si>
    <t>风暴国王盾击之晕眩</t>
  </si>
  <si>
    <t>风暴国王复仇者之盾之1传沉默</t>
  </si>
  <si>
    <t>怀特迈恩全体晕眩之禁足</t>
  </si>
  <si>
    <t>怀特迈恩全体晕眩之禁普通攻击</t>
  </si>
  <si>
    <t>怀特迈恩复活术eot延迟触发</t>
  </si>
  <si>
    <t>怀特迈恩复活术自身魔免</t>
  </si>
  <si>
    <t>给自己上buff，直到死亡才会触发，下可复活状态</t>
  </si>
  <si>
    <t>蜘蛛网困人之变身</t>
  </si>
  <si>
    <t>蜘蛛网困人之沉默</t>
  </si>
  <si>
    <t>建筑物免疫变形</t>
  </si>
  <si>
    <t>传送门_无敌</t>
  </si>
  <si>
    <t>骷髅战士技能嘲讽</t>
  </si>
  <si>
    <t>骷髅战士技能沉默</t>
  </si>
  <si>
    <t>小甲虫撕咬流血</t>
  </si>
  <si>
    <t>魔化猩猩砸地挑起眩晕</t>
  </si>
  <si>
    <t>蜘蛛怪毒伤流血</t>
  </si>
  <si>
    <t>斧锤大师雷霆一击击退</t>
  </si>
  <si>
    <t>人鱼女妖凛冽寒风卷起眩晕</t>
  </si>
  <si>
    <t>地狱魔君吸血鬼之拥之持续加血</t>
  </si>
  <si>
    <t>熊猫阿呆喷酒加酒标记</t>
  </si>
  <si>
    <t>熊猫阿呆醉拳遇酒炸起眩晕</t>
  </si>
  <si>
    <t>熊猫阿呆醉拳遇酒击退眩晕</t>
  </si>
  <si>
    <t>火魔火舞遇酒炸起眩晕</t>
  </si>
  <si>
    <t>骷髅法师酒精诱惑上酒标记</t>
  </si>
  <si>
    <t>魔煞冰霜新星伤害冰封</t>
  </si>
  <si>
    <t>首席法师上冰状态</t>
  </si>
  <si>
    <t>神牧师治疗祷言持续加血</t>
  </si>
  <si>
    <t>魔煞幽灵噬魂挑起</t>
  </si>
  <si>
    <t>魔煞幽灵噬魂流血</t>
  </si>
  <si>
    <t>BOSS死灵主宰霜之哀伤之挑起眩晕</t>
  </si>
  <si>
    <t>BOSS死灵主宰霜之哀伤之冰封</t>
  </si>
  <si>
    <t>BOSS风暴国王顺劈斩之击退眩晕</t>
  </si>
  <si>
    <t>大工匠炸弹爆炸</t>
  </si>
  <si>
    <t>BOSS斧锤大师风暴之锤眩晕</t>
  </si>
  <si>
    <t>BOSS狂战士狂暴变身变色</t>
  </si>
  <si>
    <t>地精大王巨大炸弹爆炸</t>
  </si>
  <si>
    <t>BOSS地精大王巨大炸弹爆炸击退眩晕</t>
  </si>
  <si>
    <t>BOSS暗翼统领折光之无敌</t>
  </si>
  <si>
    <t>BOSS森金盾手盾击击退眩晕</t>
  </si>
  <si>
    <t>BOSS光明使者圣灵</t>
  </si>
  <si>
    <t>魔化神龙掌门BOSS见招拆招击退眩晕</t>
  </si>
  <si>
    <t>魔化神龙掌门BOSS怒雷破眩晕</t>
  </si>
  <si>
    <t>BOSS人鱼女妖凛冽寒风卷起眩晕</t>
  </si>
  <si>
    <t>BOSS人鱼女妖凛冽寒风遇冰冰冻</t>
  </si>
  <si>
    <t>大工匠火箭炮眩晕</t>
  </si>
  <si>
    <t>BOSS斧锤大师天神下凡变身</t>
  </si>
  <si>
    <t>天神下凡普通攻击几率眩晕</t>
  </si>
  <si>
    <t>BOSS死灵主宰霜之哀伤之几率冰封</t>
  </si>
  <si>
    <t>死亡凝视禁言</t>
  </si>
  <si>
    <t>BOSS大工匠炸弹挑起眩晕</t>
  </si>
  <si>
    <t>BOSS大工匠炸弹击退眩晕</t>
  </si>
  <si>
    <t>BOSS地精大王炸弹挑起眩晕</t>
  </si>
  <si>
    <t>剑舞者瓦解怒吼击退</t>
  </si>
  <si>
    <t>炸弹自杀</t>
  </si>
  <si>
    <t>嘲讽</t>
  </si>
  <si>
    <t>特殊状态</t>
  </si>
  <si>
    <t>潜行者背刺流血</t>
  </si>
  <si>
    <t>潜行者致命乱舞眩晕</t>
  </si>
  <si>
    <t>潜行者背刺流血之添加流血标记</t>
  </si>
  <si>
    <t>火烧持续掉血</t>
  </si>
  <si>
    <t>魔化熊猫神鹤引项踢无敌</t>
  </si>
  <si>
    <t>骷髅战士冰之刃上冰标记</t>
  </si>
  <si>
    <t>骷髅射手冰箭遇冰冰封</t>
  </si>
  <si>
    <t>精英狼人裂伤流血标记</t>
  </si>
  <si>
    <t>精英狼人裂伤持续流血</t>
  </si>
  <si>
    <t>火焰术士星火术遇酒爆炸炸起眩晕</t>
  </si>
  <si>
    <t>蛛魔兽剧毒撕咬持续流血</t>
  </si>
  <si>
    <t>蛛魔兽剧毒撕咬弹道</t>
    <phoneticPr fontId="1" type="noConversion"/>
  </si>
  <si>
    <t>蛛魔兽剧毒撕咬弹道</t>
    <phoneticPr fontId="1" type="noConversion"/>
  </si>
  <si>
    <t>蛛魔兽剧毒撕咬伤害</t>
    <phoneticPr fontId="1" type="noConversion"/>
  </si>
  <si>
    <t>小叮当高压酒炮攻击弹道</t>
    <phoneticPr fontId="1" type="noConversion"/>
  </si>
  <si>
    <t>美队英勇飞跃击退</t>
    <phoneticPr fontId="1" type="noConversion"/>
  </si>
  <si>
    <t>蛇发女妖叉状闪电</t>
    <phoneticPr fontId="1" type="noConversion"/>
  </si>
  <si>
    <t>蛇发女妖普通攻击</t>
    <phoneticPr fontId="1" type="noConversion"/>
  </si>
  <si>
    <t>蛇发女妖秘术异蛇</t>
    <phoneticPr fontId="1" type="noConversion"/>
  </si>
  <si>
    <t>BOSS魔煞冰霜护甲</t>
    <phoneticPr fontId="1" type="noConversion"/>
  </si>
  <si>
    <t>冰霜护甲</t>
    <phoneticPr fontId="1" type="noConversion"/>
  </si>
  <si>
    <t>冰雪女王引导冰雪之力对圆形范围内所有敌方造成伤害</t>
    <phoneticPr fontId="1" type="noConversion"/>
  </si>
  <si>
    <t>人鱼公主制造一道水波弹道，对扇形范围内目标造成伤害</t>
    <phoneticPr fontId="1" type="noConversion"/>
  </si>
  <si>
    <t>owner</t>
    <phoneticPr fontId="1" type="noConversion"/>
  </si>
  <si>
    <t>weak</t>
    <phoneticPr fontId="1" type="noConversion"/>
  </si>
  <si>
    <t>雷神索尔电环(光标记)</t>
    <phoneticPr fontId="1" type="noConversion"/>
  </si>
  <si>
    <t>雷神索尔普通攻击</t>
    <phoneticPr fontId="1" type="noConversion"/>
  </si>
  <si>
    <t>雷神索尔天神下凡</t>
    <phoneticPr fontId="1" type="noConversion"/>
  </si>
  <si>
    <t>雷神索尔天神下凡变身(新手关)</t>
    <phoneticPr fontId="1" type="noConversion"/>
  </si>
  <si>
    <t>雷神索尔天神下凡提升攻击(新手关)</t>
    <phoneticPr fontId="1" type="noConversion"/>
  </si>
  <si>
    <t>雷神索尔天神下凡提升物防(新手关)</t>
    <phoneticPr fontId="1" type="noConversion"/>
  </si>
  <si>
    <t>莉莉丝恶魔之镰（新手关用）</t>
    <phoneticPr fontId="1" type="noConversion"/>
  </si>
  <si>
    <t>莉莉丝恶魔之镰弹道（新手关用）</t>
    <phoneticPr fontId="1" type="noConversion"/>
  </si>
  <si>
    <t>莉莉丝恶魔之镰伤害（新手关用）</t>
    <phoneticPr fontId="1" type="noConversion"/>
  </si>
  <si>
    <t>莉莉丝恶魔之镰添加冰标记（新手关用）</t>
    <phoneticPr fontId="1" type="noConversion"/>
  </si>
  <si>
    <t>莉莉丝恶魔之镰添加冰标记降低攻速（新手关用）</t>
    <phoneticPr fontId="1" type="noConversion"/>
  </si>
  <si>
    <t>莉莉丝恶魔之镰添加冰标记降低移速（新手关用）</t>
    <phoneticPr fontId="1" type="noConversion"/>
  </si>
  <si>
    <t>先知圣者治疗术（特殊）</t>
    <phoneticPr fontId="1" type="noConversion"/>
  </si>
  <si>
    <t>先知圣者治疗术自身有光标记则友方提升攻速（特殊）</t>
    <phoneticPr fontId="1" type="noConversion"/>
  </si>
  <si>
    <t>精灵游侠疯狂射击(boss用)</t>
    <phoneticPr fontId="1" type="noConversion"/>
  </si>
  <si>
    <t>精灵游侠疯狂射击弹道(boss用)</t>
    <phoneticPr fontId="1" type="noConversion"/>
  </si>
  <si>
    <t>精灵游侠疯狂射击伤害(boss用)</t>
    <phoneticPr fontId="1" type="noConversion"/>
  </si>
  <si>
    <t>人鱼公主寒流冲击(新手关专用)</t>
    <phoneticPr fontId="1" type="noConversion"/>
  </si>
  <si>
    <t>人鱼公主水泡术(boss用，流血标记)</t>
    <phoneticPr fontId="1" type="noConversion"/>
  </si>
  <si>
    <t>人鱼公主水泡术弹道(boss用，流血标记)</t>
    <phoneticPr fontId="1" type="noConversion"/>
  </si>
  <si>
    <t>人鱼公主水泡术伤害(boss用，流血标记)</t>
    <phoneticPr fontId="1" type="noConversion"/>
  </si>
  <si>
    <t>人鱼公主水泡术降低攻速(boss用，流血标记)</t>
    <phoneticPr fontId="1" type="noConversion"/>
  </si>
  <si>
    <t>人鱼公主水泡术降低移速(boss用，流血标记)</t>
    <phoneticPr fontId="1" type="noConversion"/>
  </si>
  <si>
    <t>人鱼公主水泡术流血标记(boss用，流血标记)</t>
    <phoneticPr fontId="1" type="noConversion"/>
  </si>
  <si>
    <t>人鱼公主水泡术持续流血(boss用，流血标记)</t>
    <phoneticPr fontId="1" type="noConversion"/>
  </si>
  <si>
    <t>人鱼公主温玉之水伤害(新手关专用)</t>
    <phoneticPr fontId="1" type="noConversion"/>
  </si>
  <si>
    <t>人鱼公主温玉之水添加冰标记(新手关专用)</t>
    <phoneticPr fontId="1" type="noConversion"/>
  </si>
  <si>
    <t>人鱼公主温玉之水弹道(新手关专用)(新手关专用)</t>
    <phoneticPr fontId="1" type="noConversion"/>
  </si>
  <si>
    <t>人鱼公主温玉之水添加冰标记降低攻速(新手关专用)</t>
    <phoneticPr fontId="1" type="noConversion"/>
  </si>
  <si>
    <t>人鱼公主温玉之水添加冰标记降低移速(新手关专用)</t>
    <phoneticPr fontId="1" type="noConversion"/>
  </si>
  <si>
    <t>冰雪女王冰锥术(新手关，无控制)</t>
    <phoneticPr fontId="1" type="noConversion"/>
  </si>
  <si>
    <t>冰雪女王冰锥术伤害(新手关，无控制)</t>
    <phoneticPr fontId="1" type="noConversion"/>
  </si>
  <si>
    <t>冰雪女王冰晶爆炸弹道(新手关)</t>
    <phoneticPr fontId="1" type="noConversion"/>
  </si>
  <si>
    <t>冰雪女王冰晶爆炸冰标记消除(新手关)</t>
    <phoneticPr fontId="1" type="noConversion"/>
  </si>
  <si>
    <t>冰雪女王冰晶爆炸伤害(新手关)</t>
    <phoneticPr fontId="1" type="noConversion"/>
  </si>
  <si>
    <t>冰雪女王冰晶爆炸(新手关)</t>
    <phoneticPr fontId="1" type="noConversion"/>
  </si>
  <si>
    <t>冰雪女王魔力冰封(新手关)</t>
    <phoneticPr fontId="1" type="noConversion"/>
  </si>
  <si>
    <t>机甲少女普通攻击</t>
    <phoneticPr fontId="1" type="noConversion"/>
  </si>
  <si>
    <t>雷神索尔电环(新手关)</t>
    <phoneticPr fontId="1" type="noConversion"/>
  </si>
  <si>
    <t>雷神索尔电环扩散延迟伤害(新手关)</t>
    <phoneticPr fontId="1" type="noConversion"/>
  </si>
  <si>
    <t>雷神索尔电环收缩延迟伤害(新手关)</t>
    <phoneticPr fontId="1" type="noConversion"/>
  </si>
  <si>
    <t>雷神索尔电环收缩伤害(新手关)</t>
    <phoneticPr fontId="1" type="noConversion"/>
  </si>
  <si>
    <t>雷神索尔天神下凡(新手关)</t>
    <phoneticPr fontId="1" type="noConversion"/>
  </si>
  <si>
    <t>雷神索尔普通攻击伤害(新手关)</t>
    <phoneticPr fontId="1" type="noConversion"/>
  </si>
  <si>
    <t>雷神索尔风暴之锤弹道(新手关)</t>
    <phoneticPr fontId="1" type="noConversion"/>
  </si>
  <si>
    <t>雷神索尔风暴之锤伤害(新手关)</t>
    <phoneticPr fontId="1" type="noConversion"/>
  </si>
  <si>
    <t>圣域卫士普通攻击（英雄不用）</t>
    <phoneticPr fontId="1" type="noConversion"/>
  </si>
  <si>
    <t>圣域卫士普通攻击伤害（英雄不用）</t>
    <phoneticPr fontId="1" type="noConversion"/>
  </si>
  <si>
    <t>圣域卫士重击伤害（英雄不用）</t>
    <phoneticPr fontId="1" type="noConversion"/>
  </si>
  <si>
    <t>圣域卫士重击之晕眩（英雄不用）</t>
    <phoneticPr fontId="1" type="noConversion"/>
  </si>
  <si>
    <t>圣域卫士挑战怒吼之伤害（英雄不用）</t>
    <phoneticPr fontId="1" type="noConversion"/>
  </si>
  <si>
    <t>圣域卫士给周围敌人嘲讽（英雄不用）</t>
    <phoneticPr fontId="1" type="noConversion"/>
  </si>
  <si>
    <t>圣域卫士给周围敌人嘲讽沉默（英雄不用）</t>
    <phoneticPr fontId="1" type="noConversion"/>
  </si>
  <si>
    <t>雷神索尔风暴之锤(新手关)</t>
    <phoneticPr fontId="1" type="noConversion"/>
  </si>
  <si>
    <t>雷神索尔普通攻击(新手关)</t>
    <phoneticPr fontId="1" type="noConversion"/>
  </si>
  <si>
    <t>target</t>
  </si>
  <si>
    <t>食人魔腐臭云雾(无沉默)</t>
    <phoneticPr fontId="1" type="noConversion"/>
  </si>
  <si>
    <t>食人魔腐臭云雾之buff效果(无沉默)</t>
    <phoneticPr fontId="1" type="noConversion"/>
  </si>
  <si>
    <t>食人魔腐臭云雾伤害(无沉默)</t>
    <phoneticPr fontId="1" type="noConversion"/>
  </si>
  <si>
    <t>食人魔腐臭云雾嘲讽(无沉默)</t>
    <phoneticPr fontId="1" type="noConversion"/>
  </si>
  <si>
    <t>潜行者普通攻击（英雄不用）</t>
    <phoneticPr fontId="1" type="noConversion"/>
  </si>
  <si>
    <t>潜行者普通攻击伤害（英雄不用）</t>
    <phoneticPr fontId="1" type="noConversion"/>
  </si>
  <si>
    <t>潜行者割裂伤害（英雄不用）</t>
    <phoneticPr fontId="1" type="noConversion"/>
  </si>
  <si>
    <t>潜行者割裂增加流血标记（英雄不用）</t>
    <phoneticPr fontId="1" type="noConversion"/>
  </si>
  <si>
    <t>潜行者割裂流血（英雄不用）</t>
    <phoneticPr fontId="1" type="noConversion"/>
  </si>
  <si>
    <t>潜行者割裂流血每秒伤害（英雄不用）</t>
    <phoneticPr fontId="1" type="noConversion"/>
  </si>
  <si>
    <t>斧锤大师嘲讽(不用)</t>
    <phoneticPr fontId="1" type="noConversion"/>
  </si>
  <si>
    <t>火元素普通攻击(无用)</t>
    <phoneticPr fontId="1" type="noConversion"/>
  </si>
  <si>
    <t>火元素普通攻击弹道(无用)</t>
    <phoneticPr fontId="1" type="noConversion"/>
  </si>
  <si>
    <t>火元素普通攻击伤害(无用)</t>
    <phoneticPr fontId="1" type="noConversion"/>
  </si>
  <si>
    <t>火元素被动技能(无用)</t>
    <phoneticPr fontId="1" type="noConversion"/>
  </si>
  <si>
    <t>火元素被动技能加击破(无用)</t>
    <phoneticPr fontId="1" type="noConversion"/>
  </si>
  <si>
    <t>火舌图腾普通攻击(无用)</t>
    <phoneticPr fontId="1" type="noConversion"/>
  </si>
  <si>
    <t>火舌图腾普通攻击弹道(无用)</t>
    <phoneticPr fontId="1" type="noConversion"/>
  </si>
  <si>
    <t>火舌图腾普通攻击伤害(无用)</t>
    <phoneticPr fontId="1" type="noConversion"/>
  </si>
  <si>
    <t>小树人普通攻击(无用)</t>
    <phoneticPr fontId="1" type="noConversion"/>
  </si>
  <si>
    <t>小树人被动韧性(无用)</t>
    <phoneticPr fontId="1" type="noConversion"/>
  </si>
  <si>
    <t>小树人活体护甲加血(无用)</t>
    <phoneticPr fontId="1" type="noConversion"/>
  </si>
  <si>
    <t>小树人活体护甲加血血量(无用)</t>
    <phoneticPr fontId="1" type="noConversion"/>
  </si>
  <si>
    <t>小树人活体护甲加物防(无用)</t>
    <phoneticPr fontId="1" type="noConversion"/>
  </si>
  <si>
    <t>地狱火普通攻击(无用)</t>
    <phoneticPr fontId="1" type="noConversion"/>
  </si>
  <si>
    <t>地狱火普通攻击(无用)</t>
    <phoneticPr fontId="1" type="noConversion"/>
  </si>
  <si>
    <t>地狱火献祭(无用)</t>
    <phoneticPr fontId="1" type="noConversion"/>
  </si>
  <si>
    <t>地狱火献祭伤害(无用)</t>
    <phoneticPr fontId="1" type="noConversion"/>
  </si>
  <si>
    <t>风暴国王普通攻击(无用)</t>
    <phoneticPr fontId="1" type="noConversion"/>
  </si>
  <si>
    <t>风暴国王顺劈斩(无用)</t>
    <phoneticPr fontId="1" type="noConversion"/>
  </si>
  <si>
    <t>风暴国王普通攻击伤害(无用)</t>
    <phoneticPr fontId="1" type="noConversion"/>
  </si>
  <si>
    <t>风暴国王顺劈斩伤害(无用)</t>
    <phoneticPr fontId="1" type="noConversion"/>
  </si>
  <si>
    <t>风暴国王顺劈斩降韧性(无用)</t>
    <phoneticPr fontId="1" type="noConversion"/>
  </si>
  <si>
    <t>风暴国王复仇者之盾(无用)</t>
    <phoneticPr fontId="1" type="noConversion"/>
  </si>
  <si>
    <t>风暴国王复仇者之盾之2传弹道(无用)</t>
    <phoneticPr fontId="1" type="noConversion"/>
  </si>
  <si>
    <t>风暴国王复仇者之盾之3传弹道(无用)</t>
    <phoneticPr fontId="1" type="noConversion"/>
  </si>
  <si>
    <t>风暴国王复仇者之盾之1传伤害(无用)</t>
    <phoneticPr fontId="1" type="noConversion"/>
  </si>
  <si>
    <t>风暴国王复仇者之盾之1传嘲讽(无用)</t>
    <phoneticPr fontId="1" type="noConversion"/>
  </si>
  <si>
    <t>风暴国王复仇者之盾之4传弹道(无用)</t>
    <phoneticPr fontId="1" type="noConversion"/>
  </si>
  <si>
    <t>风暴国王复仇者之盾之2传伤害(无用)</t>
    <phoneticPr fontId="1" type="noConversion"/>
  </si>
  <si>
    <t>风暴国王复仇者之盾之2传嘲讽(无用)</t>
    <phoneticPr fontId="1" type="noConversion"/>
  </si>
  <si>
    <t>风暴国王复仇者之盾之3传伤害(无用)</t>
    <phoneticPr fontId="1" type="noConversion"/>
  </si>
  <si>
    <t>风暴国王复仇者之盾之3传嘲讽(无用)</t>
    <phoneticPr fontId="1" type="noConversion"/>
  </si>
  <si>
    <t>风暴国王复仇者之盾之4传伤害(无用)</t>
    <phoneticPr fontId="1" type="noConversion"/>
  </si>
  <si>
    <t>风暴国王复仇者之盾之4传嘲讽(无用)</t>
    <phoneticPr fontId="1" type="noConversion"/>
  </si>
  <si>
    <t>风暴国王复仇者之盾之1传沉默(无用)</t>
    <phoneticPr fontId="1" type="noConversion"/>
  </si>
  <si>
    <t>风暴国王复仇者之盾之2传沉默(无用)</t>
    <phoneticPr fontId="1" type="noConversion"/>
  </si>
  <si>
    <t>风暴国王复仇者之盾之3传沉默(无用)</t>
    <phoneticPr fontId="1" type="noConversion"/>
  </si>
  <si>
    <t>风暴国王复仇者之盾之4传沉默(无用)</t>
    <phoneticPr fontId="1" type="noConversion"/>
  </si>
  <si>
    <t>风暴国王复仇者之盾之1传弹道(无用)</t>
    <phoneticPr fontId="1" type="noConversion"/>
  </si>
  <si>
    <t>风暴国王冲锋之伤害(无用)</t>
    <phoneticPr fontId="1" type="noConversion"/>
  </si>
  <si>
    <t>风暴国王冲锋之晕眩(无用)</t>
    <phoneticPr fontId="1" type="noConversion"/>
  </si>
  <si>
    <t>风暴国王冲锋之爆菊(无用)</t>
    <phoneticPr fontId="1" type="noConversion"/>
  </si>
  <si>
    <t>风暴国王冲锋之加物防(无用)</t>
    <phoneticPr fontId="1" type="noConversion"/>
  </si>
  <si>
    <t>风暴国王冲锋之加魔防(无用)</t>
    <phoneticPr fontId="1" type="noConversion"/>
  </si>
  <si>
    <t>怀特迈恩普通攻击(无用)</t>
    <phoneticPr fontId="1" type="noConversion"/>
  </si>
  <si>
    <t>怀特迈恩普通攻击弹道(无用)</t>
    <phoneticPr fontId="1" type="noConversion"/>
  </si>
  <si>
    <t>怀特迈恩普通攻击伤害(无用)</t>
    <phoneticPr fontId="1" type="noConversion"/>
  </si>
  <si>
    <t>怀特迈恩惩击弹道(无用)</t>
    <phoneticPr fontId="1" type="noConversion"/>
  </si>
  <si>
    <t>怀特迈恩惩击伤害(无用)</t>
    <phoneticPr fontId="1" type="noConversion"/>
  </si>
  <si>
    <t>怀特迈恩全体晕眩之禁足(无用)</t>
    <phoneticPr fontId="1" type="noConversion"/>
  </si>
  <si>
    <t>怀特迈恩全体晕眩之禁普通攻击(无用)</t>
    <phoneticPr fontId="1" type="noConversion"/>
  </si>
  <si>
    <t>怀特迈恩全体晕眩之沉默(无用)</t>
    <phoneticPr fontId="1" type="noConversion"/>
  </si>
  <si>
    <t>怀特迈恩复活术eot延迟触发(无用)</t>
    <phoneticPr fontId="1" type="noConversion"/>
  </si>
  <si>
    <t>怀特迈恩复活术回血(无用)</t>
    <phoneticPr fontId="1" type="noConversion"/>
  </si>
  <si>
    <t>怀特迈恩复活术自身魔免(无用)</t>
    <phoneticPr fontId="1" type="noConversion"/>
  </si>
  <si>
    <t>幽暗女王冰冻箭雨(无用)</t>
    <phoneticPr fontId="1" type="noConversion"/>
  </si>
  <si>
    <t>黑暗游侠冰冻箭雨伤害延迟(无用)</t>
    <phoneticPr fontId="1" type="noConversion"/>
  </si>
  <si>
    <t>黑暗游侠冰冻箭雨伤害(无用)</t>
    <phoneticPr fontId="1" type="noConversion"/>
  </si>
  <si>
    <t>幽暗女王冰冻箭雨之几率冰封(无用)</t>
    <phoneticPr fontId="1" type="noConversion"/>
  </si>
  <si>
    <t>首席法师火焰雨之几率灼烧(无用)</t>
    <phoneticPr fontId="1" type="noConversion"/>
  </si>
  <si>
    <t>熊猫阿呆醉拳(无用)</t>
    <phoneticPr fontId="1" type="noConversion"/>
  </si>
  <si>
    <t>骷髅法师酒精诱惑(无用)</t>
    <phoneticPr fontId="1" type="noConversion"/>
  </si>
  <si>
    <t>熊猫阿呆醉拳伤害(无用)</t>
    <phoneticPr fontId="1" type="noConversion"/>
  </si>
  <si>
    <t>熊猫阿呆醉拳遇酒炸起眩晕(无用)</t>
    <phoneticPr fontId="1" type="noConversion"/>
  </si>
  <si>
    <t>熊猫阿呆醉拳遇酒击退眩晕(无用)</t>
    <phoneticPr fontId="1" type="noConversion"/>
  </si>
  <si>
    <t>熊猫阿呆醉拳清除酒标记(无用)</t>
    <phoneticPr fontId="1" type="noConversion"/>
  </si>
  <si>
    <t>熊猫阿呆喷酒加酒标记(无用)</t>
    <phoneticPr fontId="1" type="noConversion"/>
  </si>
  <si>
    <t>骷髅法师酒精诱惑上酒标记(无用)</t>
    <phoneticPr fontId="1" type="noConversion"/>
  </si>
  <si>
    <t>黑暗游侠冰冻箭雨之遇冰冰封(无用)</t>
    <phoneticPr fontId="1" type="noConversion"/>
  </si>
  <si>
    <t>黑暗游侠冰冻箭雨之几率冰封(无用)</t>
    <phoneticPr fontId="1" type="noConversion"/>
  </si>
  <si>
    <t>灰袍巫师火焰雨伤害(无用)</t>
    <phoneticPr fontId="1" type="noConversion"/>
  </si>
  <si>
    <t>灰袍巫师火焰雨之几率灼烧(无用)</t>
    <phoneticPr fontId="1" type="noConversion"/>
  </si>
  <si>
    <t>灰袍巫师火焰雨之遇酒灼烧(无用)</t>
    <phoneticPr fontId="1" type="noConversion"/>
  </si>
  <si>
    <t>熊猫阿呆喷酒伤害(无用)</t>
    <phoneticPr fontId="1" type="noConversion"/>
  </si>
  <si>
    <t>熊猫阿呆喷酒加酒标记降低物防(无用)</t>
    <phoneticPr fontId="1" type="noConversion"/>
  </si>
  <si>
    <t>熊猫阿呆喷酒加酒标记降低魔防(无用)</t>
    <phoneticPr fontId="1" type="noConversion"/>
  </si>
  <si>
    <t>骷髅法师酒精诱惑伤害(无用)</t>
    <phoneticPr fontId="1" type="noConversion"/>
  </si>
  <si>
    <t>骷髅法师酒精诱惑上酒标记(无用)</t>
    <phoneticPr fontId="1" type="noConversion"/>
  </si>
  <si>
    <t>骷髅法师酒精诱惑上酒标记降低物防(无用)</t>
    <phoneticPr fontId="1" type="noConversion"/>
  </si>
  <si>
    <t>骷髅法师酒精诱惑上酒标记降低魔防(无用)</t>
    <phoneticPr fontId="1" type="noConversion"/>
  </si>
  <si>
    <t>demon_sickle_wave</t>
    <phoneticPr fontId="1" type="noConversion"/>
  </si>
  <si>
    <t>ground</t>
    <phoneticPr fontId="1" type="noConversion"/>
  </si>
  <si>
    <t>人鱼公主温玉之水弹道（新手关雪花第二弹道）</t>
    <phoneticPr fontId="1" type="noConversion"/>
  </si>
  <si>
    <t>人鱼公主温玉之水效果（雪花第二弹道）</t>
    <phoneticPr fontId="1" type="noConversion"/>
  </si>
  <si>
    <t>人鱼公主温玉空效果（雪花第二弹道）</t>
    <phoneticPr fontId="1" type="noConversion"/>
  </si>
  <si>
    <t>overfanring</t>
    <phoneticPr fontId="1" type="noConversion"/>
  </si>
  <si>
    <t>force_demon_sickle_wave</t>
    <phoneticPr fontId="1" type="noConversion"/>
  </si>
  <si>
    <t>李小龙翻滚冲锋挑起</t>
    <phoneticPr fontId="1" type="noConversion"/>
  </si>
  <si>
    <t>target</t>
    <phoneticPr fontId="1" type="noConversion"/>
  </si>
  <si>
    <t>buff</t>
    <phoneticPr fontId="1" type="noConversion"/>
  </si>
  <si>
    <t>李小龙翻滚冲锋击退</t>
    <phoneticPr fontId="1" type="noConversion"/>
  </si>
  <si>
    <t>target</t>
    <phoneticPr fontId="1" type="noConversion"/>
  </si>
  <si>
    <t>overrect</t>
    <phoneticPr fontId="1" type="noConversion"/>
  </si>
  <si>
    <t>hostile</t>
    <phoneticPr fontId="1" type="noConversion"/>
  </si>
  <si>
    <t>lash</t>
    <phoneticPr fontId="1" type="noConversion"/>
  </si>
  <si>
    <t>replace</t>
    <phoneticPr fontId="1" type="noConversion"/>
  </si>
  <si>
    <t>cold_water_strike</t>
    <phoneticPr fontId="1" type="noConversion"/>
  </si>
  <si>
    <t>机甲少女疯狂射击清除酒标记</t>
    <phoneticPr fontId="1" type="noConversion"/>
  </si>
  <si>
    <t>李小龙旋风腿buff效果</t>
  </si>
  <si>
    <t>overtime</t>
    <phoneticPr fontId="1" type="noConversion"/>
  </si>
  <si>
    <t>eot</t>
    <phoneticPr fontId="1" type="noConversion"/>
  </si>
  <si>
    <t>李小龙旋风踢buff延迟效果</t>
    <phoneticPr fontId="1" type="noConversion"/>
  </si>
  <si>
    <t>replace</t>
    <phoneticPr fontId="1" type="noConversion"/>
  </si>
  <si>
    <t>eot</t>
    <phoneticPr fontId="1" type="noConversion"/>
  </si>
  <si>
    <t>李小龙旋风踢击退buff延迟效果</t>
    <phoneticPr fontId="1" type="noConversion"/>
  </si>
  <si>
    <t>李小龙旋风腿伤害buff效果</t>
    <phoneticPr fontId="1" type="noConversion"/>
  </si>
  <si>
    <t>李小龙旋风踢buff击退</t>
  </si>
  <si>
    <t>李小龙旋风踢buff击退</t>
    <phoneticPr fontId="1" type="noConversion"/>
  </si>
  <si>
    <t>replace</t>
    <phoneticPr fontId="1" type="noConversion"/>
  </si>
  <si>
    <t>shift</t>
    <phoneticPr fontId="1" type="noConversion"/>
  </si>
  <si>
    <t>buff_stun</t>
    <phoneticPr fontId="1" type="noConversion"/>
  </si>
  <si>
    <t>刀锋女皇灵能漩涡自身buff</t>
  </si>
  <si>
    <t>刀锋女皇灵能漩涡自身buff</t>
    <phoneticPr fontId="1" type="noConversion"/>
  </si>
  <si>
    <t>刀锋女皇灵能漩涡降命中</t>
  </si>
  <si>
    <t>刀锋女皇灵能漩涡降命中</t>
    <phoneticPr fontId="1" type="noConversion"/>
  </si>
  <si>
    <t>debuff</t>
    <phoneticPr fontId="1" type="noConversion"/>
  </si>
  <si>
    <t>buff_hitdown</t>
    <phoneticPr fontId="1" type="noConversion"/>
  </si>
  <si>
    <t>atkrate</t>
    <phoneticPr fontId="1" type="noConversion"/>
  </si>
  <si>
    <t>skill_spin_kick</t>
    <phoneticPr fontId="1" type="noConversion"/>
  </si>
  <si>
    <t>skill_flamerain_unit</t>
    <phoneticPr fontId="1" type="noConversion"/>
  </si>
  <si>
    <t>咕叽咕叽火球术</t>
    <phoneticPr fontId="1" type="noConversion"/>
  </si>
  <si>
    <t>咕叽咕叽治疗祷言加血</t>
    <phoneticPr fontId="1" type="noConversion"/>
  </si>
  <si>
    <t>白袍法师火焰雨之几率爆炸</t>
    <phoneticPr fontId="1" type="noConversion"/>
  </si>
  <si>
    <t>咕叽咕叽火焰雨伤害(boss用)</t>
    <phoneticPr fontId="1" type="noConversion"/>
  </si>
  <si>
    <t>咕叽咕叽火焰雨之遇酒爆炸(boss用)</t>
    <phoneticPr fontId="1" type="noConversion"/>
  </si>
  <si>
    <t>咕叽咕叽火焰雨之几率爆炸(boss用)</t>
    <phoneticPr fontId="1" type="noConversion"/>
  </si>
  <si>
    <t>咕叽咕叽火焰雨之遇酒炸起眩晕(boss用)</t>
    <phoneticPr fontId="1" type="noConversion"/>
  </si>
  <si>
    <t>咕叽咕叽火焰雨之几率炸起眩晕(boss用)</t>
    <phoneticPr fontId="1" type="noConversion"/>
  </si>
  <si>
    <t>咕叽咕叽火焰雨清除酒标记(boss用)</t>
    <phoneticPr fontId="1" type="noConversion"/>
  </si>
  <si>
    <t>咕叽咕叽火焰雨之几率爆炸(boss用)</t>
    <phoneticPr fontId="1" type="noConversion"/>
  </si>
  <si>
    <t>bomb_wine</t>
  </si>
  <si>
    <t>owner</t>
    <phoneticPr fontId="1" type="noConversion"/>
  </si>
  <si>
    <t>哈迪斯召唤死神消除光标记</t>
    <phoneticPr fontId="1" type="noConversion"/>
  </si>
  <si>
    <t>target</t>
    <phoneticPr fontId="1" type="noConversion"/>
  </si>
  <si>
    <t>point</t>
    <phoneticPr fontId="1" type="noConversion"/>
  </si>
  <si>
    <t>friendly</t>
    <phoneticPr fontId="1" type="noConversion"/>
  </si>
  <si>
    <t>dispel</t>
    <phoneticPr fontId="1" type="noConversion"/>
  </si>
  <si>
    <t>light</t>
    <phoneticPr fontId="1" type="noConversion"/>
  </si>
  <si>
    <t>combo</t>
    <phoneticPr fontId="1" type="noConversion"/>
  </si>
  <si>
    <t>ux_icon_skill_076</t>
  </si>
  <si>
    <t>ux_icon_skill_137</t>
  </si>
  <si>
    <t>ux_icon_skill_136</t>
  </si>
  <si>
    <t>死神沉默</t>
    <phoneticPr fontId="1" type="noConversion"/>
  </si>
  <si>
    <t>ux_icon_skill_110</t>
  </si>
  <si>
    <t>ux_icon_skill_111</t>
  </si>
  <si>
    <t>ux_icon_skill_109</t>
  </si>
  <si>
    <t>ux_icon_skill_142</t>
  </si>
  <si>
    <t>ux_icon_skill_143</t>
  </si>
  <si>
    <t>ux_icon_skill_141</t>
  </si>
  <si>
    <t>德古拉腐蚀蜂群</t>
    <phoneticPr fontId="1" type="noConversion"/>
  </si>
  <si>
    <t>ux_icon_skill_153</t>
  </si>
  <si>
    <t>ux_icon_skill_152</t>
  </si>
  <si>
    <t>ux_icon_skill_101</t>
  </si>
  <si>
    <t>ux_icon_skill_102</t>
  </si>
  <si>
    <t>ux_icon_skill_100</t>
  </si>
  <si>
    <t>恶魔猎人普通攻击</t>
    <phoneticPr fontId="1" type="noConversion"/>
  </si>
  <si>
    <t>ux_icon_skill_134</t>
  </si>
  <si>
    <t>ux_icon_skill_135</t>
  </si>
  <si>
    <t>ux_icon_skill_133</t>
  </si>
  <si>
    <t>刀锋女皇普通攻击</t>
    <phoneticPr fontId="1" type="noConversion"/>
  </si>
  <si>
    <t>ux_icon_skill_132</t>
  </si>
  <si>
    <t>ux_icon_skill_005</t>
  </si>
  <si>
    <t>ux_icon_skill_131</t>
  </si>
  <si>
    <t>blow_ice_lilisi</t>
  </si>
  <si>
    <t>owner</t>
    <phoneticPr fontId="1" type="noConversion"/>
  </si>
  <si>
    <t>point</t>
    <phoneticPr fontId="1" type="noConversion"/>
  </si>
  <si>
    <t>雷神索尔天神下凡提升移动速度</t>
  </si>
  <si>
    <t>overtime</t>
    <phoneticPr fontId="1" type="noConversion"/>
  </si>
  <si>
    <t>attr</t>
    <phoneticPr fontId="1" type="noConversion"/>
  </si>
  <si>
    <t>speed</t>
    <phoneticPr fontId="1" type="noConversion"/>
  </si>
  <si>
    <t>雷神索尔天神下凡提升魔防(新手关)</t>
    <phoneticPr fontId="1" type="noConversion"/>
  </si>
  <si>
    <t>雷神索尔天神下凡提升移动速度(新手关)</t>
    <phoneticPr fontId="1" type="noConversion"/>
  </si>
  <si>
    <t>持续回血，共3次</t>
    <phoneticPr fontId="1" type="noConversion"/>
  </si>
  <si>
    <t>雷神索尔天神下凡提升移动速度</t>
    <phoneticPr fontId="1" type="noConversion"/>
  </si>
  <si>
    <t>雷神索尔天神下凡自身免疫控制</t>
    <phoneticPr fontId="1" type="noConversion"/>
  </si>
  <si>
    <t>friendly</t>
    <phoneticPr fontId="1" type="noConversion"/>
  </si>
  <si>
    <t>buff</t>
    <phoneticPr fontId="1" type="noConversion"/>
  </si>
  <si>
    <t>雷神索尔天神下凡自身免疫控制（新手关）</t>
  </si>
  <si>
    <t>雷神索尔天神下凡自身免疫控制（新手关）</t>
    <phoneticPr fontId="1" type="noConversion"/>
  </si>
  <si>
    <t>雷神索尔天神下凡自身免疫控制</t>
  </si>
  <si>
    <t>replace</t>
    <phoneticPr fontId="1" type="noConversion"/>
  </si>
  <si>
    <t>anti_restriction,anti_stun,anti_silence</t>
    <phoneticPr fontId="1" type="noConversion"/>
  </si>
  <si>
    <t>replace</t>
    <phoneticPr fontId="1" type="noConversion"/>
  </si>
  <si>
    <t>state</t>
    <phoneticPr fontId="1" type="noConversion"/>
  </si>
  <si>
    <t>anti_restriction,anti_stun,anti_silence</t>
    <phoneticPr fontId="1" type="noConversion"/>
  </si>
  <si>
    <t>blow_weapon</t>
  </si>
  <si>
    <t>blow_weapon</t>
    <phoneticPr fontId="1" type="noConversion"/>
  </si>
  <si>
    <t>blow_cut_blue</t>
    <phoneticPr fontId="1" type="noConversion"/>
  </si>
  <si>
    <t>blow_cut_blue</t>
    <phoneticPr fontId="1" type="noConversion"/>
  </si>
  <si>
    <t>守卫队长顺劈斩</t>
    <phoneticPr fontId="1" type="noConversion"/>
  </si>
  <si>
    <t>震荡波</t>
    <phoneticPr fontId="1" type="noConversion"/>
  </si>
  <si>
    <t>守卫队长普通攻击（5-7关卡用）</t>
    <phoneticPr fontId="1" type="noConversion"/>
  </si>
  <si>
    <t>守卫队长顺劈斩（5-7关卡用）</t>
    <phoneticPr fontId="1" type="noConversion"/>
  </si>
  <si>
    <t>守卫队长嘲讽怒吼（5-7关卡用）</t>
    <phoneticPr fontId="1" type="noConversion"/>
  </si>
  <si>
    <t>守卫队长震荡波（5-7关卡用）</t>
    <phoneticPr fontId="1" type="noConversion"/>
  </si>
  <si>
    <t>嘲讽怒吼</t>
    <phoneticPr fontId="1" type="noConversion"/>
  </si>
  <si>
    <t>守卫队长普通攻击伤害（5-7关卡）</t>
  </si>
  <si>
    <t>守卫队长普通攻击伤害（5-7关卡）</t>
    <phoneticPr fontId="1" type="noConversion"/>
  </si>
  <si>
    <t>守卫队长顺劈斩伤害</t>
    <phoneticPr fontId="1" type="noConversion"/>
  </si>
  <si>
    <t>守卫队长顺劈斩伤害（5-7关卡）</t>
  </si>
  <si>
    <t>守卫队长顺劈斩伤害（5-7关卡）</t>
    <phoneticPr fontId="1" type="noConversion"/>
  </si>
  <si>
    <t>山丘之王挑战怒吼嘲讽（5-7关卡）</t>
  </si>
  <si>
    <t>山丘之王挑战怒吼嘲讽沉默（5-7关卡）</t>
  </si>
  <si>
    <t>守卫队长嘲讽怒吼伤害（5-7关卡）</t>
    <phoneticPr fontId="1" type="noConversion"/>
  </si>
  <si>
    <t>守卫队长嘲讽怒吼伤害（5-7关卡）</t>
    <phoneticPr fontId="1" type="noConversion"/>
  </si>
  <si>
    <t>守卫队长挑战怒吼嘲讽（5-7关卡）</t>
    <phoneticPr fontId="1" type="noConversion"/>
  </si>
  <si>
    <t>杀意沸腾加怒气</t>
    <phoneticPr fontId="1" type="noConversion"/>
  </si>
  <si>
    <t>守卫队长挑战怒吼嘲讽沉默（5-7关卡）</t>
    <phoneticPr fontId="1" type="noConversion"/>
  </si>
  <si>
    <t>守卫队长震荡波弹道（5-7关卡）</t>
    <phoneticPr fontId="1" type="noConversion"/>
  </si>
  <si>
    <t>被动格挡</t>
    <phoneticPr fontId="1" type="noConversion"/>
  </si>
  <si>
    <t>狼-雪人普通攻击</t>
    <phoneticPr fontId="1" type="noConversion"/>
  </si>
  <si>
    <t>狼-雪人被动加格挡</t>
    <phoneticPr fontId="1" type="noConversion"/>
  </si>
  <si>
    <t>狼普通攻击伤害</t>
    <phoneticPr fontId="1" type="noConversion"/>
  </si>
  <si>
    <t>狼人被动加格挡</t>
    <phoneticPr fontId="1" type="noConversion"/>
  </si>
  <si>
    <t>BOSS先知圣者援军召唤狼</t>
    <phoneticPr fontId="1" type="noConversion"/>
  </si>
  <si>
    <t>刀锋女皇灵能漩涡</t>
    <phoneticPr fontId="1" type="noConversion"/>
  </si>
  <si>
    <t>绿踪仙子恢复加buff</t>
    <phoneticPr fontId="1" type="noConversion"/>
  </si>
  <si>
    <t>守卫队长震荡波伤害（5-7关卡）</t>
    <phoneticPr fontId="1" type="noConversion"/>
  </si>
  <si>
    <t>守卫队长震荡波眩晕（5-7关卡）</t>
  </si>
  <si>
    <t>守卫队长震荡波眩晕（5-7关卡）</t>
    <phoneticPr fontId="1" type="noConversion"/>
  </si>
  <si>
    <t>冰锥术</t>
    <phoneticPr fontId="1" type="noConversion"/>
  </si>
  <si>
    <t>冰雪女王冰锥术(关卡10-3)</t>
    <phoneticPr fontId="1" type="noConversion"/>
  </si>
  <si>
    <t>instant</t>
    <phoneticPr fontId="1" type="noConversion"/>
  </si>
  <si>
    <t>point</t>
    <phoneticPr fontId="1" type="noConversion"/>
  </si>
  <si>
    <t>hostile</t>
    <phoneticPr fontId="1" type="noConversion"/>
  </si>
  <si>
    <t>select_point</t>
    <phoneticPr fontId="1" type="noConversion"/>
  </si>
  <si>
    <t>silence</t>
    <phoneticPr fontId="1" type="noConversion"/>
  </si>
  <si>
    <t>女武神剑气激射</t>
    <phoneticPr fontId="1" type="noConversion"/>
  </si>
  <si>
    <t>ux_icon_skill_112</t>
  </si>
  <si>
    <t>女武神剑气激射弹道</t>
    <phoneticPr fontId="1" type="noConversion"/>
  </si>
  <si>
    <t>target</t>
    <phoneticPr fontId="1" type="noConversion"/>
  </si>
  <si>
    <t>pin_fanring</t>
    <phoneticPr fontId="1" type="noConversion"/>
  </si>
  <si>
    <t>hostile</t>
    <phoneticPr fontId="1" type="noConversion"/>
  </si>
  <si>
    <t>hurt</t>
    <phoneticPr fontId="1" type="noConversion"/>
  </si>
  <si>
    <t>blow_evil_little</t>
    <phoneticPr fontId="1" type="noConversion"/>
  </si>
  <si>
    <t>overfanring</t>
    <phoneticPr fontId="1" type="noConversion"/>
  </si>
  <si>
    <t>buff</t>
    <phoneticPr fontId="1" type="noConversion"/>
  </si>
  <si>
    <t>女武神剑气激挑起</t>
  </si>
  <si>
    <t>女武神剑气激击退</t>
  </si>
  <si>
    <t>replace</t>
    <phoneticPr fontId="1" type="noConversion"/>
  </si>
  <si>
    <t>lash</t>
    <phoneticPr fontId="1" type="noConversion"/>
  </si>
  <si>
    <t>buff_stun</t>
    <phoneticPr fontId="1" type="noConversion"/>
  </si>
  <si>
    <t>shift</t>
    <phoneticPr fontId="1" type="noConversion"/>
  </si>
  <si>
    <t>女武神剑气激射伤害</t>
    <phoneticPr fontId="1" type="noConversion"/>
  </si>
  <si>
    <t>女武神剑气激射挑起</t>
    <phoneticPr fontId="1" type="noConversion"/>
  </si>
  <si>
    <t>女武神剑气激射击退</t>
    <phoneticPr fontId="1" type="noConversion"/>
  </si>
  <si>
    <t>剑气激射</t>
    <phoneticPr fontId="1" type="noConversion"/>
  </si>
  <si>
    <t>守卫队长震荡波伤害（5-7关卡）</t>
  </si>
  <si>
    <t>buff_holyarmor</t>
    <phoneticPr fontId="1" type="noConversion"/>
  </si>
  <si>
    <t>skill_flyme_sky</t>
  </si>
  <si>
    <t>嗜血狼人野性阻击伤害（不用）</t>
    <phoneticPr fontId="1" type="noConversion"/>
  </si>
  <si>
    <t>嗜血狼人野性阻击背摔（不用）</t>
  </si>
  <si>
    <t>嗜血狼人野性阻击背摔（不用）</t>
    <phoneticPr fontId="1" type="noConversion"/>
  </si>
  <si>
    <t>嗜血狼人野性阻击背摔跟随（不用）</t>
  </si>
  <si>
    <t>嗜血狼人野性阻击背摔跟随（不用）</t>
    <phoneticPr fontId="1" type="noConversion"/>
  </si>
  <si>
    <t>嗜血狼人野性阻击背摔挑起（不用）</t>
    <phoneticPr fontId="1" type="noConversion"/>
  </si>
  <si>
    <t>replace</t>
    <phoneticPr fontId="1" type="noConversion"/>
  </si>
  <si>
    <t>throw</t>
    <phoneticPr fontId="1" type="noConversion"/>
  </si>
  <si>
    <t>back</t>
    <phoneticPr fontId="1" type="noConversion"/>
  </si>
  <si>
    <t>joint</t>
    <phoneticPr fontId="1" type="noConversion"/>
  </si>
  <si>
    <t>lash</t>
    <phoneticPr fontId="1" type="noConversion"/>
  </si>
  <si>
    <t>buff_stun</t>
    <phoneticPr fontId="1" type="noConversion"/>
  </si>
  <si>
    <t>hurt</t>
    <phoneticPr fontId="1" type="noConversion"/>
  </si>
  <si>
    <t>buff_tblade</t>
    <phoneticPr fontId="1" type="noConversion"/>
  </si>
  <si>
    <t>blow_forkedlightning_skeleton</t>
    <phoneticPr fontId="1" type="noConversion"/>
  </si>
  <si>
    <t>给自己上buff，直到死亡才会触发，下可复活状态</t>
    <phoneticPr fontId="1" type="noConversion"/>
  </si>
  <si>
    <t>guardcaptain_shockwave</t>
    <phoneticPr fontId="1" type="noConversion"/>
  </si>
  <si>
    <t>超人模式</t>
    <phoneticPr fontId="1" type="noConversion"/>
  </si>
  <si>
    <t>哥布林亲王-小地精治疗</t>
    <phoneticPr fontId="1" type="noConversion"/>
  </si>
  <si>
    <t>avenger_varian</t>
    <phoneticPr fontId="1" type="noConversion"/>
  </si>
  <si>
    <t>wushen_varian</t>
  </si>
  <si>
    <t>ux_icon_skill_080</t>
  </si>
  <si>
    <t>skill_imprisonment</t>
  </si>
  <si>
    <t>buff_heal</t>
    <phoneticPr fontId="1" type="noConversion"/>
  </si>
  <si>
    <t>select_point</t>
    <phoneticPr fontId="1" type="noConversion"/>
  </si>
  <si>
    <t>须佐之男半月斩</t>
    <phoneticPr fontId="1" type="noConversion"/>
  </si>
  <si>
    <t>须佐之男须佐反射</t>
    <phoneticPr fontId="1" type="noConversion"/>
  </si>
  <si>
    <t>point</t>
    <phoneticPr fontId="1" type="noConversion"/>
  </si>
  <si>
    <t>instant</t>
    <phoneticPr fontId="1" type="noConversion"/>
  </si>
  <si>
    <t>hostile</t>
    <phoneticPr fontId="1" type="noConversion"/>
  </si>
  <si>
    <t>fan</t>
    <phoneticPr fontId="1" type="noConversion"/>
  </si>
  <si>
    <t>须佐之男狡黠冲刺</t>
    <phoneticPr fontId="1" type="noConversion"/>
  </si>
  <si>
    <t>须佐之男普通攻击</t>
    <phoneticPr fontId="1" type="noConversion"/>
  </si>
  <si>
    <t>须佐之男半月斩降低防御</t>
    <phoneticPr fontId="1" type="noConversion"/>
  </si>
  <si>
    <t>target</t>
    <phoneticPr fontId="1" type="noConversion"/>
  </si>
  <si>
    <t>fan</t>
    <phoneticPr fontId="1" type="noConversion"/>
  </si>
  <si>
    <t>buff</t>
    <phoneticPr fontId="1" type="noConversion"/>
  </si>
  <si>
    <t>attr</t>
    <phoneticPr fontId="1" type="noConversion"/>
  </si>
  <si>
    <t>phydef</t>
    <phoneticPr fontId="1" type="noConversion"/>
  </si>
  <si>
    <t>须佐之男半月斩降低防御</t>
  </si>
  <si>
    <t>须佐之男反射吸伤</t>
    <phoneticPr fontId="1" type="noConversion"/>
  </si>
  <si>
    <t>须佐之男反射反弹伤害</t>
    <phoneticPr fontId="1" type="noConversion"/>
  </si>
  <si>
    <t>owner</t>
    <phoneticPr fontId="1" type="noConversion"/>
  </si>
  <si>
    <t>friendly</t>
    <phoneticPr fontId="1" type="noConversion"/>
  </si>
  <si>
    <t>buff</t>
    <phoneticPr fontId="1" type="noConversion"/>
  </si>
  <si>
    <t>hostile</t>
    <phoneticPr fontId="1" type="noConversion"/>
  </si>
  <si>
    <t>hurtback</t>
    <phoneticPr fontId="1" type="noConversion"/>
  </si>
  <si>
    <t>须佐之男反射吸伤</t>
  </si>
  <si>
    <t>须佐之男反射反弹伤害</t>
  </si>
  <si>
    <t>须佐之男反射反弹伤害</t>
    <phoneticPr fontId="1" type="noConversion"/>
  </si>
  <si>
    <t>须佐之男反射吸伤</t>
    <phoneticPr fontId="1" type="noConversion"/>
  </si>
  <si>
    <t>须佐之男神冲刺伤害</t>
    <phoneticPr fontId="1" type="noConversion"/>
  </si>
  <si>
    <t>hurt</t>
    <phoneticPr fontId="1" type="noConversion"/>
  </si>
  <si>
    <t>buff</t>
    <phoneticPr fontId="1" type="noConversion"/>
  </si>
  <si>
    <t>target</t>
    <phoneticPr fontId="1" type="noConversion"/>
  </si>
  <si>
    <t>point</t>
    <phoneticPr fontId="1" type="noConversion"/>
  </si>
  <si>
    <t>skill</t>
    <phoneticPr fontId="1" type="noConversion"/>
  </si>
  <si>
    <t>须佐之男神冲刺降低命中</t>
    <phoneticPr fontId="1" type="noConversion"/>
  </si>
  <si>
    <t>target</t>
    <phoneticPr fontId="1" type="noConversion"/>
  </si>
  <si>
    <t>debuff</t>
    <phoneticPr fontId="1" type="noConversion"/>
  </si>
  <si>
    <t>buff_hitdown</t>
    <phoneticPr fontId="1" type="noConversion"/>
  </si>
  <si>
    <t>须佐之男神冲刺降低命中</t>
  </si>
  <si>
    <t>月亮女神普通攻击</t>
    <phoneticPr fontId="1" type="noConversion"/>
  </si>
  <si>
    <t>hostile</t>
    <phoneticPr fontId="1" type="noConversion"/>
  </si>
  <si>
    <t>月亮女神新月打击</t>
    <phoneticPr fontId="1" type="noConversion"/>
  </si>
  <si>
    <t>月神箭</t>
  </si>
  <si>
    <t>月亮女神月神箭</t>
    <phoneticPr fontId="1" type="noConversion"/>
  </si>
  <si>
    <t>月之光束</t>
    <phoneticPr fontId="1" type="noConversion"/>
  </si>
  <si>
    <t>月亮女神月之光束</t>
    <phoneticPr fontId="1" type="noConversion"/>
  </si>
  <si>
    <t>circle</t>
    <phoneticPr fontId="1" type="noConversion"/>
  </si>
  <si>
    <t>月亮女神月神箭弹道</t>
    <phoneticPr fontId="1" type="noConversion"/>
  </si>
  <si>
    <t>force</t>
    <phoneticPr fontId="1" type="noConversion"/>
  </si>
  <si>
    <t>月亮女神月神箭降低格挡</t>
    <phoneticPr fontId="1" type="noConversion"/>
  </si>
  <si>
    <t>buff</t>
    <phoneticPr fontId="1" type="noConversion"/>
  </si>
  <si>
    <t>月亮女神月神箭伤害</t>
    <phoneticPr fontId="1" type="noConversion"/>
  </si>
  <si>
    <t>hurt</t>
    <phoneticPr fontId="1" type="noConversion"/>
  </si>
  <si>
    <t>char</t>
    <phoneticPr fontId="1" type="noConversion"/>
  </si>
  <si>
    <t>line</t>
    <phoneticPr fontId="1" type="noConversion"/>
  </si>
  <si>
    <t>月亮女神月神箭伤害</t>
  </si>
  <si>
    <t>月亮女神月光之束延迟弹道</t>
    <phoneticPr fontId="1" type="noConversion"/>
  </si>
  <si>
    <t>月亮女神月光之束伤害</t>
    <phoneticPr fontId="1" type="noConversion"/>
  </si>
  <si>
    <t>月亮女神月光之束沉默</t>
    <phoneticPr fontId="1" type="noConversion"/>
  </si>
  <si>
    <t>target</t>
    <phoneticPr fontId="1" type="noConversion"/>
  </si>
  <si>
    <t>hurt</t>
    <phoneticPr fontId="1" type="noConversion"/>
  </si>
  <si>
    <t>ground</t>
    <phoneticPr fontId="1" type="noConversion"/>
  </si>
  <si>
    <t>line</t>
    <phoneticPr fontId="1" type="noConversion"/>
  </si>
  <si>
    <t>state</t>
    <phoneticPr fontId="1" type="noConversion"/>
  </si>
  <si>
    <t>月亮女神月光之束沉默</t>
  </si>
  <si>
    <t>黑魔导少女普通攻击</t>
  </si>
  <si>
    <t>黑魔导少女奥术飞弹</t>
  </si>
  <si>
    <t>黑魔导少女抗拒火环</t>
  </si>
  <si>
    <t>黑魔导少女火焰雨</t>
  </si>
  <si>
    <t>BOSS黑魔导少女火焰雨(无用)</t>
  </si>
  <si>
    <t>黑魔导少女普通攻击弹道</t>
  </si>
  <si>
    <t>黑魔导少女普通攻击伤害</t>
  </si>
  <si>
    <t>黑魔导少女奥术飞弹弹道</t>
  </si>
  <si>
    <t>黑魔导少女奥术飞弹伤害</t>
  </si>
  <si>
    <t>黑魔导少女抗拒火环之击退</t>
  </si>
  <si>
    <t>黑魔导少女抗拒火环之伤害</t>
  </si>
  <si>
    <t>黑魔导少女火焰雨伤害</t>
  </si>
  <si>
    <t>黑魔导少女火焰雨之遇酒爆炸</t>
  </si>
  <si>
    <t>黑魔导少女火焰雨之几率爆炸</t>
  </si>
  <si>
    <t>黑魔导少女火焰雨之遇酒炸起眩晕</t>
  </si>
  <si>
    <t>黑魔导少女火焰雨之几率炸起眩晕</t>
  </si>
  <si>
    <t>黑魔导少女火焰雨清除酒标记</t>
  </si>
  <si>
    <t>黑魔导少女火焰雨之爆炸几率</t>
    <phoneticPr fontId="1" type="noConversion"/>
  </si>
  <si>
    <t>skill_valkyries_gas</t>
    <phoneticPr fontId="1" type="noConversion"/>
  </si>
  <si>
    <t>女武神剑气激射伤害</t>
  </si>
  <si>
    <t>targets</t>
    <phoneticPr fontId="1" type="noConversion"/>
  </si>
  <si>
    <t>咕叽咕叽火焰雨(boss用)</t>
    <phoneticPr fontId="1" type="noConversion"/>
  </si>
  <si>
    <t>死亡骑士普通攻击</t>
    <phoneticPr fontId="1" type="noConversion"/>
  </si>
  <si>
    <t>死亡骑士无光之盾</t>
    <phoneticPr fontId="1" type="noConversion"/>
  </si>
  <si>
    <t>死亡骑士凛风冲击</t>
    <phoneticPr fontId="1" type="noConversion"/>
  </si>
  <si>
    <t>死亡骑士冰霜之环</t>
    <phoneticPr fontId="1" type="noConversion"/>
  </si>
  <si>
    <t>饥荒骑士普通攻击</t>
    <phoneticPr fontId="1" type="noConversion"/>
  </si>
  <si>
    <t>饥荒骑士暗影冲击</t>
    <phoneticPr fontId="1" type="noConversion"/>
  </si>
  <si>
    <t>饥荒骑士地狱守护</t>
    <phoneticPr fontId="1" type="noConversion"/>
  </si>
  <si>
    <t>饥荒骑士死亡缠绕</t>
    <phoneticPr fontId="1" type="noConversion"/>
  </si>
  <si>
    <t>小叮当化射线沉默</t>
    <phoneticPr fontId="1" type="noConversion"/>
  </si>
  <si>
    <t>buff</t>
    <phoneticPr fontId="1" type="noConversion"/>
  </si>
  <si>
    <t>小叮当化射线沉默</t>
  </si>
  <si>
    <t>replace</t>
    <phoneticPr fontId="1" type="noConversion"/>
  </si>
  <si>
    <t>state</t>
    <phoneticPr fontId="1" type="noConversion"/>
  </si>
  <si>
    <t>silence</t>
    <phoneticPr fontId="1" type="noConversion"/>
  </si>
  <si>
    <t>齐天大圣不败金身</t>
    <phoneticPr fontId="1" type="noConversion"/>
  </si>
  <si>
    <t>不败金身</t>
    <phoneticPr fontId="1" type="noConversion"/>
  </si>
  <si>
    <t>定海神针</t>
    <phoneticPr fontId="1" type="noConversion"/>
  </si>
  <si>
    <t>齐天大圣定海神针</t>
    <phoneticPr fontId="1" type="noConversion"/>
  </si>
  <si>
    <t>齐天大圣定海神针攻击伤害</t>
    <phoneticPr fontId="1" type="noConversion"/>
  </si>
  <si>
    <t>齐天大圣定海神针降低物防</t>
    <phoneticPr fontId="1" type="noConversion"/>
  </si>
  <si>
    <t>齐天大圣定海神针降低魔防</t>
    <phoneticPr fontId="1" type="noConversion"/>
  </si>
  <si>
    <t>齐天大圣定海神针降低攻击</t>
    <phoneticPr fontId="1" type="noConversion"/>
  </si>
  <si>
    <t>齐天大圣定海神针沉默</t>
    <phoneticPr fontId="1" type="noConversion"/>
  </si>
  <si>
    <t>齐天大圣定海神针降低魔防</t>
  </si>
  <si>
    <t>齐天大圣定海神针降低攻击</t>
  </si>
  <si>
    <t>magdef</t>
    <phoneticPr fontId="1" type="noConversion"/>
  </si>
  <si>
    <t>attack</t>
    <phoneticPr fontId="5" type="noConversion"/>
  </si>
  <si>
    <t>齐天大圣定海神针降低物防</t>
  </si>
  <si>
    <t>正义炮击</t>
    <phoneticPr fontId="1" type="noConversion"/>
  </si>
  <si>
    <t>机甲少女正义炮击</t>
    <phoneticPr fontId="1" type="noConversion"/>
  </si>
  <si>
    <t>普通攻击</t>
    <phoneticPr fontId="1" type="noConversion"/>
  </si>
  <si>
    <t>hostile</t>
    <phoneticPr fontId="1" type="noConversion"/>
  </si>
  <si>
    <t>select_point</t>
    <phoneticPr fontId="1" type="noConversion"/>
  </si>
  <si>
    <t>暗光之气</t>
    <phoneticPr fontId="1" type="noConversion"/>
  </si>
  <si>
    <t>娅美蝶暗光之气</t>
    <phoneticPr fontId="1" type="noConversion"/>
  </si>
  <si>
    <t>娅美蝶暗言术</t>
    <phoneticPr fontId="1" type="noConversion"/>
  </si>
  <si>
    <t>class</t>
    <phoneticPr fontId="1" type="noConversion"/>
  </si>
  <si>
    <t>1,2</t>
    <phoneticPr fontId="1" type="noConversion"/>
  </si>
  <si>
    <t>ux_icon_skill_108</t>
  </si>
  <si>
    <t>ux_icon_skill_106</t>
    <phoneticPr fontId="1" type="noConversion"/>
  </si>
  <si>
    <t>ux_icon_skill_107</t>
    <phoneticPr fontId="1" type="noConversion"/>
  </si>
  <si>
    <t>circle</t>
    <phoneticPr fontId="1" type="noConversion"/>
  </si>
  <si>
    <t>friendly</t>
    <phoneticPr fontId="1" type="noConversion"/>
  </si>
  <si>
    <t>circle</t>
    <phoneticPr fontId="1" type="noConversion"/>
  </si>
  <si>
    <t>娅美蝶暗光之气几率添加圣光标记能量恢复</t>
    <phoneticPr fontId="1" type="noConversion"/>
  </si>
  <si>
    <t>hit</t>
    <phoneticPr fontId="1" type="noConversion"/>
  </si>
  <si>
    <t>buff_degeneration</t>
  </si>
  <si>
    <t>齐天大圣定海神针降低物防魔防变小</t>
    <phoneticPr fontId="1" type="noConversion"/>
  </si>
  <si>
    <t>hit</t>
    <phoneticPr fontId="1" type="noConversion"/>
  </si>
  <si>
    <t>齐天大圣定海神针降低物防魔防变小</t>
    <phoneticPr fontId="1" type="noConversion"/>
  </si>
  <si>
    <t>小叮当&amp;BOSS大工匠高压酒炮</t>
    <phoneticPr fontId="1" type="noConversion"/>
  </si>
  <si>
    <t>嗜血狼人旋风斩</t>
    <phoneticPr fontId="1" type="noConversion"/>
  </si>
  <si>
    <t>嗜血狼人野性阻击</t>
    <phoneticPr fontId="1" type="noConversion"/>
  </si>
  <si>
    <t>嗜血狼人嗜血狂攻</t>
    <phoneticPr fontId="1" type="noConversion"/>
  </si>
  <si>
    <t>嗜血狼人野性阻击</t>
    <phoneticPr fontId="1" type="noConversion"/>
  </si>
  <si>
    <t>超能大白普通攻击</t>
    <phoneticPr fontId="1" type="noConversion"/>
  </si>
  <si>
    <t>friendly</t>
    <phoneticPr fontId="1" type="noConversion"/>
  </si>
  <si>
    <t>select_circle</t>
    <phoneticPr fontId="1" type="noConversion"/>
  </si>
  <si>
    <t>参数4</t>
    <phoneticPr fontId="1" type="noConversion"/>
  </si>
  <si>
    <t>参数5</t>
    <phoneticPr fontId="1" type="noConversion"/>
  </si>
  <si>
    <t>parm4</t>
    <phoneticPr fontId="1" type="noConversion"/>
  </si>
  <si>
    <t>parm5</t>
    <phoneticPr fontId="1" type="noConversion"/>
  </si>
  <si>
    <t>blow_ice_srokes_queen</t>
  </si>
  <si>
    <t>blow_cut_little_bruce_lee</t>
    <phoneticPr fontId="1" type="noConversion"/>
  </si>
  <si>
    <t>blow_ski_011_hurt</t>
    <phoneticPr fontId="1" type="noConversion"/>
  </si>
  <si>
    <t>blow_entangling_root_014_hurt</t>
    <phoneticPr fontId="1" type="noConversion"/>
  </si>
  <si>
    <t>blow_heal_ski_015_hurt</t>
    <phoneticPr fontId="1" type="noConversion"/>
  </si>
  <si>
    <t>blow_ski_013_hurt</t>
    <phoneticPr fontId="1" type="noConversion"/>
  </si>
  <si>
    <t>死亡骑士无光之盾加吸伤护盾</t>
  </si>
  <si>
    <t>死亡骑士无光之盾嘲讽状态</t>
  </si>
  <si>
    <t>死亡骑士无光之盾嘲讽</t>
  </si>
  <si>
    <t>死亡骑士无光之盾嘲讽沉默</t>
  </si>
  <si>
    <t>死亡骑士凛风冲击弹道</t>
  </si>
  <si>
    <t>死亡骑士凛风冲击伤害</t>
  </si>
  <si>
    <t>死亡骑士冰霜之环遇冰冰封</t>
  </si>
  <si>
    <t>死亡骑士冰霜之环几率冰封</t>
  </si>
  <si>
    <t>死亡骑士冰霜之环扩散挑起</t>
  </si>
  <si>
    <t>死亡骑士冰霜之环扩散伤害</t>
  </si>
  <si>
    <t>死亡骑士冰霜之环扩散延迟场力</t>
  </si>
  <si>
    <t>死亡骑士冰霜之环收缩延迟场力</t>
  </si>
  <si>
    <t>死亡骑士冰霜之环收缩拉怪伤害</t>
  </si>
  <si>
    <t>死亡骑士冰霜之环收缩拉怪(不用)</t>
  </si>
  <si>
    <t>死亡骑士冰霜之环清除冰标记</t>
  </si>
  <si>
    <t>饥荒骑士普通攻击弹道</t>
  </si>
  <si>
    <t>饥荒骑士暗影冲击弹道</t>
  </si>
  <si>
    <t>饥荒骑士暗影冲击伤害</t>
  </si>
  <si>
    <t>饥荒骑士暗影冲击击退眩晕</t>
  </si>
  <si>
    <t>饥荒骑士地狱守护提升伤害减免</t>
  </si>
  <si>
    <t>饥荒骑士死亡缠绕为友方回血</t>
  </si>
  <si>
    <t>饥荒骑士暗影冲击友方回血</t>
  </si>
  <si>
    <t>buff_stun_031_hit</t>
    <phoneticPr fontId="1" type="noConversion"/>
  </si>
  <si>
    <t>blow_fireball_ski_034_hurt</t>
  </si>
  <si>
    <t>blow_cut_ski_902_hurt</t>
    <phoneticPr fontId="1" type="noConversion"/>
  </si>
  <si>
    <t>blow_cut_ski_036_hurt</t>
    <phoneticPr fontId="1" type="noConversion"/>
  </si>
  <si>
    <t>blow_heal_ski_037_hurt</t>
    <phoneticPr fontId="1" type="noConversion"/>
  </si>
  <si>
    <t>blow_heal_ski_037_hurt</t>
    <phoneticPr fontId="1" type="noConversion"/>
  </si>
  <si>
    <t>blow_smite</t>
    <phoneticPr fontId="1" type="noConversion"/>
  </si>
  <si>
    <t>blow_ski_170_hurt</t>
  </si>
  <si>
    <t>blow_ski_039_hurt</t>
    <phoneticPr fontId="1" type="noConversion"/>
  </si>
  <si>
    <t>blow_ski_904_hurt</t>
    <phoneticPr fontId="1" type="noConversion"/>
  </si>
  <si>
    <t>blow_cut_gedou</t>
    <phoneticPr fontId="1" type="noConversion"/>
  </si>
  <si>
    <t>blow_heal_ski_041_hurt</t>
    <phoneticPr fontId="1" type="noConversion"/>
  </si>
  <si>
    <t>blow_ski_901_hurt</t>
    <phoneticPr fontId="1" type="noConversion"/>
  </si>
  <si>
    <t>blow_ski_909_hurt</t>
    <phoneticPr fontId="1" type="noConversion"/>
  </si>
  <si>
    <t>buff_defenceup_ski_042_hurt</t>
  </si>
  <si>
    <t>犬妖斗士普通攻击伤害</t>
    <phoneticPr fontId="1" type="noConversion"/>
  </si>
  <si>
    <t>blow_ski_902_hurt</t>
    <phoneticPr fontId="1" type="noConversion"/>
  </si>
  <si>
    <t>buff_defence_ski_042_hurt</t>
    <phoneticPr fontId="1" type="noConversion"/>
  </si>
  <si>
    <t>blow_fire_ski_043_hurt</t>
    <phoneticPr fontId="1" type="noConversion"/>
  </si>
  <si>
    <t>flame_ski_043_fire</t>
    <phoneticPr fontId="1" type="noConversion"/>
  </si>
  <si>
    <t>blow_cut_ski_047_hurt</t>
    <phoneticPr fontId="1" type="noConversion"/>
  </si>
  <si>
    <t>blow_ski_902_hurt</t>
    <phoneticPr fontId="1" type="noConversion"/>
  </si>
  <si>
    <t>blow_ski_050_hurt</t>
    <phoneticPr fontId="1" type="noConversion"/>
  </si>
  <si>
    <t>blow_ski_051_hurt</t>
  </si>
  <si>
    <t>buff_resuscitate_wind</t>
    <phoneticPr fontId="1" type="noConversion"/>
  </si>
  <si>
    <t>blow_ski_908_hurt</t>
    <phoneticPr fontId="1" type="noConversion"/>
  </si>
  <si>
    <t>blow_ski_053_hurt</t>
  </si>
  <si>
    <t>blow_ski_055_hurt</t>
    <phoneticPr fontId="1" type="noConversion"/>
  </si>
  <si>
    <t>blow_warm_water</t>
    <phoneticPr fontId="1" type="noConversion"/>
  </si>
  <si>
    <t>buff_watershield_060_hurt</t>
    <phoneticPr fontId="1" type="noConversion"/>
  </si>
  <si>
    <t>blow_ski_064_hurt</t>
    <phoneticPr fontId="1" type="noConversion"/>
  </si>
  <si>
    <t>blow_ski_062_hit</t>
    <phoneticPr fontId="1" type="noConversion"/>
  </si>
  <si>
    <t>buff_halos</t>
    <phoneticPr fontId="1" type="noConversion"/>
  </si>
  <si>
    <t>blow_ski_906_hurt</t>
    <phoneticPr fontId="1" type="noConversion"/>
  </si>
  <si>
    <t>blow_ski_069_hurt</t>
    <phoneticPr fontId="1" type="noConversion"/>
  </si>
  <si>
    <t>blow_ski_070_hurt</t>
    <phoneticPr fontId="1" type="noConversion"/>
  </si>
  <si>
    <t>blow_ski_068_hurt</t>
  </si>
  <si>
    <t>blow_ski_076_hurt</t>
    <phoneticPr fontId="1" type="noConversion"/>
  </si>
  <si>
    <t>blow_banshee</t>
    <phoneticPr fontId="1" type="noConversion"/>
  </si>
  <si>
    <t>blow_banshee</t>
  </si>
  <si>
    <t>blow_heal_ski_079_hurt</t>
    <phoneticPr fontId="1" type="noConversion"/>
  </si>
  <si>
    <t>blow_ski_078_hurt</t>
    <phoneticPr fontId="1" type="noConversion"/>
  </si>
  <si>
    <t>buff_frenzy_080_hurt</t>
    <phoneticPr fontId="1" type="noConversion"/>
  </si>
  <si>
    <t>blow_light_ski_086_hurt</t>
  </si>
  <si>
    <t>buff_light_ski_085_hurt_3</t>
    <phoneticPr fontId="1" type="noConversion"/>
  </si>
  <si>
    <t>blow_static_thor</t>
  </si>
  <si>
    <t>blow_static_thor</t>
    <phoneticPr fontId="1" type="noConversion"/>
  </si>
  <si>
    <t>blow_entangling_roots</t>
    <phoneticPr fontId="1" type="noConversion"/>
  </si>
  <si>
    <t>blow_heal1</t>
    <phoneticPr fontId="1" type="noConversion"/>
  </si>
  <si>
    <t>blow_blessing</t>
    <phoneticPr fontId="1" type="noConversion"/>
  </si>
  <si>
    <t>blow_healwavese_122_hurt</t>
    <phoneticPr fontId="1" type="noConversion"/>
  </si>
  <si>
    <t>blow_ski_129_hurt</t>
    <phoneticPr fontId="1" type="noConversion"/>
  </si>
  <si>
    <t>blow_ice_ordinary_knight</t>
    <phoneticPr fontId="1" type="noConversion"/>
  </si>
  <si>
    <t>blow_ice_srokes_knight</t>
    <phoneticPr fontId="1" type="noConversion"/>
  </si>
  <si>
    <t>blow_ice_srokes_knight</t>
    <phoneticPr fontId="1" type="noConversion"/>
  </si>
  <si>
    <t>blow_ski_117_hurt</t>
    <phoneticPr fontId="1" type="noConversion"/>
  </si>
  <si>
    <t>blow_cut_little</t>
    <phoneticPr fontId="1" type="noConversion"/>
  </si>
  <si>
    <t>blow_light_117_hurt</t>
    <phoneticPr fontId="1" type="noConversion"/>
  </si>
  <si>
    <t>craftsman_attack</t>
    <phoneticPr fontId="1" type="noConversion"/>
  </si>
  <si>
    <t>blow_ski_117_hurt</t>
    <phoneticPr fontId="1" type="noConversion"/>
  </si>
  <si>
    <t>李小龙旋风腿自身免疫控制</t>
    <phoneticPr fontId="1" type="noConversion"/>
  </si>
  <si>
    <t>李小龙旋风腿自身免疫控制</t>
  </si>
  <si>
    <t>replace</t>
    <phoneticPr fontId="1" type="noConversion"/>
  </si>
  <si>
    <t>hate</t>
    <phoneticPr fontId="1" type="noConversion"/>
  </si>
  <si>
    <t>hate</t>
    <phoneticPr fontId="1" type="noConversion"/>
  </si>
  <si>
    <t>silence</t>
    <phoneticPr fontId="1" type="noConversion"/>
  </si>
  <si>
    <t>hate</t>
    <phoneticPr fontId="1" type="noConversion"/>
  </si>
  <si>
    <t>hate</t>
    <phoneticPr fontId="1" type="noConversion"/>
  </si>
  <si>
    <t>hate</t>
    <phoneticPr fontId="1" type="noConversion"/>
  </si>
  <si>
    <t>hate</t>
    <phoneticPr fontId="1" type="noConversion"/>
  </si>
  <si>
    <t>debuff</t>
    <phoneticPr fontId="1" type="noConversion"/>
  </si>
  <si>
    <t>hate</t>
    <phoneticPr fontId="1" type="noConversion"/>
  </si>
  <si>
    <t>skill</t>
    <phoneticPr fontId="1" type="noConversion"/>
  </si>
  <si>
    <t>light</t>
    <phoneticPr fontId="1" type="noConversion"/>
  </si>
  <si>
    <t>freeze</t>
    <phoneticPr fontId="1" type="noConversion"/>
  </si>
  <si>
    <t>超能大白酒精喷洒概率降低魔防</t>
    <phoneticPr fontId="1" type="noConversion"/>
  </si>
  <si>
    <t>hot</t>
  </si>
  <si>
    <t>buff</t>
    <phoneticPr fontId="1" type="noConversion"/>
  </si>
  <si>
    <t>buff</t>
    <phoneticPr fontId="1" type="noConversion"/>
  </si>
  <si>
    <t>buff</t>
    <phoneticPr fontId="1" type="noConversion"/>
  </si>
  <si>
    <t>debuff</t>
  </si>
  <si>
    <t>hot</t>
    <phoneticPr fontId="1" type="noConversion"/>
  </si>
  <si>
    <t>hot</t>
    <phoneticPr fontId="1" type="noConversion"/>
  </si>
  <si>
    <t>dot</t>
    <phoneticPr fontId="1" type="noConversion"/>
  </si>
  <si>
    <t>move</t>
  </si>
  <si>
    <t>move</t>
    <phoneticPr fontId="1" type="noConversion"/>
  </si>
  <si>
    <t>dot</t>
    <phoneticPr fontId="1" type="noConversion"/>
  </si>
  <si>
    <t>buff</t>
    <phoneticPr fontId="1" type="noConversion"/>
  </si>
  <si>
    <t>buff</t>
    <phoneticPr fontId="1" type="noConversion"/>
  </si>
  <si>
    <t>hot</t>
    <phoneticPr fontId="1" type="noConversion"/>
  </si>
  <si>
    <t>dot</t>
    <phoneticPr fontId="1" type="noConversion"/>
  </si>
  <si>
    <t>hot</t>
    <phoneticPr fontId="1" type="noConversion"/>
  </si>
  <si>
    <t>hot</t>
    <phoneticPr fontId="1" type="noConversion"/>
  </si>
  <si>
    <t>dot</t>
    <phoneticPr fontId="1" type="noConversion"/>
  </si>
  <si>
    <t>dot</t>
    <phoneticPr fontId="1" type="noConversion"/>
  </si>
  <si>
    <t>hate</t>
    <phoneticPr fontId="1" type="noConversion"/>
  </si>
  <si>
    <t>wine</t>
    <phoneticPr fontId="1" type="noConversion"/>
  </si>
  <si>
    <t>overfanring</t>
    <phoneticPr fontId="1" type="noConversion"/>
  </si>
  <si>
    <t>shadow strike_wave</t>
  </si>
  <si>
    <t>blow_deathknight</t>
  </si>
  <si>
    <t>buff_hellguard</t>
    <phoneticPr fontId="1" type="noConversion"/>
  </si>
  <si>
    <t>buff_turalyon_guardian</t>
    <phoneticPr fontId="1" type="noConversion"/>
  </si>
  <si>
    <t>buff_hot</t>
    <phoneticPr fontId="1" type="noConversion"/>
  </si>
  <si>
    <t>buff_turalyon_dark</t>
    <phoneticPr fontId="1" type="noConversion"/>
  </si>
  <si>
    <t>饥荒骑士死亡缠绕为友方回血血量</t>
    <phoneticPr fontId="1" type="noConversion"/>
  </si>
  <si>
    <t>friendly</t>
    <phoneticPr fontId="1" type="noConversion"/>
  </si>
  <si>
    <t>heal</t>
    <phoneticPr fontId="1" type="noConversion"/>
  </si>
  <si>
    <t>buff</t>
    <phoneticPr fontId="1" type="noConversion"/>
  </si>
  <si>
    <t>overtime</t>
    <phoneticPr fontId="1" type="noConversion"/>
  </si>
  <si>
    <t>hot</t>
    <phoneticPr fontId="1" type="noConversion"/>
  </si>
  <si>
    <t>eot</t>
    <phoneticPr fontId="1" type="noConversion"/>
  </si>
  <si>
    <t>buff_hot</t>
    <phoneticPr fontId="1" type="noConversion"/>
  </si>
  <si>
    <t>胡尔克复苏之风（无加血）</t>
    <phoneticPr fontId="1" type="noConversion"/>
  </si>
  <si>
    <t>女武神复苏之风（无加血）</t>
    <phoneticPr fontId="1" type="noConversion"/>
  </si>
  <si>
    <t>冰晶爆炸</t>
    <phoneticPr fontId="1" type="noConversion"/>
  </si>
  <si>
    <t>冰雪女王冰晶爆炸减移动速度</t>
    <phoneticPr fontId="1" type="noConversion"/>
  </si>
  <si>
    <t>circle</t>
    <phoneticPr fontId="1" type="noConversion"/>
  </si>
  <si>
    <t>冰雪女王冰晶爆炸减攻击速度</t>
    <phoneticPr fontId="1" type="noConversion"/>
  </si>
  <si>
    <t>owner</t>
    <phoneticPr fontId="1" type="noConversion"/>
  </si>
  <si>
    <t>debuff</t>
    <phoneticPr fontId="1" type="noConversion"/>
  </si>
  <si>
    <t>冰雪女王冰晶爆炸减攻击速度</t>
  </si>
  <si>
    <t>replace</t>
    <phoneticPr fontId="1" type="noConversion"/>
  </si>
  <si>
    <t>slow</t>
    <phoneticPr fontId="1" type="noConversion"/>
  </si>
  <si>
    <t>attr</t>
    <phoneticPr fontId="1" type="noConversion"/>
  </si>
  <si>
    <t>speed</t>
    <phoneticPr fontId="1" type="noConversion"/>
  </si>
  <si>
    <t>atkrate</t>
    <phoneticPr fontId="1" type="noConversion"/>
  </si>
  <si>
    <t>冰雪女王冰晶爆炸减移动速度</t>
  </si>
  <si>
    <t>冰雪女王冰晶爆炸沉默</t>
    <phoneticPr fontId="1" type="noConversion"/>
  </si>
  <si>
    <t>heal</t>
    <phoneticPr fontId="1" type="noConversion"/>
  </si>
  <si>
    <t>instant</t>
    <phoneticPr fontId="1" type="noConversion"/>
  </si>
  <si>
    <t>select_point</t>
    <phoneticPr fontId="1" type="noConversion"/>
  </si>
  <si>
    <t>ux_icon_skill_130</t>
  </si>
  <si>
    <t>ice</t>
    <phoneticPr fontId="1" type="noConversion"/>
  </si>
  <si>
    <t>ux_icon_skill_128</t>
  </si>
  <si>
    <t>buff_defenceup</t>
    <phoneticPr fontId="1" type="noConversion"/>
  </si>
  <si>
    <t>buff_iceshield2</t>
  </si>
  <si>
    <t>blow_death_impact</t>
  </si>
  <si>
    <t>skill_lucifer_blizzardwind</t>
    <phoneticPr fontId="1" type="noConversion"/>
  </si>
  <si>
    <t>ux_icon_skill_002</t>
  </si>
  <si>
    <t>instant</t>
    <phoneticPr fontId="1" type="noConversion"/>
  </si>
  <si>
    <t>hostile</t>
    <phoneticPr fontId="1" type="noConversion"/>
  </si>
  <si>
    <t>select_rect_arrow</t>
    <phoneticPr fontId="1" type="noConversion"/>
  </si>
  <si>
    <t>ux_icon_skill_003</t>
  </si>
  <si>
    <t>fanring</t>
    <phoneticPr fontId="1" type="noConversion"/>
  </si>
  <si>
    <t>ux_icon_skill_001</t>
  </si>
  <si>
    <t>超能大白酒精喷洒弹道</t>
    <phoneticPr fontId="1" type="noConversion"/>
  </si>
  <si>
    <t>wave</t>
    <phoneticPr fontId="1" type="noConversion"/>
  </si>
  <si>
    <t>line</t>
    <phoneticPr fontId="1" type="noConversion"/>
  </si>
  <si>
    <t>pin_rect</t>
    <phoneticPr fontId="1" type="noConversion"/>
  </si>
  <si>
    <t>target</t>
    <phoneticPr fontId="1" type="noConversion"/>
  </si>
  <si>
    <t>skill_alcohol_spray</t>
    <phoneticPr fontId="1" type="noConversion"/>
  </si>
  <si>
    <t>skill_flame_spraying</t>
    <phoneticPr fontId="1" type="noConversion"/>
  </si>
  <si>
    <t>女神雅典娜圣光波动范围伤害</t>
  </si>
  <si>
    <t>女神雅典娜圣光波动降低治疗率</t>
  </si>
  <si>
    <t>heal</t>
    <phoneticPr fontId="1" type="noConversion"/>
  </si>
  <si>
    <t>女神雅典娜圣光波动空效果</t>
    <phoneticPr fontId="1" type="noConversion"/>
  </si>
  <si>
    <t>target</t>
    <phoneticPr fontId="1" type="noConversion"/>
  </si>
  <si>
    <t>friendly</t>
    <phoneticPr fontId="1" type="noConversion"/>
  </si>
  <si>
    <t>state</t>
    <phoneticPr fontId="1" type="noConversion"/>
  </si>
  <si>
    <t>女神雅典娜圣剑延迟效果</t>
    <phoneticPr fontId="1" type="noConversion"/>
  </si>
  <si>
    <t>target</t>
    <phoneticPr fontId="1" type="noConversion"/>
  </si>
  <si>
    <t>point</t>
    <phoneticPr fontId="1" type="noConversion"/>
  </si>
  <si>
    <t>blow_thunder_large_023_hurt</t>
    <phoneticPr fontId="1" type="noConversion"/>
  </si>
  <si>
    <t>muradin_hammer</t>
    <phoneticPr fontId="1" type="noConversion"/>
  </si>
  <si>
    <t>muradin_hammer</t>
    <phoneticPr fontId="1" type="noConversion"/>
  </si>
  <si>
    <t>blow_fire_large_030_hurt</t>
  </si>
  <si>
    <t>blow_fire_large_028_hurt</t>
    <phoneticPr fontId="1" type="noConversion"/>
  </si>
  <si>
    <t>blow_ski_153_hurt</t>
    <phoneticPr fontId="1" type="noConversion"/>
  </si>
  <si>
    <t>blow_evil_large_150_hurt</t>
  </si>
  <si>
    <t>blow_evil_large_152_hurt_2</t>
    <phoneticPr fontId="1" type="noConversion"/>
  </si>
  <si>
    <t>buff_attackup_151_hurt</t>
  </si>
  <si>
    <t>blow_cut_brown_154_hurt</t>
  </si>
  <si>
    <t>blow_evil_large_159_hit</t>
  </si>
  <si>
    <t>blow_weapon</t>
    <phoneticPr fontId="1" type="noConversion"/>
  </si>
  <si>
    <t>blow_corrosion2</t>
    <phoneticPr fontId="1" type="noConversion"/>
  </si>
  <si>
    <t>blow_fire_large_103_hurt</t>
  </si>
  <si>
    <t>blow_fire_large_104_hurt</t>
    <phoneticPr fontId="1" type="noConversion"/>
  </si>
  <si>
    <t>blow_tblade</t>
  </si>
  <si>
    <t>skill_tblade_queen</t>
    <phoneticPr fontId="1" type="noConversion"/>
  </si>
  <si>
    <t>blow_heal_152_hurt_3</t>
  </si>
  <si>
    <t>blow_cut_red_024_hurt</t>
    <phoneticPr fontId="1" type="noConversion"/>
  </si>
  <si>
    <t>buff_healwave</t>
    <phoneticPr fontId="1" type="noConversion"/>
  </si>
  <si>
    <t>宝箱怪普通攻击</t>
    <phoneticPr fontId="1" type="noConversion"/>
  </si>
  <si>
    <t>传送门_无敌</t>
    <phoneticPr fontId="1" type="noConversion"/>
  </si>
  <si>
    <t>target</t>
    <phoneticPr fontId="1" type="noConversion"/>
  </si>
  <si>
    <t>buff</t>
    <phoneticPr fontId="1" type="noConversion"/>
  </si>
  <si>
    <t>point</t>
    <phoneticPr fontId="1" type="noConversion"/>
  </si>
  <si>
    <t>hostile</t>
    <phoneticPr fontId="1" type="noConversion"/>
  </si>
  <si>
    <t>hurt</t>
    <phoneticPr fontId="1" type="noConversion"/>
  </si>
  <si>
    <t>blow_cut_little</t>
    <phoneticPr fontId="1" type="noConversion"/>
  </si>
  <si>
    <t>刀锋女皇灵能漩涡伤害</t>
    <phoneticPr fontId="1" type="noConversion"/>
  </si>
  <si>
    <t>buff</t>
    <phoneticPr fontId="1" type="noConversion"/>
  </si>
  <si>
    <t>女神雅典娜奉献几率增加圣光标记与提升能量速率</t>
  </si>
  <si>
    <t>女神雅典娜奉献几率增加圣光标记与提升能量速率</t>
    <phoneticPr fontId="1" type="noConversion"/>
  </si>
  <si>
    <t>buff</t>
    <phoneticPr fontId="1" type="noConversion"/>
  </si>
  <si>
    <t>replace</t>
    <phoneticPr fontId="1" type="noConversion"/>
  </si>
  <si>
    <t>未激活描述</t>
    <phoneticPr fontId="1" type="noConversion"/>
  </si>
  <si>
    <t>desc_lock</t>
    <phoneticPr fontId="2" type="noConversion"/>
  </si>
  <si>
    <t>雷神索尔变身，大幅度提升自身攻击和防御，普攻时造成范围伤害，并且概率使目标眩晕。</t>
    <phoneticPr fontId="1" type="noConversion"/>
  </si>
  <si>
    <t>为血最少友方回复HP</t>
    <phoneticPr fontId="1" type="noConversion"/>
  </si>
  <si>
    <t>攻击目标，造成71%--105%的攻击伤害。</t>
    <phoneticPr fontId="1" type="noConversion"/>
  </si>
  <si>
    <t>攻击目标，造成180%-218%的攻击伤害。</t>
    <phoneticPr fontId="1" type="noConversion"/>
  </si>
  <si>
    <t>使所有敌方目标晕眩，持续5秒。</t>
    <phoneticPr fontId="1" type="noConversion"/>
  </si>
  <si>
    <t>吟唱持续5秒，复活莫格莱尼。</t>
    <phoneticPr fontId="1" type="noConversion"/>
  </si>
  <si>
    <t>为血量最少的友方回复HP</t>
    <phoneticPr fontId="1" type="noConversion"/>
  </si>
  <si>
    <t>初始新手关</t>
    <phoneticPr fontId="5" type="noConversion"/>
  </si>
  <si>
    <t>BOSS版，多重镜像</t>
    <phoneticPr fontId="5" type="noConversion"/>
  </si>
  <si>
    <t>圣化</t>
    <phoneticPr fontId="1" type="noConversion"/>
  </si>
  <si>
    <t>女神雅典娜圣化</t>
    <phoneticPr fontId="1" type="noConversion"/>
  </si>
  <si>
    <t>select_circle</t>
    <phoneticPr fontId="1" type="noConversion"/>
  </si>
  <si>
    <t>random</t>
    <phoneticPr fontId="1" type="noConversion"/>
  </si>
  <si>
    <t>女神雅典娜圣化提升攻速</t>
    <phoneticPr fontId="1" type="noConversion"/>
  </si>
  <si>
    <t>target</t>
    <phoneticPr fontId="1" type="noConversion"/>
  </si>
  <si>
    <t>friendly</t>
    <phoneticPr fontId="1" type="noConversion"/>
  </si>
  <si>
    <t>buff</t>
    <phoneticPr fontId="1" type="noConversion"/>
  </si>
  <si>
    <t>buff</t>
    <phoneticPr fontId="1" type="noConversion"/>
  </si>
  <si>
    <t>女神雅典娜圣化持续回血</t>
    <phoneticPr fontId="1" type="noConversion"/>
  </si>
  <si>
    <t>circle</t>
    <phoneticPr fontId="1" type="noConversion"/>
  </si>
  <si>
    <t>heal</t>
    <phoneticPr fontId="1" type="noConversion"/>
  </si>
  <si>
    <t>blow_heal_ski_084_hit</t>
  </si>
  <si>
    <t>女神雅典娜圣化清除光标记</t>
    <phoneticPr fontId="1" type="noConversion"/>
  </si>
  <si>
    <t>target</t>
    <phoneticPr fontId="1" type="noConversion"/>
  </si>
  <si>
    <t>circle</t>
    <phoneticPr fontId="1" type="noConversion"/>
  </si>
  <si>
    <t>女神雅典娜圣化自身有光标记则友方免疫控制</t>
    <phoneticPr fontId="1" type="noConversion"/>
  </si>
  <si>
    <t>target</t>
    <phoneticPr fontId="1" type="noConversion"/>
  </si>
  <si>
    <t>point</t>
    <phoneticPr fontId="1" type="noConversion"/>
  </si>
  <si>
    <t>friendly</t>
    <phoneticPr fontId="1" type="noConversion"/>
  </si>
  <si>
    <t>buff</t>
    <phoneticPr fontId="1" type="noConversion"/>
  </si>
  <si>
    <t>女神雅典娜圣化自身有光标记则友方提升攻击</t>
    <phoneticPr fontId="1" type="noConversion"/>
  </si>
  <si>
    <t>buff_attackup_ski_084_hit</t>
    <phoneticPr fontId="1" type="noConversion"/>
  </si>
  <si>
    <t>ux_icon_skill_087</t>
  </si>
  <si>
    <t>ux_icon_skill_088</t>
  </si>
  <si>
    <t>circle</t>
    <phoneticPr fontId="1" type="noConversion"/>
  </si>
  <si>
    <t>attr</t>
    <phoneticPr fontId="1" type="noConversion"/>
  </si>
  <si>
    <t>skill_death_impact</t>
    <phoneticPr fontId="1" type="noConversion"/>
  </si>
  <si>
    <t>buff_resentment</t>
    <phoneticPr fontId="1" type="noConversion"/>
  </si>
  <si>
    <t>ux_icon_skill_139</t>
  </si>
  <si>
    <t>ux_icon_skill_140</t>
  </si>
  <si>
    <t>ux_icon_skill_138</t>
  </si>
  <si>
    <t>hostile</t>
    <phoneticPr fontId="1" type="noConversion"/>
  </si>
  <si>
    <t>select_point</t>
    <phoneticPr fontId="1" type="noConversion"/>
  </si>
  <si>
    <t>point</t>
    <phoneticPr fontId="1" type="noConversion"/>
  </si>
  <si>
    <t>circle</t>
    <phoneticPr fontId="1" type="noConversion"/>
  </si>
  <si>
    <t>select_circle</t>
    <phoneticPr fontId="1" type="noConversion"/>
  </si>
  <si>
    <t>饥荒骑士死亡缠绕减自己血</t>
    <phoneticPr fontId="1" type="noConversion"/>
  </si>
  <si>
    <t>饥荒骑士死亡缠绕弹道</t>
    <phoneticPr fontId="1" type="noConversion"/>
  </si>
  <si>
    <t>哈迪斯召唤死神不可重复召唤</t>
    <phoneticPr fontId="1" type="noConversion"/>
  </si>
  <si>
    <t>summon_death1</t>
    <phoneticPr fontId="1" type="noConversion"/>
  </si>
  <si>
    <t>owner</t>
    <phoneticPr fontId="1" type="noConversion"/>
  </si>
  <si>
    <t>九尾妖狐闪电链1传伤害</t>
    <phoneticPr fontId="1" type="noConversion"/>
  </si>
  <si>
    <t>九尾妖狐闪电链1传伤害</t>
    <phoneticPr fontId="1" type="noConversion"/>
  </si>
  <si>
    <t>九尾妖狐闪电链弹道2传</t>
    <phoneticPr fontId="1" type="noConversion"/>
  </si>
  <si>
    <t>target</t>
    <phoneticPr fontId="1" type="noConversion"/>
  </si>
  <si>
    <t>hostile</t>
    <phoneticPr fontId="1" type="noConversion"/>
  </si>
  <si>
    <t>九尾妖狐闪电链弹道2传</t>
  </si>
  <si>
    <t>hostile</t>
    <phoneticPr fontId="1" type="noConversion"/>
  </si>
  <si>
    <t>exclude</t>
    <phoneticPr fontId="1" type="noConversion"/>
  </si>
  <si>
    <t>buff</t>
    <phoneticPr fontId="1" type="noConversion"/>
  </si>
  <si>
    <t>九尾妖狐闪电链弹道2传伤害</t>
    <phoneticPr fontId="1" type="noConversion"/>
  </si>
  <si>
    <t>九尾妖狐闪电链弹道3传</t>
  </si>
  <si>
    <t>point</t>
    <phoneticPr fontId="1" type="noConversion"/>
  </si>
  <si>
    <t>buff</t>
    <phoneticPr fontId="1" type="noConversion"/>
  </si>
  <si>
    <t>九尾妖狐闪电链弹道3传伤害</t>
    <phoneticPr fontId="1" type="noConversion"/>
  </si>
  <si>
    <t>target</t>
    <phoneticPr fontId="1" type="noConversion"/>
  </si>
  <si>
    <t>hostile</t>
    <phoneticPr fontId="1" type="noConversion"/>
  </si>
  <si>
    <t>九尾妖狐闪电链弹道4传</t>
  </si>
  <si>
    <t>buff</t>
    <phoneticPr fontId="1" type="noConversion"/>
  </si>
  <si>
    <t>source</t>
    <phoneticPr fontId="1" type="noConversion"/>
  </si>
  <si>
    <t>九尾妖狐闪电链弹道4传伤害</t>
    <phoneticPr fontId="1" type="noConversion"/>
  </si>
  <si>
    <t>hurt</t>
    <phoneticPr fontId="1" type="noConversion"/>
  </si>
  <si>
    <t>九尾妖狐闪电链弹道5传</t>
  </si>
  <si>
    <t>buff</t>
    <phoneticPr fontId="1" type="noConversion"/>
  </si>
  <si>
    <t>九尾妖狐闪电链弹道5传伤害</t>
    <phoneticPr fontId="1" type="noConversion"/>
  </si>
  <si>
    <t>skill</t>
    <phoneticPr fontId="1" type="noConversion"/>
  </si>
  <si>
    <t>blow_forkedlightning</t>
  </si>
  <si>
    <t>replace</t>
    <phoneticPr fontId="1" type="noConversion"/>
  </si>
  <si>
    <t>eot</t>
    <phoneticPr fontId="1" type="noConversion"/>
  </si>
  <si>
    <t>九尾妖狐先祖图腾不可重复召唤</t>
    <phoneticPr fontId="1" type="noConversion"/>
  </si>
  <si>
    <t>friendly</t>
    <phoneticPr fontId="1" type="noConversion"/>
  </si>
  <si>
    <t>state</t>
    <phoneticPr fontId="1" type="noConversion"/>
  </si>
  <si>
    <t>summon_death</t>
  </si>
  <si>
    <t>dead</t>
    <phoneticPr fontId="1" type="noConversion"/>
  </si>
  <si>
    <t>owner</t>
    <phoneticPr fontId="1" type="noConversion"/>
  </si>
  <si>
    <t>circle</t>
    <phoneticPr fontId="1" type="noConversion"/>
  </si>
  <si>
    <t>冰雪女王普通攻击</t>
    <phoneticPr fontId="1" type="noConversion"/>
  </si>
  <si>
    <t>circle</t>
    <phoneticPr fontId="1" type="noConversion"/>
  </si>
  <si>
    <t>attr</t>
    <phoneticPr fontId="1" type="noConversion"/>
  </si>
  <si>
    <t>ux_icon_skill_092</t>
  </si>
  <si>
    <t>skill_anchored</t>
    <phoneticPr fontId="1" type="noConversion"/>
  </si>
  <si>
    <t>blow_rampage_cut</t>
    <phoneticPr fontId="1" type="noConversion"/>
  </si>
  <si>
    <t>buff_turalyon_guardian</t>
  </si>
  <si>
    <t>turalyon_attack</t>
  </si>
  <si>
    <t>corrosion2</t>
    <phoneticPr fontId="1" type="noConversion"/>
  </si>
  <si>
    <t>娅美蝶暗光之气几率增加圣光标记与提升能力速率</t>
    <phoneticPr fontId="1" type="noConversion"/>
  </si>
  <si>
    <t>target</t>
    <phoneticPr fontId="1" type="noConversion"/>
  </si>
  <si>
    <t>circle</t>
    <phoneticPr fontId="1" type="noConversion"/>
  </si>
  <si>
    <t>friendly</t>
    <phoneticPr fontId="1" type="noConversion"/>
  </si>
  <si>
    <t>chance</t>
    <phoneticPr fontId="1" type="noConversion"/>
  </si>
  <si>
    <t>buff</t>
    <phoneticPr fontId="1" type="noConversion"/>
  </si>
  <si>
    <t>replace</t>
    <phoneticPr fontId="1" type="noConversion"/>
  </si>
  <si>
    <t>light</t>
    <phoneticPr fontId="1" type="noConversion"/>
  </si>
  <si>
    <t>eot</t>
    <phoneticPr fontId="1" type="noConversion"/>
  </si>
  <si>
    <t>娅美蝶暗光之气几率增加圣光标记与提升能力速率</t>
  </si>
  <si>
    <t>point</t>
    <phoneticPr fontId="1" type="noConversion"/>
  </si>
  <si>
    <t>debuff</t>
    <phoneticPr fontId="1" type="noConversion"/>
  </si>
  <si>
    <t>target</t>
    <phoneticPr fontId="1" type="noConversion"/>
  </si>
  <si>
    <t>buff</t>
    <phoneticPr fontId="1" type="noConversion"/>
  </si>
  <si>
    <t>target</t>
    <phoneticPr fontId="1" type="noConversion"/>
  </si>
  <si>
    <t>hostile</t>
    <phoneticPr fontId="1" type="noConversion"/>
  </si>
  <si>
    <t>skill_cynthia_moonhit_wave</t>
    <phoneticPr fontId="1" type="noConversion"/>
  </si>
  <si>
    <t>skill_cynthia_monthguanzhishu</t>
    <phoneticPr fontId="1" type="noConversion"/>
  </si>
  <si>
    <t>cynthia_godarrows_skill</t>
    <phoneticPr fontId="1" type="noConversion"/>
  </si>
  <si>
    <t>blow_electricring</t>
    <phoneticPr fontId="1" type="noConversion"/>
  </si>
  <si>
    <t>lash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</si>
  <si>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</si>
  <si>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</si>
  <si>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</si>
  <si>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</si>
  <si>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</si>
  <si>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</si>
  <si>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moveless,handless,silence,freeze</t>
    <phoneticPr fontId="1" type="noConversion"/>
  </si>
  <si>
    <t>蛮力冲撞</t>
    <phoneticPr fontId="1" type="noConversion"/>
  </si>
  <si>
    <t>超能大白蛮力冲撞</t>
    <phoneticPr fontId="1" type="noConversion"/>
  </si>
  <si>
    <t>instant</t>
    <phoneticPr fontId="1" type="noConversion"/>
  </si>
  <si>
    <t>hostile</t>
    <phoneticPr fontId="1" type="noConversion"/>
  </si>
  <si>
    <t>3,4</t>
    <phoneticPr fontId="1" type="noConversion"/>
  </si>
  <si>
    <t>超能大白蛮力冲撞之伤害</t>
  </si>
  <si>
    <t>target</t>
    <phoneticPr fontId="1" type="noConversion"/>
  </si>
  <si>
    <t>超能大白蛮力冲撞之晕眩</t>
  </si>
  <si>
    <t>超能大白蛮力冲撞之挑起</t>
  </si>
  <si>
    <t>overtime</t>
    <phoneticPr fontId="1" type="noConversion"/>
  </si>
  <si>
    <t>stun</t>
    <phoneticPr fontId="1" type="noConversion"/>
  </si>
  <si>
    <t>moveless,handless,silence</t>
    <phoneticPr fontId="1" type="noConversion"/>
  </si>
  <si>
    <t>replace</t>
    <phoneticPr fontId="1" type="noConversion"/>
  </si>
  <si>
    <t>寒冰护体</t>
  </si>
  <si>
    <t>冰雪女王寒冰护体</t>
  </si>
  <si>
    <t>instant</t>
    <phoneticPr fontId="1" type="noConversion"/>
  </si>
  <si>
    <t>circle</t>
    <phoneticPr fontId="1" type="noConversion"/>
  </si>
  <si>
    <t>friendly</t>
    <phoneticPr fontId="1" type="noConversion"/>
  </si>
  <si>
    <t>select_point</t>
    <phoneticPr fontId="1" type="noConversion"/>
  </si>
  <si>
    <t>hp_min</t>
    <phoneticPr fontId="1" type="noConversion"/>
  </si>
  <si>
    <t>silence</t>
    <phoneticPr fontId="1" type="noConversion"/>
  </si>
  <si>
    <t>冰雪女王寒冰护体无敌+晕眩</t>
    <phoneticPr fontId="1" type="noConversion"/>
  </si>
  <si>
    <t>buff</t>
    <phoneticPr fontId="1" type="noConversion"/>
  </si>
  <si>
    <t>冰雪女王寒冰护体回血buff</t>
    <phoneticPr fontId="1" type="noConversion"/>
  </si>
  <si>
    <t>冰雪女王寒冰护体持续回血血量</t>
    <phoneticPr fontId="1" type="noConversion"/>
  </si>
  <si>
    <t>replace</t>
    <phoneticPr fontId="1" type="noConversion"/>
  </si>
  <si>
    <t>buff</t>
    <phoneticPr fontId="1" type="noConversion"/>
  </si>
  <si>
    <t>state</t>
    <phoneticPr fontId="1" type="noConversion"/>
  </si>
  <si>
    <t>moveless,handless,silence,invincible</t>
    <phoneticPr fontId="1" type="noConversion"/>
  </si>
  <si>
    <t>buff_refrigerator</t>
  </si>
  <si>
    <t>hot</t>
    <phoneticPr fontId="1" type="noConversion"/>
  </si>
  <si>
    <t>eot</t>
    <phoneticPr fontId="1" type="noConversion"/>
  </si>
  <si>
    <t>冰雪女王寒冰护体无敌+晕眩</t>
  </si>
  <si>
    <t>冰雪女王寒冰护体回血buff</t>
  </si>
  <si>
    <t>冰雪女王寒冰护体持续回血血量</t>
  </si>
  <si>
    <t>剑圣旋风斩</t>
  </si>
  <si>
    <t>silence</t>
    <phoneticPr fontId="1" type="noConversion"/>
  </si>
  <si>
    <t>剑圣旋风斩伤害</t>
  </si>
  <si>
    <t>owner</t>
    <phoneticPr fontId="1" type="noConversion"/>
  </si>
  <si>
    <t>blow_cut</t>
  </si>
  <si>
    <t>剑圣旋风斩免疫控制</t>
    <phoneticPr fontId="1" type="noConversion"/>
  </si>
  <si>
    <t>buff</t>
    <phoneticPr fontId="1" type="noConversion"/>
  </si>
  <si>
    <t>剑圣旋风斩之降低被治疗</t>
    <phoneticPr fontId="1" type="noConversion"/>
  </si>
  <si>
    <t>debuff</t>
    <phoneticPr fontId="1" type="noConversion"/>
  </si>
  <si>
    <t>anti_restriction,anti_stun,anti_silence</t>
    <phoneticPr fontId="1" type="noConversion"/>
  </si>
  <si>
    <t>attr</t>
    <phoneticPr fontId="1" type="noConversion"/>
  </si>
  <si>
    <t>heal</t>
    <phoneticPr fontId="1" type="noConversion"/>
  </si>
  <si>
    <t>buff_healdown</t>
  </si>
  <si>
    <t>剑圣旋风斩免疫控制</t>
  </si>
  <si>
    <t>剑圣旋风斩之降低被治疗</t>
  </si>
  <si>
    <t>狂暴之力</t>
  </si>
  <si>
    <t>九尾妖狐狂暴之力</t>
  </si>
  <si>
    <t>attack</t>
    <phoneticPr fontId="1" type="noConversion"/>
  </si>
  <si>
    <t>max</t>
    <phoneticPr fontId="1" type="noConversion"/>
  </si>
  <si>
    <t>九尾妖狐狂暴之力变身(不用)</t>
    <phoneticPr fontId="1" type="noConversion"/>
  </si>
  <si>
    <t>target</t>
    <phoneticPr fontId="1" type="noConversion"/>
  </si>
  <si>
    <t>point</t>
    <phoneticPr fontId="1" type="noConversion"/>
  </si>
  <si>
    <t>buff</t>
    <phoneticPr fontId="1" type="noConversion"/>
  </si>
  <si>
    <t>九尾妖狐狂暴之力提升伤害</t>
    <phoneticPr fontId="1" type="noConversion"/>
  </si>
  <si>
    <t>target</t>
    <phoneticPr fontId="1" type="noConversion"/>
  </si>
  <si>
    <t>九尾妖狐狂暴之力提升免伤</t>
    <phoneticPr fontId="1" type="noConversion"/>
  </si>
  <si>
    <t>friendly</t>
    <phoneticPr fontId="1" type="noConversion"/>
  </si>
  <si>
    <t>九尾妖狐狂暴之力增加攻击速度</t>
    <phoneticPr fontId="1" type="noConversion"/>
  </si>
  <si>
    <t>九尾妖狐狂暴之力增加移动速度</t>
    <phoneticPr fontId="1" type="noConversion"/>
  </si>
  <si>
    <t>transform</t>
    <phoneticPr fontId="1" type="noConversion"/>
  </si>
  <si>
    <t>attr</t>
    <phoneticPr fontId="1" type="noConversion"/>
  </si>
  <si>
    <t>buff</t>
    <phoneticPr fontId="1" type="noConversion"/>
  </si>
  <si>
    <t>replace</t>
    <phoneticPr fontId="1" type="noConversion"/>
  </si>
  <si>
    <t>atkrate</t>
    <phoneticPr fontId="1" type="noConversion"/>
  </si>
  <si>
    <t>replace</t>
    <phoneticPr fontId="1" type="noConversion"/>
  </si>
  <si>
    <t>九尾妖狐狂暴之力提升伤害</t>
  </si>
  <si>
    <t>九尾妖狐狂暴之力提升免伤</t>
  </si>
  <si>
    <t>九尾妖狐狂暴之力增加攻击速度</t>
  </si>
  <si>
    <t>九尾妖狐狂暴之力增加移动速度</t>
  </si>
  <si>
    <t>九尾妖狐狂暴之力变身(不用)</t>
  </si>
  <si>
    <t>圣光护盾</t>
  </si>
  <si>
    <t>女神雅典娜圣光护盾</t>
    <phoneticPr fontId="1" type="noConversion"/>
  </si>
  <si>
    <t>女神雅典娜圣光护盾加伤害吸收护盾</t>
    <phoneticPr fontId="1" type="noConversion"/>
  </si>
  <si>
    <t>buff</t>
    <phoneticPr fontId="1" type="noConversion"/>
  </si>
  <si>
    <t>mod</t>
    <phoneticPr fontId="1" type="noConversion"/>
  </si>
  <si>
    <t>buff_shield</t>
  </si>
  <si>
    <t>女神雅典娜圣光护盾吸伤护盾</t>
    <phoneticPr fontId="1" type="noConversion"/>
  </si>
  <si>
    <t>女神雅典娜圣光护盾吸伤护盾</t>
    <phoneticPr fontId="1" type="noConversion"/>
  </si>
  <si>
    <t>死亡领域</t>
  </si>
  <si>
    <t>哈迪斯死亡领域</t>
  </si>
  <si>
    <t>hostile</t>
    <phoneticPr fontId="1" type="noConversion"/>
  </si>
  <si>
    <t>select_circle</t>
    <phoneticPr fontId="1" type="noConversion"/>
  </si>
  <si>
    <t>哈迪斯死亡领域弹道</t>
    <phoneticPr fontId="1" type="noConversion"/>
  </si>
  <si>
    <t>哈迪斯死亡领域伤害</t>
    <phoneticPr fontId="1" type="noConversion"/>
  </si>
  <si>
    <t>hurt</t>
    <phoneticPr fontId="1" type="noConversion"/>
  </si>
  <si>
    <t>blow_evil_large</t>
    <phoneticPr fontId="1" type="noConversion"/>
  </si>
  <si>
    <t>哈迪斯死亡领域降低被治疗</t>
    <phoneticPr fontId="1" type="noConversion"/>
  </si>
  <si>
    <t>circle</t>
    <phoneticPr fontId="1" type="noConversion"/>
  </si>
  <si>
    <t>debuff</t>
    <phoneticPr fontId="1" type="noConversion"/>
  </si>
  <si>
    <t>哈迪斯死亡领域降低攻速</t>
    <phoneticPr fontId="1" type="noConversion"/>
  </si>
  <si>
    <t>哈迪斯死亡领域降低移速</t>
    <phoneticPr fontId="1" type="noConversion"/>
  </si>
  <si>
    <t>hostile</t>
    <phoneticPr fontId="1" type="noConversion"/>
  </si>
  <si>
    <t>atkrate</t>
    <phoneticPr fontId="1" type="noConversion"/>
  </si>
  <si>
    <t>buff_slow</t>
    <phoneticPr fontId="1" type="noConversion"/>
  </si>
  <si>
    <t>speed</t>
    <phoneticPr fontId="1" type="noConversion"/>
  </si>
  <si>
    <t>哈迪斯死亡领域伤害</t>
  </si>
  <si>
    <t>哈迪斯死亡领域降低被治疗</t>
  </si>
  <si>
    <t>哈迪斯死亡领域降低攻速</t>
  </si>
  <si>
    <t>哈迪斯死亡领域降低移速</t>
  </si>
  <si>
    <t>虫毒爆发</t>
  </si>
  <si>
    <t>刀锋女皇虫毒爆发</t>
  </si>
  <si>
    <t>fanring</t>
    <phoneticPr fontId="1" type="noConversion"/>
  </si>
  <si>
    <t>select_fanring60</t>
    <phoneticPr fontId="1" type="noConversion"/>
  </si>
  <si>
    <t>刀锋女皇虫毒爆发弹道</t>
    <phoneticPr fontId="1" type="noConversion"/>
  </si>
  <si>
    <t>target</t>
    <phoneticPr fontId="1" type="noConversion"/>
  </si>
  <si>
    <t>刀锋女皇虫毒爆发之持续流血</t>
    <phoneticPr fontId="1" type="noConversion"/>
  </si>
  <si>
    <t>hostile</t>
    <phoneticPr fontId="1" type="noConversion"/>
  </si>
  <si>
    <t>刀锋女皇虫毒爆发之持续流血血量</t>
    <phoneticPr fontId="1" type="noConversion"/>
  </si>
  <si>
    <t>刀锋女皇虫毒爆发降低物防</t>
    <phoneticPr fontId="1" type="noConversion"/>
  </si>
  <si>
    <t>target</t>
    <phoneticPr fontId="1" type="noConversion"/>
  </si>
  <si>
    <t>刀锋女皇虫毒爆发降低魔防</t>
    <phoneticPr fontId="1" type="noConversion"/>
  </si>
  <si>
    <t>point</t>
    <phoneticPr fontId="1" type="noConversion"/>
  </si>
  <si>
    <t>dot</t>
    <phoneticPr fontId="1" type="noConversion"/>
  </si>
  <si>
    <t>buff_corrode</t>
    <phoneticPr fontId="1" type="noConversion"/>
  </si>
  <si>
    <t>phydef</t>
    <phoneticPr fontId="1" type="noConversion"/>
  </si>
  <si>
    <t>magdef</t>
    <phoneticPr fontId="1" type="noConversion"/>
  </si>
  <si>
    <t>刀锋女皇虫毒爆发之持续流血血量</t>
  </si>
  <si>
    <t>attack</t>
    <phoneticPr fontId="1" type="noConversion"/>
  </si>
  <si>
    <t>刀锋女皇虫毒爆发降低物防</t>
  </si>
  <si>
    <t>刀锋女皇虫毒爆发降低魔防</t>
  </si>
  <si>
    <t>刀锋女皇虫毒爆发之持续流血</t>
  </si>
  <si>
    <t>寒冰之环</t>
  </si>
  <si>
    <t>路西法寒冰之环</t>
  </si>
  <si>
    <t>路西法寒冰之环弹道</t>
  </si>
  <si>
    <t>point</t>
    <phoneticPr fontId="1" type="noConversion"/>
  </si>
  <si>
    <t>hostile</t>
    <phoneticPr fontId="1" type="noConversion"/>
  </si>
  <si>
    <t>路西法寒冰之环有冰就伤害</t>
    <phoneticPr fontId="1" type="noConversion"/>
  </si>
  <si>
    <t>freeze</t>
    <phoneticPr fontId="1" type="noConversion"/>
  </si>
  <si>
    <t>hurt</t>
    <phoneticPr fontId="1" type="noConversion"/>
  </si>
  <si>
    <t>blow_ice_large2</t>
    <phoneticPr fontId="1" type="noConversion"/>
  </si>
  <si>
    <t>路西法寒冰之环之概率冻结外面套的eot</t>
    <phoneticPr fontId="1" type="noConversion"/>
  </si>
  <si>
    <t>target</t>
    <phoneticPr fontId="1" type="noConversion"/>
  </si>
  <si>
    <t>circle</t>
    <phoneticPr fontId="1" type="noConversion"/>
  </si>
  <si>
    <t>路西法寒冰之环之概率冻结</t>
    <phoneticPr fontId="1" type="noConversion"/>
  </si>
  <si>
    <t>ice_circle</t>
    <phoneticPr fontId="1" type="noConversion"/>
  </si>
  <si>
    <t>freeze</t>
    <phoneticPr fontId="1" type="noConversion"/>
  </si>
  <si>
    <t>overtime</t>
    <phoneticPr fontId="1" type="noConversion"/>
  </si>
  <si>
    <t>moveless,handless,silence,freeze</t>
    <phoneticPr fontId="1" type="noConversion"/>
  </si>
  <si>
    <t>buff_freeze</t>
    <phoneticPr fontId="1" type="noConversion"/>
  </si>
  <si>
    <t>路西法寒冰之环之概率冻结外面套的eot</t>
  </si>
  <si>
    <t>路西法寒冰之环之概率冻结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</si>
</sst>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FF"/>
      <name val="微软雅黑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D050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247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15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5" borderId="1" xfId="0" applyFont="1" applyFill="1" applyBorder="1">
      <alignment vertical="center"/>
    </xf>
    <xf numFmtId="0" fontId="7" fillId="16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7" fillId="17" borderId="1" xfId="0" applyFont="1" applyFill="1" applyBorder="1">
      <alignment vertical="center"/>
    </xf>
    <xf numFmtId="0" fontId="11" fillId="5" borderId="1" xfId="0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13" borderId="0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13" borderId="1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0" fontId="14" fillId="15" borderId="1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6" fillId="13" borderId="0" xfId="0" applyNumberFormat="1" applyFont="1" applyFill="1" applyBorder="1" applyAlignment="1">
      <alignment horizontal="center" vertical="center"/>
    </xf>
    <xf numFmtId="0" fontId="6" fillId="13" borderId="0" xfId="0" applyNumberFormat="1" applyFont="1" applyFill="1" applyAlignment="1">
      <alignment horizontal="center" vertical="center"/>
    </xf>
    <xf numFmtId="0" fontId="6" fillId="13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7" fillId="9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7" fillId="6" borderId="0" xfId="0" applyNumberFormat="1" applyFont="1" applyFill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7" borderId="0" xfId="0" applyNumberFormat="1" applyFont="1" applyFill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12" borderId="0" xfId="0" applyNumberFormat="1" applyFont="1" applyFill="1" applyAlignment="1">
      <alignment horizontal="center" vertical="center"/>
    </xf>
    <xf numFmtId="0" fontId="13" fillId="5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7" borderId="0" xfId="0" applyNumberFormat="1" applyFont="1" applyFill="1" applyAlignment="1">
      <alignment horizontal="center" vertical="center"/>
    </xf>
    <xf numFmtId="0" fontId="10" fillId="5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13" borderId="0" xfId="0" applyNumberFormat="1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5" borderId="0" xfId="0" applyFont="1" applyFill="1">
      <alignment vertical="center"/>
    </xf>
    <xf numFmtId="0" fontId="11" fillId="5" borderId="0" xfId="0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19" borderId="0" xfId="0" applyFont="1" applyFill="1" applyAlignment="1">
      <alignment horizontal="center" vertical="center"/>
    </xf>
    <xf numFmtId="0" fontId="11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7" fillId="19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4" borderId="1" xfId="0" applyNumberFormat="1" applyFont="1" applyFill="1" applyBorder="1" applyAlignment="1">
      <alignment horizontal="left" vertical="center"/>
    </xf>
    <xf numFmtId="0" fontId="7" fillId="4" borderId="0" xfId="0" applyNumberFormat="1" applyFont="1" applyFill="1" applyAlignment="1">
      <alignment horizontal="left" vertical="center"/>
    </xf>
    <xf numFmtId="0" fontId="7" fillId="4" borderId="0" xfId="0" applyNumberFormat="1" applyFont="1" applyFill="1" applyBorder="1" applyAlignment="1">
      <alignment horizontal="left" vertical="center"/>
    </xf>
    <xf numFmtId="0" fontId="6" fillId="19" borderId="1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7" fillId="13" borderId="0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1" fillId="5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6" fillId="11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>
      <alignment vertical="center"/>
    </xf>
    <xf numFmtId="0" fontId="7" fillId="21" borderId="0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left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/>
    </xf>
    <xf numFmtId="0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0" fontId="11" fillId="13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7" fillId="4" borderId="1" xfId="0" applyFont="1" applyFill="1" applyBorder="1" applyAlignment="1"/>
    <xf numFmtId="0" fontId="11" fillId="15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/>
    </xf>
    <xf numFmtId="0" fontId="6" fillId="22" borderId="1" xfId="0" applyFont="1" applyFill="1" applyBorder="1" applyAlignment="1">
      <alignment horizontal="left" vertical="center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>
      <alignment vertical="center"/>
    </xf>
    <xf numFmtId="0" fontId="6" fillId="19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7" fillId="23" borderId="1" xfId="0" applyFont="1" applyFill="1" applyBorder="1" applyAlignment="1">
      <alignment vertical="center"/>
    </xf>
    <xf numFmtId="0" fontId="6" fillId="23" borderId="0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0" fontId="11" fillId="24" borderId="0" xfId="0" applyFont="1" applyFill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6" fillId="5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7" borderId="1" xfId="0" applyNumberFormat="1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/>
    </xf>
    <xf numFmtId="0" fontId="7" fillId="7" borderId="0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0" borderId="0" xfId="0" applyFo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/>
    </xf>
    <xf numFmtId="0" fontId="6" fillId="5" borderId="0" xfId="0" applyFont="1" applyFill="1">
      <alignment vertical="center"/>
    </xf>
  </cellXfs>
  <cellStyles count="2">
    <cellStyle name="常规" xfId="0" builtinId="0"/>
    <cellStyle name="常规 2" xfId="1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FF"/>
      <color rgb="FFFF99FF"/>
      <color rgb="FFFF66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ChaosDesigner\&#37197;&#32622;&#34920;&#26684;\n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33521;&#38596;&#25216;&#33021;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33521;&#38596;&#25216;&#33021;M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33521;&#38596;&#25216;&#33021;M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o\ChaosDesigner\&#31574;&#21010;&#25991;&#26696;\&#25139;&#25139;&#39764;&#20861;\&#25968;&#20540;\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关卡属性"/>
      <sheetName val="职业属性"/>
      <sheetName val="辅助表"/>
    </sheetNames>
    <sheetDataSet>
      <sheetData sheetId="0"/>
      <sheetData sheetId="1">
        <row r="1">
          <cell r="A1" t="str">
            <v>模板名字</v>
          </cell>
          <cell r="B1" t="str">
            <v>模板描述1</v>
          </cell>
          <cell r="C1" t="str">
            <v>模板描述2</v>
          </cell>
          <cell r="D1" t="str">
            <v>性别</v>
          </cell>
          <cell r="E1" t="str">
            <v>职业</v>
          </cell>
          <cell r="F1" t="str">
            <v>攻击类型</v>
          </cell>
          <cell r="G1" t="str">
            <v>阵营</v>
          </cell>
          <cell r="H1" t="str">
            <v>AI</v>
          </cell>
          <cell r="I1" t="str">
            <v>普通攻击编号</v>
          </cell>
          <cell r="J1" t="str">
            <v>技能1编号</v>
          </cell>
          <cell r="K1" t="str">
            <v>技能2编号</v>
          </cell>
          <cell r="L1" t="str">
            <v>技能3编号</v>
          </cell>
          <cell r="M1" t="str">
            <v>技能4编号</v>
          </cell>
          <cell r="N1" t="str">
            <v>美术资源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工匠6"/>
      <sheetName val="泪狼王6"/>
      <sheetName val="风弓手5"/>
      <sheetName val="神牧师4"/>
      <sheetName val="神圣骑士2"/>
      <sheetName val="巫医智者6"/>
      <sheetName val="地精大王6"/>
      <sheetName val="森金盾手4"/>
      <sheetName val="地精法师3"/>
      <sheetName val="牛头勇士2"/>
      <sheetName val="兽人步兵1"/>
      <sheetName val="巨魔猎手1"/>
      <sheetName val="首席大法师7"/>
      <sheetName val="光明使者6"/>
      <sheetName val="死灵主宰7"/>
      <sheetName val="地狱魔君7"/>
      <sheetName val="Sheet1"/>
      <sheetName val="狼王6"/>
      <sheetName val="暗矛首领6"/>
      <sheetName val="贸易大王6"/>
      <sheetName val="荔枝王7"/>
      <sheetName val="欺诈者7"/>
    </sheetNames>
    <sheetDataSet>
      <sheetData sheetId="0">
        <row r="2">
          <cell r="Q2">
            <v>60</v>
          </cell>
        </row>
        <row r="3">
          <cell r="AE3">
            <v>3</v>
          </cell>
          <cell r="BA3">
            <v>2</v>
          </cell>
        </row>
      </sheetData>
      <sheetData sheetId="1">
        <row r="2">
          <cell r="Z2">
            <v>240</v>
          </cell>
        </row>
      </sheetData>
      <sheetData sheetId="2">
        <row r="2">
          <cell r="Q2">
            <v>50</v>
          </cell>
        </row>
      </sheetData>
      <sheetData sheetId="3">
        <row r="2">
          <cell r="Q2">
            <v>800</v>
          </cell>
        </row>
        <row r="3">
          <cell r="AF3">
            <v>5</v>
          </cell>
        </row>
      </sheetData>
      <sheetData sheetId="4">
        <row r="2">
          <cell r="Q2">
            <v>400</v>
          </cell>
        </row>
      </sheetData>
      <sheetData sheetId="5">
        <row r="2">
          <cell r="Z2">
            <v>220</v>
          </cell>
        </row>
      </sheetData>
      <sheetData sheetId="6">
        <row r="2">
          <cell r="Z2">
            <v>600</v>
          </cell>
        </row>
      </sheetData>
      <sheetData sheetId="7">
        <row r="2">
          <cell r="Q2">
            <v>50</v>
          </cell>
        </row>
        <row r="3">
          <cell r="AD3">
            <v>4</v>
          </cell>
        </row>
      </sheetData>
      <sheetData sheetId="8">
        <row r="2">
          <cell r="Q2">
            <v>50</v>
          </cell>
        </row>
      </sheetData>
      <sheetData sheetId="9">
        <row r="2">
          <cell r="Q2">
            <v>200</v>
          </cell>
        </row>
      </sheetData>
      <sheetData sheetId="10">
        <row r="2">
          <cell r="Q2">
            <v>50</v>
          </cell>
        </row>
      </sheetData>
      <sheetData sheetId="11">
        <row r="2">
          <cell r="P2">
            <v>50</v>
          </cell>
        </row>
      </sheetData>
      <sheetData sheetId="12">
        <row r="2">
          <cell r="Q2">
            <v>60</v>
          </cell>
        </row>
      </sheetData>
      <sheetData sheetId="13">
        <row r="2">
          <cell r="Q2">
            <v>60</v>
          </cell>
        </row>
      </sheetData>
      <sheetData sheetId="14">
        <row r="2">
          <cell r="Z2">
            <v>500</v>
          </cell>
        </row>
        <row r="3">
          <cell r="AG3">
            <v>4</v>
          </cell>
          <cell r="AN3">
            <v>3</v>
          </cell>
        </row>
      </sheetData>
      <sheetData sheetId="15">
        <row r="1">
          <cell r="AG1">
            <v>3</v>
          </cell>
        </row>
      </sheetData>
      <sheetData sheetId="16"/>
      <sheetData sheetId="17">
        <row r="2">
          <cell r="Q2">
            <v>20</v>
          </cell>
        </row>
      </sheetData>
      <sheetData sheetId="18">
        <row r="2">
          <cell r="Q2">
            <v>15</v>
          </cell>
        </row>
      </sheetData>
      <sheetData sheetId="19">
        <row r="2">
          <cell r="Q2">
            <v>60</v>
          </cell>
        </row>
      </sheetData>
      <sheetData sheetId="20">
        <row r="2">
          <cell r="Q2">
            <v>60</v>
          </cell>
        </row>
      </sheetData>
      <sheetData sheetId="21">
        <row r="2">
          <cell r="Q2">
            <v>160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古树人1"/>
      <sheetName val="骷髅射手1"/>
      <sheetName val="顶盾步兵2"/>
      <sheetName val="潜行者3"/>
      <sheetName val="火法师3"/>
      <sheetName val="圣域卫士4"/>
      <sheetName val="血色牧师4"/>
      <sheetName val="血色勇士5"/>
      <sheetName val="狂战士5"/>
      <sheetName val="死神6"/>
      <sheetName val="先知圣者6"/>
      <sheetName val="暴风国王7"/>
      <sheetName val="斧锤大师7"/>
      <sheetName val="神龙掌门7"/>
      <sheetName val="幽暗女王7"/>
      <sheetName val="人鱼女妖7"/>
      <sheetName val="半神7"/>
      <sheetName val="剑舞者8"/>
      <sheetName val="系数"/>
      <sheetName val="功夫熊猫7"/>
      <sheetName val="血色战士5"/>
      <sheetName val="克总6"/>
      <sheetName val="先知维纶6"/>
      <sheetName val="山丘之王7"/>
      <sheetName val="影踪掌门7"/>
      <sheetName val="盘牙女王7"/>
      <sheetName val="剑圣8"/>
      <sheetName val="技能"/>
      <sheetName val="数据汇总"/>
    </sheetNames>
    <sheetDataSet>
      <sheetData sheetId="0">
        <row r="1">
          <cell r="S1">
            <v>1</v>
          </cell>
        </row>
      </sheetData>
      <sheetData sheetId="1">
        <row r="2">
          <cell r="Q2">
            <v>50</v>
          </cell>
        </row>
        <row r="3">
          <cell r="AE3">
            <v>1</v>
          </cell>
        </row>
      </sheetData>
      <sheetData sheetId="2">
        <row r="2">
          <cell r="Q2">
            <v>40</v>
          </cell>
        </row>
      </sheetData>
      <sheetData sheetId="3">
        <row r="2">
          <cell r="Q2">
            <v>50</v>
          </cell>
        </row>
      </sheetData>
      <sheetData sheetId="4">
        <row r="2">
          <cell r="Q2">
            <v>50</v>
          </cell>
        </row>
      </sheetData>
      <sheetData sheetId="5">
        <row r="2">
          <cell r="Q2">
            <v>50</v>
          </cell>
        </row>
      </sheetData>
      <sheetData sheetId="6">
        <row r="2">
          <cell r="Q2">
            <v>800</v>
          </cell>
        </row>
      </sheetData>
      <sheetData sheetId="7">
        <row r="2">
          <cell r="Z2">
            <v>10</v>
          </cell>
        </row>
        <row r="9">
          <cell r="AO9">
            <v>5</v>
          </cell>
        </row>
      </sheetData>
      <sheetData sheetId="8">
        <row r="2">
          <cell r="Q2">
            <v>80</v>
          </cell>
        </row>
      </sheetData>
      <sheetData sheetId="9">
        <row r="2">
          <cell r="Z2">
            <v>600</v>
          </cell>
        </row>
        <row r="3">
          <cell r="AQ3">
            <v>5</v>
          </cell>
          <cell r="AZ3">
            <v>5</v>
          </cell>
        </row>
      </sheetData>
      <sheetData sheetId="10">
        <row r="2">
          <cell r="Z2">
            <v>1000</v>
          </cell>
        </row>
      </sheetData>
      <sheetData sheetId="11">
        <row r="2">
          <cell r="Q2">
            <v>60</v>
          </cell>
        </row>
        <row r="3">
          <cell r="AE3">
            <v>5</v>
          </cell>
          <cell r="AH3">
            <v>6</v>
          </cell>
          <cell r="AS3">
            <v>5</v>
          </cell>
        </row>
      </sheetData>
      <sheetData sheetId="12">
        <row r="2">
          <cell r="Z2">
            <v>600</v>
          </cell>
        </row>
        <row r="3">
          <cell r="AQ3">
            <v>2.5</v>
          </cell>
        </row>
      </sheetData>
      <sheetData sheetId="13">
        <row r="2">
          <cell r="Z2">
            <v>240</v>
          </cell>
        </row>
      </sheetData>
      <sheetData sheetId="14">
        <row r="2">
          <cell r="Q2">
            <v>60</v>
          </cell>
        </row>
        <row r="3">
          <cell r="AQ3">
            <v>5</v>
          </cell>
          <cell r="BB3">
            <v>5</v>
          </cell>
        </row>
      </sheetData>
      <sheetData sheetId="15">
        <row r="2">
          <cell r="Z2">
            <v>600</v>
          </cell>
        </row>
        <row r="3">
          <cell r="AE3">
            <v>3</v>
          </cell>
        </row>
      </sheetData>
      <sheetData sheetId="16">
        <row r="2">
          <cell r="Q2">
            <v>200</v>
          </cell>
        </row>
      </sheetData>
      <sheetData sheetId="17">
        <row r="2">
          <cell r="Z2">
            <v>300</v>
          </cell>
        </row>
      </sheetData>
      <sheetData sheetId="18">
        <row r="1">
          <cell r="A1" t="str">
            <v>职业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神龙少侠6"/>
      <sheetName val="舰队司令17"/>
      <sheetName val="暗翼统领16"/>
      <sheetName val="萨满祭司17"/>
      <sheetName val="地精法师12"/>
      <sheetName val="血灵牧师6"/>
      <sheetName val="死骑统领16"/>
      <sheetName val="银色圣骑1"/>
      <sheetName val="地狱甲虫16"/>
      <sheetName val="系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Y2">
            <v>600</v>
          </cell>
        </row>
        <row r="3">
          <cell r="AD3">
            <v>2</v>
          </cell>
        </row>
      </sheetData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模型"/>
      <sheetName val="英雄模型"/>
      <sheetName val="天赋"/>
      <sheetName val="英雄初始值"/>
      <sheetName val="英雄等级属性"/>
      <sheetName val="英雄升星"/>
      <sheetName val="英雄升阶"/>
      <sheetName val="能量消耗"/>
      <sheetName val="技能"/>
      <sheetName val="神迹技能"/>
      <sheetName val="冒险战力"/>
      <sheetName val="命运之塔战力"/>
      <sheetName val="战力公式"/>
      <sheetName val="Sheet2"/>
      <sheetName val="Sheet1"/>
      <sheetName val="英雄战力"/>
      <sheetName val="爬塔战力"/>
      <sheetName val="产出消耗"/>
    </sheetNames>
    <sheetDataSet>
      <sheetData sheetId="0">
        <row r="3">
          <cell r="O3">
            <v>1</v>
          </cell>
        </row>
      </sheetData>
      <sheetData sheetId="1"/>
      <sheetData sheetId="2">
        <row r="4">
          <cell r="B4">
            <v>180</v>
          </cell>
        </row>
      </sheetData>
      <sheetData sheetId="3"/>
      <sheetData sheetId="4">
        <row r="1">
          <cell r="Y1">
            <v>2</v>
          </cell>
        </row>
      </sheetData>
      <sheetData sheetId="5"/>
      <sheetData sheetId="6"/>
      <sheetData sheetId="7"/>
      <sheetData sheetId="8">
        <row r="3">
          <cell r="AQ3">
            <v>24000</v>
          </cell>
        </row>
        <row r="30">
          <cell r="AQ30">
            <v>22770</v>
          </cell>
          <cell r="AR30">
            <v>23230.000000000004</v>
          </cell>
        </row>
      </sheetData>
      <sheetData sheetId="9"/>
      <sheetData sheetId="10">
        <row r="9">
          <cell r="E9">
            <v>0</v>
          </cell>
        </row>
      </sheetData>
      <sheetData sheetId="11"/>
      <sheetData sheetId="12"/>
      <sheetData sheetId="13" refreshError="1"/>
      <sheetData sheetId="14"/>
      <sheetData sheetId="15">
        <row r="3">
          <cell r="D3">
            <v>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P471"/>
  <sheetViews>
    <sheetView tabSelected="1" zoomScale="85" zoomScaleNormal="85" workbookViewId="0">
      <pane xSplit="4" ySplit="2" topLeftCell="E33" activePane="bottomRight" state="frozen"/>
      <selection activeCell="S744" sqref="S744"/>
      <selection pane="topRight" activeCell="S744" sqref="S744"/>
      <selection pane="bottomLeft" activeCell="S744" sqref="S744"/>
      <selection pane="bottomRight" activeCell="J44" sqref="J44"/>
    </sheetView>
  </sheetViews>
  <sheetFormatPr defaultColWidth="9" defaultRowHeight="16.5" x14ac:dyDescent="0.15"/>
  <cols>
    <col min="1" max="1" width="10.75" style="9" bestFit="1" customWidth="1"/>
    <col min="2" max="2" width="10" style="9" bestFit="1" customWidth="1"/>
    <col min="3" max="3" width="18.875" style="189" bestFit="1" customWidth="1"/>
    <col min="4" max="4" width="27.875" style="189" bestFit="1" customWidth="1"/>
    <col min="5" max="5" width="12.625" style="50" bestFit="1" customWidth="1"/>
    <col min="6" max="6" width="44.125" style="56" customWidth="1"/>
    <col min="7" max="7" width="8" style="9" bestFit="1" customWidth="1"/>
    <col min="8" max="8" width="11" style="9" bestFit="1" customWidth="1"/>
    <col min="9" max="9" width="9.25" style="9" bestFit="1" customWidth="1"/>
    <col min="10" max="11" width="9.625" style="9" bestFit="1" customWidth="1"/>
    <col min="12" max="12" width="11.75" style="9" bestFit="1" customWidth="1"/>
    <col min="13" max="15" width="11.625" style="9" bestFit="1" customWidth="1"/>
    <col min="16" max="16" width="11" style="9" bestFit="1" customWidth="1"/>
    <col min="17" max="17" width="9" style="9" customWidth="1"/>
    <col min="18" max="18" width="16.375" style="9" bestFit="1" customWidth="1"/>
    <col min="19" max="20" width="18.25" style="9" bestFit="1" customWidth="1"/>
    <col min="21" max="21" width="14.625" style="9" customWidth="1"/>
    <col min="22" max="22" width="18.625" style="9" bestFit="1" customWidth="1"/>
    <col min="23" max="23" width="16.875" style="9" bestFit="1" customWidth="1"/>
    <col min="24" max="24" width="15" style="9" customWidth="1"/>
    <col min="25" max="25" width="11.375" style="9" customWidth="1"/>
    <col min="26" max="26" width="17.875" style="9" bestFit="1" customWidth="1"/>
    <col min="27" max="34" width="12.125" style="9" bestFit="1" customWidth="1"/>
    <col min="35" max="35" width="14" style="9" bestFit="1" customWidth="1"/>
    <col min="36" max="36" width="32.875" style="9" bestFit="1" customWidth="1"/>
    <col min="37" max="39" width="11.625" style="9" bestFit="1" customWidth="1"/>
    <col min="40" max="42" width="11.875" style="9" bestFit="1" customWidth="1"/>
    <col min="43" max="16384" width="9" style="9"/>
  </cols>
  <sheetData>
    <row r="1" spans="1:42" x14ac:dyDescent="0.15">
      <c r="A1" s="9" t="s">
        <v>1865</v>
      </c>
      <c r="B1" s="9" t="s">
        <v>170</v>
      </c>
      <c r="C1" s="189" t="s">
        <v>12</v>
      </c>
      <c r="D1" s="189" t="s">
        <v>179</v>
      </c>
      <c r="E1" s="50" t="s">
        <v>5596</v>
      </c>
      <c r="F1" s="56" t="s">
        <v>38</v>
      </c>
      <c r="G1" s="9" t="s">
        <v>1058</v>
      </c>
      <c r="H1" s="9" t="s">
        <v>232</v>
      </c>
      <c r="I1" s="9" t="s">
        <v>1712</v>
      </c>
      <c r="J1" s="9" t="s">
        <v>1059</v>
      </c>
      <c r="K1" s="9" t="s">
        <v>121</v>
      </c>
      <c r="L1" s="9" t="s">
        <v>1060</v>
      </c>
      <c r="M1" s="9" t="s">
        <v>9</v>
      </c>
      <c r="N1" s="9" t="s">
        <v>1061</v>
      </c>
      <c r="O1" s="9" t="s">
        <v>1062</v>
      </c>
      <c r="P1" s="9" t="s">
        <v>56</v>
      </c>
      <c r="Q1" s="9" t="s">
        <v>1063</v>
      </c>
      <c r="R1" s="9" t="s">
        <v>1064</v>
      </c>
      <c r="S1" s="9" t="s">
        <v>108</v>
      </c>
      <c r="T1" s="9" t="s">
        <v>109</v>
      </c>
      <c r="U1" s="9" t="s">
        <v>112</v>
      </c>
      <c r="V1" s="9" t="s">
        <v>1065</v>
      </c>
      <c r="W1" s="51" t="s">
        <v>693</v>
      </c>
      <c r="X1" s="51" t="s">
        <v>1066</v>
      </c>
      <c r="Y1" s="51" t="s">
        <v>1067</v>
      </c>
      <c r="Z1" s="9" t="s">
        <v>1068</v>
      </c>
      <c r="AA1" s="9" t="s">
        <v>1069</v>
      </c>
      <c r="AB1" s="9" t="s">
        <v>0</v>
      </c>
      <c r="AC1" s="9" t="s">
        <v>1</v>
      </c>
      <c r="AD1" s="9" t="s">
        <v>2</v>
      </c>
      <c r="AE1" s="9" t="s">
        <v>3</v>
      </c>
      <c r="AF1" s="9" t="s">
        <v>168</v>
      </c>
      <c r="AG1" s="9" t="s">
        <v>223</v>
      </c>
      <c r="AH1" s="9" t="s">
        <v>224</v>
      </c>
      <c r="AI1" s="9" t="s">
        <v>679</v>
      </c>
      <c r="AJ1" s="9" t="s">
        <v>681</v>
      </c>
      <c r="AK1" s="9" t="s">
        <v>59</v>
      </c>
      <c r="AL1" s="9" t="s">
        <v>60</v>
      </c>
      <c r="AM1" s="9" t="s">
        <v>61</v>
      </c>
      <c r="AN1" s="9" t="s">
        <v>1070</v>
      </c>
      <c r="AO1" s="9" t="s">
        <v>62</v>
      </c>
      <c r="AP1" s="9" t="s">
        <v>63</v>
      </c>
    </row>
    <row r="2" spans="1:42" x14ac:dyDescent="0.15">
      <c r="A2" s="9" t="s">
        <v>1866</v>
      </c>
      <c r="B2" s="9" t="s">
        <v>169</v>
      </c>
      <c r="C2" s="189" t="s">
        <v>37</v>
      </c>
      <c r="D2" s="189" t="s">
        <v>180</v>
      </c>
      <c r="E2" s="50" t="s">
        <v>5597</v>
      </c>
      <c r="F2" s="56" t="s">
        <v>39</v>
      </c>
      <c r="G2" s="9" t="s">
        <v>7</v>
      </c>
      <c r="H2" s="9" t="s">
        <v>233</v>
      </c>
      <c r="J2" s="9" t="s">
        <v>1054</v>
      </c>
      <c r="K2" s="9" t="s">
        <v>122</v>
      </c>
      <c r="L2" s="9" t="s">
        <v>5</v>
      </c>
      <c r="M2" s="9" t="s">
        <v>53</v>
      </c>
      <c r="N2" s="9" t="s">
        <v>54</v>
      </c>
      <c r="O2" s="9" t="s">
        <v>55</v>
      </c>
      <c r="P2" s="9" t="s">
        <v>8</v>
      </c>
      <c r="Q2" s="9" t="s">
        <v>120</v>
      </c>
      <c r="R2" s="9" t="s">
        <v>114</v>
      </c>
      <c r="S2" s="9" t="s">
        <v>1034</v>
      </c>
      <c r="T2" s="9" t="s">
        <v>110</v>
      </c>
      <c r="U2" s="9" t="s">
        <v>113</v>
      </c>
      <c r="V2" s="9" t="s">
        <v>111</v>
      </c>
      <c r="W2" s="9" t="s">
        <v>694</v>
      </c>
      <c r="X2" s="9" t="s">
        <v>695</v>
      </c>
      <c r="Y2" s="9" t="s">
        <v>696</v>
      </c>
      <c r="Z2" s="9" t="s">
        <v>115</v>
      </c>
      <c r="AA2" s="9" t="s">
        <v>47</v>
      </c>
      <c r="AB2" s="9" t="s">
        <v>41</v>
      </c>
      <c r="AC2" s="52" t="s">
        <v>42</v>
      </c>
      <c r="AD2" s="9" t="s">
        <v>43</v>
      </c>
      <c r="AE2" s="9" t="s">
        <v>44</v>
      </c>
      <c r="AF2" s="9" t="s">
        <v>167</v>
      </c>
      <c r="AG2" s="9" t="s">
        <v>225</v>
      </c>
      <c r="AH2" s="9" t="s">
        <v>226</v>
      </c>
      <c r="AI2" s="9" t="s">
        <v>678</v>
      </c>
      <c r="AJ2" s="9" t="s">
        <v>680</v>
      </c>
      <c r="AK2" s="9" t="s">
        <v>64</v>
      </c>
      <c r="AL2" s="9" t="s">
        <v>65</v>
      </c>
      <c r="AM2" s="9" t="s">
        <v>66</v>
      </c>
      <c r="AN2" s="9" t="s">
        <v>67</v>
      </c>
      <c r="AO2" s="9" t="s">
        <v>68</v>
      </c>
      <c r="AP2" s="9" t="s">
        <v>69</v>
      </c>
    </row>
    <row r="3" spans="1:42" s="10" customFormat="1" x14ac:dyDescent="0.15">
      <c r="A3" s="99">
        <v>11660101</v>
      </c>
      <c r="B3" s="164">
        <v>1</v>
      </c>
      <c r="C3" s="190" t="s">
        <v>3295</v>
      </c>
      <c r="D3" s="190" t="s">
        <v>4875</v>
      </c>
      <c r="E3" s="165"/>
      <c r="F3" s="165"/>
      <c r="G3" s="164">
        <v>0.75</v>
      </c>
      <c r="H3" s="164">
        <v>0</v>
      </c>
      <c r="I3" s="164">
        <v>2</v>
      </c>
      <c r="J3" s="164">
        <v>0</v>
      </c>
      <c r="K3" s="164">
        <f t="shared" ref="K3:K68" si="0">IF(I3=2,0.8,0)</f>
        <v>0.8</v>
      </c>
      <c r="L3" s="164" t="s">
        <v>1936</v>
      </c>
      <c r="P3" s="10">
        <v>4</v>
      </c>
      <c r="R3" s="10" t="s">
        <v>1937</v>
      </c>
      <c r="U3" s="10" t="s">
        <v>1938</v>
      </c>
      <c r="V3" s="10" t="s">
        <v>213</v>
      </c>
      <c r="AA3" s="99">
        <v>12660101</v>
      </c>
      <c r="AB3" s="10" t="s">
        <v>89</v>
      </c>
      <c r="AC3" s="10" t="s">
        <v>89</v>
      </c>
      <c r="AD3" s="10" t="s">
        <v>89</v>
      </c>
      <c r="AE3" s="10" t="s">
        <v>89</v>
      </c>
      <c r="AF3" s="10" t="s">
        <v>89</v>
      </c>
      <c r="AK3" s="10" t="s">
        <v>1940</v>
      </c>
    </row>
    <row r="4" spans="1:42" s="10" customFormat="1" x14ac:dyDescent="0.15">
      <c r="A4" s="99">
        <v>11660102</v>
      </c>
      <c r="B4" s="164">
        <v>1</v>
      </c>
      <c r="C4" s="190" t="s">
        <v>2029</v>
      </c>
      <c r="D4" s="190" t="s">
        <v>4874</v>
      </c>
      <c r="E4" s="165"/>
      <c r="F4" s="165"/>
      <c r="G4" s="164">
        <v>15</v>
      </c>
      <c r="H4" s="164">
        <v>6</v>
      </c>
      <c r="I4" s="164">
        <v>0</v>
      </c>
      <c r="J4" s="164">
        <v>0</v>
      </c>
      <c r="K4" s="164">
        <f t="shared" si="0"/>
        <v>0</v>
      </c>
      <c r="L4" s="164" t="s">
        <v>1936</v>
      </c>
      <c r="P4" s="10">
        <v>4</v>
      </c>
      <c r="R4" s="10" t="s">
        <v>1937</v>
      </c>
      <c r="U4" s="10" t="s">
        <v>1938</v>
      </c>
      <c r="V4" s="10" t="s">
        <v>1939</v>
      </c>
      <c r="W4" s="10" t="s">
        <v>2013</v>
      </c>
      <c r="X4" s="10" t="s">
        <v>2030</v>
      </c>
      <c r="Z4" s="164" t="s">
        <v>5089</v>
      </c>
      <c r="AA4" s="99">
        <v>12660103</v>
      </c>
      <c r="AB4" s="10" t="s">
        <v>89</v>
      </c>
      <c r="AC4" s="10" t="s">
        <v>89</v>
      </c>
      <c r="AD4" s="10" t="s">
        <v>89</v>
      </c>
      <c r="AE4" s="10" t="s">
        <v>89</v>
      </c>
      <c r="AF4" s="10" t="s">
        <v>89</v>
      </c>
      <c r="AK4" s="10" t="s">
        <v>1944</v>
      </c>
    </row>
    <row r="5" spans="1:42" s="29" customFormat="1" x14ac:dyDescent="0.15">
      <c r="A5" s="99">
        <v>11660103</v>
      </c>
      <c r="B5" s="164">
        <v>1</v>
      </c>
      <c r="C5" s="190" t="s">
        <v>2031</v>
      </c>
      <c r="D5" s="190" t="s">
        <v>4876</v>
      </c>
      <c r="E5" s="165"/>
      <c r="F5" s="165"/>
      <c r="G5" s="164">
        <v>15</v>
      </c>
      <c r="H5" s="164">
        <v>9</v>
      </c>
      <c r="I5" s="164">
        <v>0</v>
      </c>
      <c r="J5" s="164">
        <v>0</v>
      </c>
      <c r="K5" s="164">
        <f t="shared" si="0"/>
        <v>0</v>
      </c>
      <c r="L5" s="164" t="s">
        <v>1936</v>
      </c>
      <c r="M5" s="164"/>
      <c r="N5" s="164"/>
      <c r="O5" s="164"/>
      <c r="P5" s="164">
        <v>4</v>
      </c>
      <c r="Q5" s="164"/>
      <c r="R5" s="164" t="s">
        <v>1937</v>
      </c>
      <c r="S5" s="164"/>
      <c r="T5" s="164"/>
      <c r="U5" s="164" t="s">
        <v>1938</v>
      </c>
      <c r="V5" s="164" t="s">
        <v>1939</v>
      </c>
      <c r="W5" s="164"/>
      <c r="X5" s="164"/>
      <c r="Y5" s="164"/>
      <c r="Z5" s="164" t="s">
        <v>5090</v>
      </c>
      <c r="AA5" s="99">
        <v>12660104</v>
      </c>
      <c r="AB5" s="99">
        <v>12660106</v>
      </c>
      <c r="AC5" s="164" t="s">
        <v>89</v>
      </c>
      <c r="AD5" s="164" t="s">
        <v>89</v>
      </c>
      <c r="AE5" s="164" t="s">
        <v>89</v>
      </c>
      <c r="AF5" s="164" t="s">
        <v>89</v>
      </c>
      <c r="AG5" s="164"/>
      <c r="AH5" s="164"/>
      <c r="AI5" s="164"/>
      <c r="AJ5" s="164"/>
      <c r="AK5" s="164" t="s">
        <v>1944</v>
      </c>
      <c r="AL5" s="164"/>
      <c r="AM5" s="164"/>
      <c r="AN5" s="164"/>
      <c r="AO5" s="164"/>
      <c r="AP5" s="164"/>
    </row>
    <row r="6" spans="1:42" s="29" customFormat="1" x14ac:dyDescent="0.15">
      <c r="A6" s="99">
        <v>11660104</v>
      </c>
      <c r="B6" s="164">
        <v>1</v>
      </c>
      <c r="C6" s="190" t="s">
        <v>1119</v>
      </c>
      <c r="D6" s="190" t="s">
        <v>2032</v>
      </c>
      <c r="E6" s="165"/>
      <c r="F6" s="165"/>
      <c r="G6" s="164">
        <v>15</v>
      </c>
      <c r="H6" s="164">
        <v>12</v>
      </c>
      <c r="I6" s="164">
        <v>1</v>
      </c>
      <c r="J6" s="164">
        <v>35</v>
      </c>
      <c r="K6" s="164">
        <f t="shared" si="0"/>
        <v>0</v>
      </c>
      <c r="L6" s="164" t="s">
        <v>1936</v>
      </c>
      <c r="M6" s="164"/>
      <c r="N6" s="164"/>
      <c r="O6" s="164"/>
      <c r="P6" s="164">
        <v>5</v>
      </c>
      <c r="Q6" s="164"/>
      <c r="R6" s="164" t="s">
        <v>691</v>
      </c>
      <c r="S6" s="164">
        <v>5</v>
      </c>
      <c r="T6" s="164">
        <v>60</v>
      </c>
      <c r="U6" s="164" t="s">
        <v>1938</v>
      </c>
      <c r="V6" s="164" t="s">
        <v>2009</v>
      </c>
      <c r="W6" s="164" t="s">
        <v>1992</v>
      </c>
      <c r="X6" s="164" t="s">
        <v>1993</v>
      </c>
      <c r="Y6" s="164"/>
      <c r="Z6" s="164" t="s">
        <v>5091</v>
      </c>
      <c r="AA6" s="99">
        <v>12660114</v>
      </c>
      <c r="AB6" s="164" t="s">
        <v>89</v>
      </c>
      <c r="AC6" s="164" t="s">
        <v>89</v>
      </c>
      <c r="AD6" s="164" t="s">
        <v>89</v>
      </c>
      <c r="AE6" s="164" t="s">
        <v>89</v>
      </c>
      <c r="AF6" s="164" t="s">
        <v>89</v>
      </c>
      <c r="AG6" s="164"/>
      <c r="AH6" s="164"/>
      <c r="AI6" s="164"/>
      <c r="AJ6" s="164"/>
      <c r="AK6" s="164" t="s">
        <v>1944</v>
      </c>
      <c r="AL6" s="164"/>
      <c r="AM6" s="164"/>
      <c r="AN6" s="164"/>
      <c r="AO6" s="164"/>
      <c r="AP6" s="164"/>
    </row>
    <row r="7" spans="1:42" s="29" customFormat="1" x14ac:dyDescent="0.15">
      <c r="A7" s="99">
        <v>11660105</v>
      </c>
      <c r="B7" s="164">
        <v>1</v>
      </c>
      <c r="C7" s="190" t="s">
        <v>2031</v>
      </c>
      <c r="D7" s="190" t="s">
        <v>4876</v>
      </c>
      <c r="E7" s="165"/>
      <c r="F7" s="165"/>
      <c r="G7" s="164">
        <v>15</v>
      </c>
      <c r="H7" s="164">
        <v>9</v>
      </c>
      <c r="I7" s="164">
        <v>0</v>
      </c>
      <c r="J7" s="164">
        <v>0</v>
      </c>
      <c r="K7" s="164">
        <f t="shared" si="0"/>
        <v>0</v>
      </c>
      <c r="L7" s="164" t="s">
        <v>1936</v>
      </c>
      <c r="M7" s="164"/>
      <c r="N7" s="164"/>
      <c r="O7" s="164"/>
      <c r="P7" s="164">
        <v>4</v>
      </c>
      <c r="Q7" s="164"/>
      <c r="R7" s="164" t="s">
        <v>1937</v>
      </c>
      <c r="S7" s="164"/>
      <c r="T7" s="164"/>
      <c r="U7" s="164" t="s">
        <v>1938</v>
      </c>
      <c r="V7" s="164" t="s">
        <v>1939</v>
      </c>
      <c r="W7" s="164"/>
      <c r="X7" s="164"/>
      <c r="Y7" s="164"/>
      <c r="Z7" s="164" t="s">
        <v>5090</v>
      </c>
      <c r="AA7" s="99">
        <v>12660106</v>
      </c>
      <c r="AB7" s="99"/>
      <c r="AC7" s="164" t="s">
        <v>89</v>
      </c>
      <c r="AD7" s="164" t="s">
        <v>89</v>
      </c>
      <c r="AE7" s="164" t="s">
        <v>89</v>
      </c>
      <c r="AF7" s="164" t="s">
        <v>89</v>
      </c>
      <c r="AG7" s="164"/>
      <c r="AH7" s="164"/>
      <c r="AI7" s="164"/>
      <c r="AJ7" s="164"/>
      <c r="AK7" s="164" t="s">
        <v>1944</v>
      </c>
      <c r="AL7" s="164"/>
      <c r="AM7" s="164"/>
      <c r="AN7" s="164"/>
      <c r="AO7" s="164"/>
      <c r="AP7" s="164"/>
    </row>
    <row r="8" spans="1:42" s="10" customFormat="1" x14ac:dyDescent="0.15">
      <c r="A8" s="100">
        <v>11660201</v>
      </c>
      <c r="B8" s="29">
        <v>1</v>
      </c>
      <c r="C8" s="191" t="s">
        <v>1934</v>
      </c>
      <c r="D8" s="191" t="s">
        <v>3291</v>
      </c>
      <c r="E8" s="73"/>
      <c r="F8" s="73"/>
      <c r="G8" s="29">
        <v>0.8</v>
      </c>
      <c r="H8" s="29">
        <v>0.8</v>
      </c>
      <c r="I8" s="29">
        <v>2</v>
      </c>
      <c r="J8" s="29">
        <v>0</v>
      </c>
      <c r="K8" s="164">
        <f t="shared" si="0"/>
        <v>0.8</v>
      </c>
      <c r="L8" s="29" t="s">
        <v>1936</v>
      </c>
      <c r="M8" s="29"/>
      <c r="N8" s="29"/>
      <c r="O8" s="29"/>
      <c r="P8" s="29">
        <v>4</v>
      </c>
      <c r="Q8" s="29"/>
      <c r="R8" s="29" t="s">
        <v>1937</v>
      </c>
      <c r="S8" s="29"/>
      <c r="T8" s="29"/>
      <c r="U8" s="29" t="s">
        <v>24</v>
      </c>
      <c r="V8" s="29" t="s">
        <v>1939</v>
      </c>
      <c r="W8" s="29"/>
      <c r="X8" s="29"/>
      <c r="Y8" s="29"/>
      <c r="Z8" s="29"/>
      <c r="AA8" s="100">
        <v>12660201</v>
      </c>
      <c r="AB8" s="29" t="s">
        <v>89</v>
      </c>
      <c r="AC8" s="29" t="s">
        <v>89</v>
      </c>
      <c r="AD8" s="29" t="s">
        <v>89</v>
      </c>
      <c r="AE8" s="29" t="s">
        <v>89</v>
      </c>
      <c r="AF8" s="29" t="s">
        <v>89</v>
      </c>
      <c r="AG8" s="29"/>
      <c r="AH8" s="29"/>
      <c r="AI8" s="29"/>
      <c r="AJ8" s="29"/>
      <c r="AK8" s="29" t="s">
        <v>1940</v>
      </c>
      <c r="AL8" s="29"/>
      <c r="AM8" s="29"/>
      <c r="AN8" s="29"/>
      <c r="AO8" s="29"/>
      <c r="AP8" s="29"/>
    </row>
    <row r="9" spans="1:42" s="10" customFormat="1" x14ac:dyDescent="0.15">
      <c r="A9" s="100">
        <v>11660202</v>
      </c>
      <c r="B9" s="29">
        <v>1</v>
      </c>
      <c r="C9" s="191" t="s">
        <v>4878</v>
      </c>
      <c r="D9" s="191" t="s">
        <v>4877</v>
      </c>
      <c r="E9" s="73"/>
      <c r="F9" s="73"/>
      <c r="G9" s="29">
        <v>20</v>
      </c>
      <c r="H9" s="29">
        <v>9</v>
      </c>
      <c r="I9" s="29">
        <v>0</v>
      </c>
      <c r="J9" s="29">
        <v>0</v>
      </c>
      <c r="K9" s="164">
        <f t="shared" si="0"/>
        <v>0</v>
      </c>
      <c r="L9" s="29" t="s">
        <v>1936</v>
      </c>
      <c r="M9" s="29"/>
      <c r="N9" s="29"/>
      <c r="O9" s="29"/>
      <c r="P9" s="29">
        <v>4</v>
      </c>
      <c r="Q9" s="29"/>
      <c r="R9" s="29" t="s">
        <v>339</v>
      </c>
      <c r="S9" s="29"/>
      <c r="T9" s="29"/>
      <c r="U9" s="29" t="s">
        <v>1949</v>
      </c>
      <c r="V9" s="29" t="s">
        <v>1939</v>
      </c>
      <c r="W9" s="29" t="s">
        <v>1972</v>
      </c>
      <c r="X9" s="29"/>
      <c r="Y9" s="29"/>
      <c r="Z9" s="164" t="s">
        <v>3993</v>
      </c>
      <c r="AA9" s="170">
        <v>12660203</v>
      </c>
      <c r="AB9" s="170">
        <v>12660204</v>
      </c>
      <c r="AC9" s="170">
        <v>12660205</v>
      </c>
      <c r="AD9" s="100">
        <v>12660207</v>
      </c>
      <c r="AE9" s="29" t="s">
        <v>89</v>
      </c>
      <c r="AF9" s="29" t="s">
        <v>89</v>
      </c>
      <c r="AG9" s="29"/>
      <c r="AH9" s="29"/>
      <c r="AI9" s="29"/>
      <c r="AJ9" s="29"/>
      <c r="AK9" s="29" t="s">
        <v>1944</v>
      </c>
      <c r="AL9" s="29"/>
      <c r="AM9" s="29"/>
      <c r="AN9" s="29"/>
      <c r="AO9" s="29"/>
      <c r="AP9" s="29"/>
    </row>
    <row r="10" spans="1:42" s="10" customFormat="1" x14ac:dyDescent="0.15">
      <c r="A10" s="108">
        <v>11660203</v>
      </c>
      <c r="B10" s="70">
        <v>1</v>
      </c>
      <c r="C10" s="192" t="s">
        <v>2033</v>
      </c>
      <c r="D10" s="192" t="s">
        <v>5092</v>
      </c>
      <c r="E10" s="73"/>
      <c r="F10" s="73"/>
      <c r="G10" s="29">
        <v>15</v>
      </c>
      <c r="H10" s="29">
        <v>12</v>
      </c>
      <c r="I10" s="29">
        <v>0</v>
      </c>
      <c r="J10" s="29">
        <v>0</v>
      </c>
      <c r="K10" s="164">
        <f t="shared" si="0"/>
        <v>0</v>
      </c>
      <c r="L10" s="29" t="s">
        <v>1936</v>
      </c>
      <c r="M10" s="29"/>
      <c r="N10" s="29"/>
      <c r="O10" s="29"/>
      <c r="P10" s="29">
        <v>4</v>
      </c>
      <c r="Q10" s="29"/>
      <c r="R10" s="29" t="s">
        <v>1937</v>
      </c>
      <c r="S10" s="29"/>
      <c r="T10" s="29"/>
      <c r="U10" s="29" t="s">
        <v>1938</v>
      </c>
      <c r="V10" s="29" t="s">
        <v>1939</v>
      </c>
      <c r="W10" s="29" t="s">
        <v>1978</v>
      </c>
      <c r="X10" s="29" t="s">
        <v>1979</v>
      </c>
      <c r="Y10" s="29" t="s">
        <v>1980</v>
      </c>
      <c r="Z10" s="164" t="s">
        <v>3993</v>
      </c>
      <c r="AA10" s="100">
        <v>12660211</v>
      </c>
      <c r="AB10" s="100">
        <v>12660212</v>
      </c>
      <c r="AC10" s="29" t="s">
        <v>89</v>
      </c>
      <c r="AD10" s="29" t="s">
        <v>89</v>
      </c>
      <c r="AE10" s="29" t="s">
        <v>89</v>
      </c>
      <c r="AF10" s="29" t="s">
        <v>89</v>
      </c>
      <c r="AG10" s="29"/>
      <c r="AH10" s="29"/>
      <c r="AI10" s="29"/>
      <c r="AJ10" s="73" t="s">
        <v>2034</v>
      </c>
      <c r="AK10" s="29" t="s">
        <v>1944</v>
      </c>
      <c r="AL10" s="29"/>
      <c r="AM10" s="29"/>
      <c r="AN10" s="29"/>
      <c r="AO10" s="29"/>
      <c r="AP10" s="29"/>
    </row>
    <row r="11" spans="1:42" s="10" customFormat="1" x14ac:dyDescent="0.15">
      <c r="A11" s="108">
        <v>11660204</v>
      </c>
      <c r="B11" s="70">
        <v>1</v>
      </c>
      <c r="C11" s="192" t="s">
        <v>2035</v>
      </c>
      <c r="D11" s="192" t="s">
        <v>2036</v>
      </c>
      <c r="E11" s="73"/>
      <c r="F11" s="73"/>
      <c r="G11" s="29">
        <v>15</v>
      </c>
      <c r="H11" s="29">
        <v>8</v>
      </c>
      <c r="I11" s="29">
        <v>1</v>
      </c>
      <c r="J11" s="29">
        <v>35</v>
      </c>
      <c r="K11" s="164">
        <f t="shared" si="0"/>
        <v>0</v>
      </c>
      <c r="L11" s="29" t="s">
        <v>1936</v>
      </c>
      <c r="M11" s="29"/>
      <c r="N11" s="29"/>
      <c r="O11" s="29"/>
      <c r="P11" s="29">
        <v>4</v>
      </c>
      <c r="Q11" s="29"/>
      <c r="R11" s="29" t="s">
        <v>1948</v>
      </c>
      <c r="S11" s="29">
        <v>2</v>
      </c>
      <c r="T11" s="29"/>
      <c r="U11" s="29" t="s">
        <v>1938</v>
      </c>
      <c r="V11" s="29" t="s">
        <v>1950</v>
      </c>
      <c r="W11" s="29" t="s">
        <v>1992</v>
      </c>
      <c r="X11" s="29" t="s">
        <v>1993</v>
      </c>
      <c r="Y11" s="29"/>
      <c r="Z11" s="164" t="s">
        <v>3993</v>
      </c>
      <c r="AA11" s="100">
        <v>12660213</v>
      </c>
      <c r="AB11" s="100">
        <v>12660214</v>
      </c>
      <c r="AC11" s="100">
        <v>12660215</v>
      </c>
      <c r="AD11" s="29" t="s">
        <v>89</v>
      </c>
      <c r="AE11" s="29" t="s">
        <v>89</v>
      </c>
      <c r="AF11" s="29" t="s">
        <v>89</v>
      </c>
      <c r="AG11" s="29"/>
      <c r="AH11" s="29"/>
      <c r="AI11" s="29"/>
      <c r="AJ11" s="73" t="s">
        <v>2037</v>
      </c>
      <c r="AK11" s="29" t="s">
        <v>1944</v>
      </c>
      <c r="AL11" s="29"/>
      <c r="AM11" s="29"/>
      <c r="AN11" s="29"/>
      <c r="AO11" s="29"/>
      <c r="AP11" s="29"/>
    </row>
    <row r="12" spans="1:42" s="10" customFormat="1" x14ac:dyDescent="0.15">
      <c r="A12" s="100">
        <v>11660205</v>
      </c>
      <c r="B12" s="164">
        <v>1</v>
      </c>
      <c r="C12" s="190" t="s">
        <v>1934</v>
      </c>
      <c r="D12" s="209" t="s">
        <v>5232</v>
      </c>
      <c r="E12" s="164"/>
      <c r="F12" s="164"/>
      <c r="G12" s="164">
        <v>0.5</v>
      </c>
      <c r="H12" s="164">
        <v>0</v>
      </c>
      <c r="I12" s="164">
        <v>2</v>
      </c>
      <c r="J12" s="164">
        <v>0</v>
      </c>
      <c r="K12" s="164">
        <f t="shared" si="0"/>
        <v>0.8</v>
      </c>
      <c r="L12" s="164" t="s">
        <v>5228</v>
      </c>
      <c r="M12" s="164"/>
      <c r="N12" s="164"/>
      <c r="O12" s="164"/>
      <c r="P12" s="164">
        <v>4</v>
      </c>
      <c r="Q12" s="164"/>
      <c r="R12" s="164" t="s">
        <v>5227</v>
      </c>
      <c r="S12" s="164"/>
      <c r="T12" s="164"/>
      <c r="U12" s="164" t="s">
        <v>5229</v>
      </c>
      <c r="V12" s="164" t="s">
        <v>188</v>
      </c>
      <c r="W12" s="164"/>
      <c r="X12" s="164"/>
      <c r="Y12" s="164"/>
      <c r="Z12" s="164" t="s">
        <v>89</v>
      </c>
      <c r="AA12" s="99">
        <v>12660221</v>
      </c>
      <c r="AB12" s="10" t="s">
        <v>89</v>
      </c>
      <c r="AC12" s="10" t="s">
        <v>89</v>
      </c>
      <c r="AD12" s="10" t="s">
        <v>89</v>
      </c>
      <c r="AE12" s="10" t="s">
        <v>89</v>
      </c>
      <c r="AF12" s="10" t="s">
        <v>89</v>
      </c>
      <c r="AJ12" s="165"/>
      <c r="AK12" s="10" t="s">
        <v>1940</v>
      </c>
    </row>
    <row r="13" spans="1:42" s="10" customFormat="1" x14ac:dyDescent="0.15">
      <c r="A13" s="100">
        <v>11660206</v>
      </c>
      <c r="B13" s="164">
        <v>1</v>
      </c>
      <c r="C13" s="190" t="s">
        <v>2038</v>
      </c>
      <c r="D13" s="209" t="s">
        <v>5225</v>
      </c>
      <c r="E13" s="164"/>
      <c r="F13" s="164"/>
      <c r="G13" s="164">
        <v>16</v>
      </c>
      <c r="H13" s="164">
        <v>6</v>
      </c>
      <c r="I13" s="164">
        <v>0</v>
      </c>
      <c r="J13" s="164">
        <v>0</v>
      </c>
      <c r="K13" s="164">
        <f t="shared" si="0"/>
        <v>0</v>
      </c>
      <c r="L13" s="164" t="s">
        <v>5228</v>
      </c>
      <c r="M13" s="164"/>
      <c r="N13" s="164"/>
      <c r="O13" s="164"/>
      <c r="P13" s="164">
        <v>1.5</v>
      </c>
      <c r="Q13" s="164"/>
      <c r="R13" s="164" t="s">
        <v>5230</v>
      </c>
      <c r="S13" s="164">
        <v>1.5</v>
      </c>
      <c r="T13" s="164">
        <v>120</v>
      </c>
      <c r="U13" s="164" t="s">
        <v>5229</v>
      </c>
      <c r="V13" s="164" t="s">
        <v>5224</v>
      </c>
      <c r="W13" s="164"/>
      <c r="X13" s="164"/>
      <c r="Y13" s="164"/>
      <c r="Z13" s="164" t="s">
        <v>5093</v>
      </c>
      <c r="AA13" s="99">
        <v>12660223</v>
      </c>
      <c r="AB13" s="99">
        <v>12660224</v>
      </c>
      <c r="AC13" s="10" t="s">
        <v>89</v>
      </c>
      <c r="AD13" s="10" t="s">
        <v>89</v>
      </c>
      <c r="AE13" s="10" t="s">
        <v>89</v>
      </c>
      <c r="AF13" s="10" t="s">
        <v>89</v>
      </c>
      <c r="AJ13" s="77" t="s">
        <v>2039</v>
      </c>
      <c r="AK13" s="10" t="s">
        <v>1944</v>
      </c>
    </row>
    <row r="14" spans="1:42" s="10" customFormat="1" x14ac:dyDescent="0.15">
      <c r="A14" s="100">
        <v>11660207</v>
      </c>
      <c r="B14" s="164">
        <v>1</v>
      </c>
      <c r="C14" s="190" t="s">
        <v>2040</v>
      </c>
      <c r="D14" s="209" t="s">
        <v>5226</v>
      </c>
      <c r="E14" s="164"/>
      <c r="F14" s="164"/>
      <c r="G14" s="164">
        <v>16</v>
      </c>
      <c r="H14" s="164">
        <v>8</v>
      </c>
      <c r="I14" s="164">
        <v>0</v>
      </c>
      <c r="J14" s="164">
        <v>0</v>
      </c>
      <c r="K14" s="164">
        <f t="shared" si="0"/>
        <v>0</v>
      </c>
      <c r="L14" s="164" t="s">
        <v>23</v>
      </c>
      <c r="M14" s="164"/>
      <c r="N14" s="164"/>
      <c r="O14" s="164"/>
      <c r="P14" s="164">
        <v>0</v>
      </c>
      <c r="Q14" s="164"/>
      <c r="R14" s="76" t="s">
        <v>5227</v>
      </c>
      <c r="S14" s="76"/>
      <c r="T14" s="76"/>
      <c r="U14" s="76" t="s">
        <v>104</v>
      </c>
      <c r="V14" s="164"/>
      <c r="W14" s="164"/>
      <c r="X14" s="164"/>
      <c r="Y14" s="164"/>
      <c r="Z14" s="164" t="s">
        <v>5094</v>
      </c>
      <c r="AA14" s="99">
        <v>12660225</v>
      </c>
      <c r="AB14" s="10" t="s">
        <v>89</v>
      </c>
      <c r="AC14" s="10" t="s">
        <v>89</v>
      </c>
      <c r="AD14" s="10" t="s">
        <v>89</v>
      </c>
      <c r="AE14" s="10" t="s">
        <v>89</v>
      </c>
      <c r="AF14" s="10" t="s">
        <v>89</v>
      </c>
      <c r="AJ14" s="165"/>
      <c r="AK14" s="10" t="s">
        <v>1944</v>
      </c>
    </row>
    <row r="15" spans="1:42" s="10" customFormat="1" x14ac:dyDescent="0.15">
      <c r="A15" s="100">
        <v>11660208</v>
      </c>
      <c r="B15" s="164">
        <v>1</v>
      </c>
      <c r="C15" s="190" t="s">
        <v>2041</v>
      </c>
      <c r="D15" s="209" t="s">
        <v>5231</v>
      </c>
      <c r="E15" s="164"/>
      <c r="F15" s="164"/>
      <c r="G15" s="164">
        <v>15</v>
      </c>
      <c r="H15" s="164">
        <v>11</v>
      </c>
      <c r="I15" s="164">
        <v>1</v>
      </c>
      <c r="J15" s="164">
        <v>35</v>
      </c>
      <c r="K15" s="164">
        <f t="shared" si="0"/>
        <v>0</v>
      </c>
      <c r="L15" s="164" t="s">
        <v>23</v>
      </c>
      <c r="M15" s="164"/>
      <c r="N15" s="164"/>
      <c r="O15" s="164"/>
      <c r="P15" s="164">
        <v>5</v>
      </c>
      <c r="Q15" s="164">
        <v>1</v>
      </c>
      <c r="R15" s="164" t="s">
        <v>26</v>
      </c>
      <c r="S15" s="164"/>
      <c r="T15" s="164"/>
      <c r="U15" s="164" t="s">
        <v>24</v>
      </c>
      <c r="V15" s="164" t="s">
        <v>188</v>
      </c>
      <c r="W15" s="164"/>
      <c r="X15" s="164"/>
      <c r="Y15" s="164"/>
      <c r="Z15" s="164" t="s">
        <v>5104</v>
      </c>
      <c r="AA15" s="99">
        <v>12660228</v>
      </c>
      <c r="AB15" s="99">
        <v>12660229</v>
      </c>
      <c r="AC15" s="10" t="s">
        <v>89</v>
      </c>
      <c r="AD15" s="10" t="s">
        <v>89</v>
      </c>
      <c r="AE15" s="10" t="s">
        <v>89</v>
      </c>
      <c r="AF15" s="10" t="s">
        <v>89</v>
      </c>
      <c r="AJ15" s="165"/>
      <c r="AK15" s="10" t="s">
        <v>1944</v>
      </c>
    </row>
    <row r="16" spans="1:42" s="29" customFormat="1" x14ac:dyDescent="0.15">
      <c r="A16" s="100">
        <v>11660301</v>
      </c>
      <c r="B16" s="29">
        <v>1</v>
      </c>
      <c r="C16" s="191" t="s">
        <v>1934</v>
      </c>
      <c r="D16" s="191" t="s">
        <v>1417</v>
      </c>
      <c r="E16" s="73"/>
      <c r="F16" s="73"/>
      <c r="G16" s="29">
        <v>0.8</v>
      </c>
      <c r="H16" s="29">
        <v>0</v>
      </c>
      <c r="I16" s="29">
        <v>2</v>
      </c>
      <c r="J16" s="29">
        <v>0</v>
      </c>
      <c r="K16" s="164">
        <f t="shared" si="0"/>
        <v>0.8</v>
      </c>
      <c r="L16" s="29" t="s">
        <v>1936</v>
      </c>
      <c r="P16" s="29">
        <v>1</v>
      </c>
      <c r="R16" s="29" t="s">
        <v>1937</v>
      </c>
      <c r="U16" s="29" t="s">
        <v>1938</v>
      </c>
      <c r="V16" s="29" t="s">
        <v>1939</v>
      </c>
      <c r="AA16" s="100">
        <v>12660301</v>
      </c>
      <c r="AB16" s="29" t="s">
        <v>89</v>
      </c>
      <c r="AC16" s="29" t="s">
        <v>89</v>
      </c>
      <c r="AD16" s="29" t="s">
        <v>89</v>
      </c>
      <c r="AE16" s="29" t="s">
        <v>89</v>
      </c>
      <c r="AF16" s="29" t="s">
        <v>89</v>
      </c>
      <c r="AK16" s="29" t="s">
        <v>1940</v>
      </c>
    </row>
    <row r="17" spans="1:42" s="29" customFormat="1" x14ac:dyDescent="0.15">
      <c r="A17" s="100">
        <v>11660302</v>
      </c>
      <c r="B17" s="29">
        <v>1</v>
      </c>
      <c r="C17" s="191" t="s">
        <v>1739</v>
      </c>
      <c r="D17" s="191" t="s">
        <v>1740</v>
      </c>
      <c r="E17" s="73"/>
      <c r="F17" s="73"/>
      <c r="G17" s="29">
        <v>15</v>
      </c>
      <c r="H17" s="29">
        <v>3</v>
      </c>
      <c r="I17" s="29">
        <v>0</v>
      </c>
      <c r="J17" s="29">
        <v>0</v>
      </c>
      <c r="K17" s="164">
        <f t="shared" si="0"/>
        <v>0</v>
      </c>
      <c r="L17" s="29" t="s">
        <v>23</v>
      </c>
      <c r="P17" s="29">
        <v>0</v>
      </c>
      <c r="R17" s="29" t="s">
        <v>339</v>
      </c>
      <c r="U17" s="29" t="s">
        <v>1943</v>
      </c>
      <c r="Z17" s="164" t="s">
        <v>5095</v>
      </c>
      <c r="AA17" s="100">
        <v>12660302</v>
      </c>
      <c r="AB17" s="29" t="s">
        <v>89</v>
      </c>
      <c r="AC17" s="29" t="s">
        <v>89</v>
      </c>
      <c r="AD17" s="29" t="s">
        <v>89</v>
      </c>
      <c r="AE17" s="29" t="s">
        <v>89</v>
      </c>
      <c r="AF17" s="29" t="s">
        <v>89</v>
      </c>
      <c r="AK17" s="29" t="s">
        <v>1944</v>
      </c>
    </row>
    <row r="18" spans="1:42" s="29" customFormat="1" x14ac:dyDescent="0.15">
      <c r="A18" s="100">
        <v>11660303</v>
      </c>
      <c r="B18" s="29">
        <v>1</v>
      </c>
      <c r="C18" s="191" t="s">
        <v>444</v>
      </c>
      <c r="D18" s="191" t="s">
        <v>2053</v>
      </c>
      <c r="E18" s="73"/>
      <c r="F18" s="73"/>
      <c r="G18" s="29">
        <v>15</v>
      </c>
      <c r="H18" s="29">
        <v>6</v>
      </c>
      <c r="I18" s="29">
        <v>0</v>
      </c>
      <c r="J18" s="29">
        <v>0</v>
      </c>
      <c r="K18" s="164">
        <f t="shared" si="0"/>
        <v>0</v>
      </c>
      <c r="L18" s="29" t="s">
        <v>1936</v>
      </c>
      <c r="P18" s="29">
        <v>3</v>
      </c>
      <c r="R18" s="29" t="s">
        <v>57</v>
      </c>
      <c r="S18" s="29">
        <v>2</v>
      </c>
      <c r="U18" s="29" t="s">
        <v>1938</v>
      </c>
      <c r="V18" s="29" t="s">
        <v>1950</v>
      </c>
      <c r="W18" s="29" t="s">
        <v>2013</v>
      </c>
      <c r="X18" s="29" t="s">
        <v>2014</v>
      </c>
      <c r="Z18" s="164" t="s">
        <v>5095</v>
      </c>
      <c r="AA18" s="100">
        <v>12660303</v>
      </c>
      <c r="AB18" s="29" t="s">
        <v>89</v>
      </c>
      <c r="AC18" s="29" t="s">
        <v>89</v>
      </c>
      <c r="AD18" s="29" t="s">
        <v>89</v>
      </c>
      <c r="AE18" s="29" t="s">
        <v>89</v>
      </c>
      <c r="AF18" s="29" t="s">
        <v>89</v>
      </c>
      <c r="AK18" s="29" t="s">
        <v>1944</v>
      </c>
    </row>
    <row r="19" spans="1:42" s="10" customFormat="1" x14ac:dyDescent="0.15">
      <c r="A19" s="100">
        <v>11660304</v>
      </c>
      <c r="B19" s="30">
        <v>1</v>
      </c>
      <c r="C19" s="193" t="s">
        <v>2054</v>
      </c>
      <c r="D19" s="193" t="s">
        <v>1420</v>
      </c>
      <c r="E19" s="73"/>
      <c r="F19" s="73"/>
      <c r="G19" s="29">
        <v>15</v>
      </c>
      <c r="H19" s="30">
        <v>11</v>
      </c>
      <c r="I19" s="30">
        <v>1</v>
      </c>
      <c r="J19" s="30">
        <v>35</v>
      </c>
      <c r="K19" s="164">
        <f t="shared" si="0"/>
        <v>0</v>
      </c>
      <c r="L19" s="30" t="s">
        <v>1936</v>
      </c>
      <c r="M19" s="30"/>
      <c r="N19" s="30"/>
      <c r="O19" s="30"/>
      <c r="P19" s="30">
        <v>5</v>
      </c>
      <c r="Q19" s="30"/>
      <c r="R19" s="30" t="s">
        <v>692</v>
      </c>
      <c r="S19" s="30">
        <v>5</v>
      </c>
      <c r="T19" s="30">
        <v>1.5</v>
      </c>
      <c r="U19" s="30" t="s">
        <v>24</v>
      </c>
      <c r="V19" s="30" t="s">
        <v>1741</v>
      </c>
      <c r="W19" s="29" t="s">
        <v>1992</v>
      </c>
      <c r="X19" s="29" t="s">
        <v>1993</v>
      </c>
      <c r="Y19" s="30"/>
      <c r="Z19" s="164" t="s">
        <v>5095</v>
      </c>
      <c r="AA19" s="103">
        <v>12660306</v>
      </c>
      <c r="AB19" s="29" t="s">
        <v>89</v>
      </c>
      <c r="AC19" s="29" t="s">
        <v>89</v>
      </c>
      <c r="AD19" s="30" t="s">
        <v>89</v>
      </c>
      <c r="AE19" s="30" t="s">
        <v>89</v>
      </c>
      <c r="AF19" s="30" t="s">
        <v>89</v>
      </c>
      <c r="AG19" s="30"/>
      <c r="AH19" s="30"/>
      <c r="AI19" s="30"/>
      <c r="AJ19" s="30"/>
      <c r="AK19" s="30" t="s">
        <v>71</v>
      </c>
      <c r="AL19" s="30"/>
      <c r="AM19" s="30"/>
      <c r="AN19" s="30"/>
      <c r="AO19" s="30"/>
      <c r="AP19" s="30"/>
    </row>
    <row r="20" spans="1:42" s="10" customFormat="1" x14ac:dyDescent="0.15">
      <c r="A20" s="100">
        <v>11660305</v>
      </c>
      <c r="B20" s="76">
        <v>1</v>
      </c>
      <c r="C20" s="194" t="s">
        <v>289</v>
      </c>
      <c r="D20" s="226" t="s">
        <v>5310</v>
      </c>
      <c r="E20" s="165"/>
      <c r="F20" s="165"/>
      <c r="G20" s="164">
        <v>1</v>
      </c>
      <c r="H20" s="164">
        <v>0</v>
      </c>
      <c r="I20" s="164">
        <v>2</v>
      </c>
      <c r="J20" s="164">
        <v>0</v>
      </c>
      <c r="K20" s="164">
        <f t="shared" si="0"/>
        <v>0.8</v>
      </c>
      <c r="L20" s="76" t="s">
        <v>1936</v>
      </c>
      <c r="M20" s="76"/>
      <c r="N20" s="76"/>
      <c r="O20" s="76"/>
      <c r="P20" s="76">
        <v>1</v>
      </c>
      <c r="Q20" s="76"/>
      <c r="R20" s="76" t="s">
        <v>1937</v>
      </c>
      <c r="S20" s="76"/>
      <c r="T20" s="76"/>
      <c r="U20" s="76" t="s">
        <v>1938</v>
      </c>
      <c r="V20" s="10" t="s">
        <v>1939</v>
      </c>
      <c r="Y20" s="76"/>
      <c r="Z20" s="164" t="s">
        <v>89</v>
      </c>
      <c r="AA20" s="99">
        <v>12660310</v>
      </c>
      <c r="AB20" s="10" t="s">
        <v>89</v>
      </c>
      <c r="AC20" s="10" t="s">
        <v>89</v>
      </c>
      <c r="AD20" s="76" t="s">
        <v>89</v>
      </c>
      <c r="AE20" s="76" t="s">
        <v>89</v>
      </c>
      <c r="AF20" s="76" t="s">
        <v>89</v>
      </c>
      <c r="AG20" s="76"/>
      <c r="AH20" s="76"/>
      <c r="AI20" s="76"/>
      <c r="AJ20" s="76"/>
      <c r="AK20" s="10" t="s">
        <v>1940</v>
      </c>
      <c r="AL20" s="76"/>
      <c r="AM20" s="76"/>
      <c r="AN20" s="76"/>
      <c r="AO20" s="76"/>
      <c r="AP20" s="76"/>
    </row>
    <row r="21" spans="1:42" s="10" customFormat="1" x14ac:dyDescent="0.15">
      <c r="A21" s="100">
        <v>11660306</v>
      </c>
      <c r="B21" s="76">
        <v>1</v>
      </c>
      <c r="C21" s="194" t="s">
        <v>2055</v>
      </c>
      <c r="D21" s="226" t="s">
        <v>5311</v>
      </c>
      <c r="E21" s="165"/>
      <c r="F21" s="165"/>
      <c r="G21" s="29">
        <v>19</v>
      </c>
      <c r="H21" s="164">
        <v>6</v>
      </c>
      <c r="I21" s="164">
        <v>0</v>
      </c>
      <c r="J21" s="164">
        <v>0</v>
      </c>
      <c r="K21" s="164">
        <f t="shared" si="0"/>
        <v>0</v>
      </c>
      <c r="L21" s="76" t="s">
        <v>1936</v>
      </c>
      <c r="M21" s="76"/>
      <c r="N21" s="76"/>
      <c r="O21" s="76"/>
      <c r="P21" s="76">
        <v>0</v>
      </c>
      <c r="Q21" s="76"/>
      <c r="R21" s="76" t="s">
        <v>1937</v>
      </c>
      <c r="S21" s="76"/>
      <c r="T21" s="76"/>
      <c r="U21" s="76" t="s">
        <v>1943</v>
      </c>
      <c r="V21" s="76"/>
      <c r="Y21" s="76"/>
      <c r="Z21" s="164" t="s">
        <v>5096</v>
      </c>
      <c r="AA21" s="102">
        <v>12660311</v>
      </c>
      <c r="AB21" s="102">
        <v>12660312</v>
      </c>
      <c r="AC21" s="13" t="s">
        <v>89</v>
      </c>
      <c r="AD21" s="76" t="s">
        <v>89</v>
      </c>
      <c r="AE21" s="76" t="s">
        <v>89</v>
      </c>
      <c r="AF21" s="76" t="s">
        <v>89</v>
      </c>
      <c r="AG21" s="76"/>
      <c r="AH21" s="76"/>
      <c r="AI21" s="76"/>
      <c r="AJ21" s="76"/>
      <c r="AK21" s="10" t="s">
        <v>1944</v>
      </c>
      <c r="AL21" s="76"/>
      <c r="AM21" s="76"/>
      <c r="AN21" s="76"/>
      <c r="AO21" s="76"/>
      <c r="AP21" s="76"/>
    </row>
    <row r="22" spans="1:42" s="10" customFormat="1" x14ac:dyDescent="0.15">
      <c r="A22" s="100">
        <v>11660307</v>
      </c>
      <c r="B22" s="76">
        <v>1</v>
      </c>
      <c r="C22" s="194" t="s">
        <v>2056</v>
      </c>
      <c r="D22" s="226" t="s">
        <v>5312</v>
      </c>
      <c r="E22" s="165"/>
      <c r="F22" s="165"/>
      <c r="G22" s="29">
        <v>15</v>
      </c>
      <c r="H22" s="164">
        <v>3</v>
      </c>
      <c r="I22" s="164">
        <v>0</v>
      </c>
      <c r="J22" s="164">
        <v>0</v>
      </c>
      <c r="K22" s="164">
        <f t="shared" si="0"/>
        <v>0</v>
      </c>
      <c r="L22" s="76" t="s">
        <v>23</v>
      </c>
      <c r="M22" s="76"/>
      <c r="N22" s="76"/>
      <c r="O22" s="76"/>
      <c r="P22" s="76">
        <v>5</v>
      </c>
      <c r="Q22" s="76"/>
      <c r="R22" s="76" t="s">
        <v>692</v>
      </c>
      <c r="S22" s="76">
        <v>5</v>
      </c>
      <c r="T22" s="76">
        <v>1.5</v>
      </c>
      <c r="U22" s="76" t="s">
        <v>24</v>
      </c>
      <c r="V22" s="76" t="s">
        <v>2024</v>
      </c>
      <c r="W22" s="76"/>
      <c r="X22" s="76"/>
      <c r="Y22" s="76"/>
      <c r="Z22" s="164" t="s">
        <v>5097</v>
      </c>
      <c r="AA22" s="99">
        <v>12660315</v>
      </c>
      <c r="AB22" s="164" t="s">
        <v>89</v>
      </c>
      <c r="AC22" s="164" t="s">
        <v>89</v>
      </c>
      <c r="AD22" s="76" t="s">
        <v>89</v>
      </c>
      <c r="AE22" s="76" t="s">
        <v>89</v>
      </c>
      <c r="AF22" s="76" t="s">
        <v>89</v>
      </c>
      <c r="AG22" s="76"/>
      <c r="AH22" s="76"/>
      <c r="AI22" s="76"/>
      <c r="AJ22" s="76"/>
      <c r="AK22" s="10" t="s">
        <v>71</v>
      </c>
      <c r="AL22" s="76"/>
      <c r="AM22" s="76"/>
      <c r="AN22" s="76"/>
      <c r="AO22" s="76"/>
      <c r="AP22" s="76"/>
    </row>
    <row r="23" spans="1:42" s="10" customFormat="1" x14ac:dyDescent="0.15">
      <c r="A23" s="100">
        <v>11660308</v>
      </c>
      <c r="B23" s="76">
        <v>1</v>
      </c>
      <c r="C23" s="194" t="s">
        <v>2057</v>
      </c>
      <c r="D23" s="226" t="s">
        <v>5313</v>
      </c>
      <c r="E23" s="165"/>
      <c r="F23" s="165"/>
      <c r="G23" s="29">
        <v>15</v>
      </c>
      <c r="H23" s="164">
        <v>11</v>
      </c>
      <c r="I23" s="164">
        <v>1</v>
      </c>
      <c r="J23" s="164">
        <v>35</v>
      </c>
      <c r="K23" s="164">
        <f t="shared" si="0"/>
        <v>0</v>
      </c>
      <c r="L23" s="76" t="s">
        <v>23</v>
      </c>
      <c r="M23" s="76"/>
      <c r="N23" s="76"/>
      <c r="O23" s="76"/>
      <c r="P23" s="76">
        <v>3</v>
      </c>
      <c r="Q23" s="76">
        <v>1</v>
      </c>
      <c r="R23" s="76" t="s">
        <v>1948</v>
      </c>
      <c r="S23" s="76">
        <v>2</v>
      </c>
      <c r="T23" s="76"/>
      <c r="U23" s="76" t="s">
        <v>1938</v>
      </c>
      <c r="V23" s="164" t="s">
        <v>1343</v>
      </c>
      <c r="W23" s="164" t="s">
        <v>70</v>
      </c>
      <c r="X23" s="164" t="s">
        <v>1993</v>
      </c>
      <c r="Y23" s="76"/>
      <c r="Z23" s="164" t="s">
        <v>5098</v>
      </c>
      <c r="AA23" s="99">
        <v>12660321</v>
      </c>
      <c r="AB23" s="99">
        <v>12660322</v>
      </c>
      <c r="AC23" s="164" t="s">
        <v>89</v>
      </c>
      <c r="AD23" s="76" t="s">
        <v>89</v>
      </c>
      <c r="AE23" s="76" t="s">
        <v>89</v>
      </c>
      <c r="AF23" s="164" t="s">
        <v>89</v>
      </c>
      <c r="AG23" s="76"/>
      <c r="AH23" s="76"/>
      <c r="AI23" s="76"/>
      <c r="AJ23" s="76" t="s">
        <v>2058</v>
      </c>
      <c r="AK23" s="164" t="s">
        <v>71</v>
      </c>
      <c r="AL23" s="76"/>
      <c r="AM23" s="76"/>
      <c r="AN23" s="76"/>
      <c r="AO23" s="76"/>
      <c r="AP23" s="76"/>
    </row>
    <row r="24" spans="1:42" s="10" customFormat="1" x14ac:dyDescent="0.15">
      <c r="A24" s="99">
        <v>11660401</v>
      </c>
      <c r="B24" s="164">
        <v>1</v>
      </c>
      <c r="C24" s="190" t="s">
        <v>1934</v>
      </c>
      <c r="D24" s="190" t="s">
        <v>1728</v>
      </c>
      <c r="E24" s="165"/>
      <c r="F24" s="165"/>
      <c r="G24" s="164">
        <v>0.75</v>
      </c>
      <c r="H24" s="164">
        <v>0</v>
      </c>
      <c r="I24" s="164">
        <v>2</v>
      </c>
      <c r="J24" s="164">
        <v>0</v>
      </c>
      <c r="K24" s="164">
        <f t="shared" si="0"/>
        <v>0.8</v>
      </c>
      <c r="L24" s="164" t="s">
        <v>274</v>
      </c>
      <c r="M24" s="164"/>
      <c r="N24" s="164"/>
      <c r="O24" s="164"/>
      <c r="P24" s="164">
        <v>1</v>
      </c>
      <c r="Q24" s="164"/>
      <c r="R24" s="164" t="s">
        <v>1937</v>
      </c>
      <c r="S24" s="164"/>
      <c r="T24" s="164"/>
      <c r="U24" s="164" t="s">
        <v>24</v>
      </c>
      <c r="V24" s="164" t="s">
        <v>1939</v>
      </c>
      <c r="W24" s="164"/>
      <c r="X24" s="164"/>
      <c r="Y24" s="164"/>
      <c r="Z24" s="164" t="s">
        <v>89</v>
      </c>
      <c r="AA24" s="99">
        <v>12660401</v>
      </c>
      <c r="AB24" s="164" t="s">
        <v>89</v>
      </c>
      <c r="AC24" s="164" t="s">
        <v>89</v>
      </c>
      <c r="AD24" s="164" t="s">
        <v>89</v>
      </c>
      <c r="AE24" s="164" t="s">
        <v>89</v>
      </c>
      <c r="AF24" s="164" t="s">
        <v>89</v>
      </c>
      <c r="AG24" s="164"/>
      <c r="AH24" s="164"/>
      <c r="AI24" s="164"/>
      <c r="AJ24" s="164"/>
      <c r="AK24" s="164" t="s">
        <v>1940</v>
      </c>
      <c r="AL24" s="164"/>
      <c r="AM24" s="164"/>
      <c r="AN24" s="164"/>
      <c r="AO24" s="164"/>
      <c r="AP24" s="164"/>
    </row>
    <row r="25" spans="1:42" s="10" customFormat="1" x14ac:dyDescent="0.15">
      <c r="A25" s="99">
        <v>11660402</v>
      </c>
      <c r="B25" s="164">
        <v>1</v>
      </c>
      <c r="C25" s="190" t="s">
        <v>2100</v>
      </c>
      <c r="D25" s="190" t="s">
        <v>5099</v>
      </c>
      <c r="E25" s="165"/>
      <c r="F25" s="165"/>
      <c r="G25" s="164">
        <v>15</v>
      </c>
      <c r="H25" s="164">
        <v>6</v>
      </c>
      <c r="I25" s="164">
        <v>0</v>
      </c>
      <c r="J25" s="164">
        <v>0</v>
      </c>
      <c r="K25" s="164">
        <f t="shared" si="0"/>
        <v>0</v>
      </c>
      <c r="L25" s="164" t="s">
        <v>1936</v>
      </c>
      <c r="P25" s="10">
        <v>4</v>
      </c>
      <c r="R25" s="10" t="s">
        <v>692</v>
      </c>
      <c r="S25" s="10">
        <v>4</v>
      </c>
      <c r="T25" s="10">
        <v>1.3</v>
      </c>
      <c r="U25" s="10" t="s">
        <v>1938</v>
      </c>
      <c r="V25" s="10" t="s">
        <v>2024</v>
      </c>
      <c r="Z25" s="164" t="s">
        <v>5100</v>
      </c>
      <c r="AA25" s="99">
        <v>12660403</v>
      </c>
      <c r="AB25" s="10" t="s">
        <v>89</v>
      </c>
      <c r="AC25" s="10" t="s">
        <v>89</v>
      </c>
      <c r="AD25" s="10" t="s">
        <v>89</v>
      </c>
      <c r="AE25" s="10" t="s">
        <v>89</v>
      </c>
      <c r="AF25" s="10" t="s">
        <v>89</v>
      </c>
      <c r="AK25" s="10" t="s">
        <v>1944</v>
      </c>
    </row>
    <row r="26" spans="1:42" s="10" customFormat="1" x14ac:dyDescent="0.15">
      <c r="A26" s="99">
        <v>11660403</v>
      </c>
      <c r="B26" s="164">
        <v>1</v>
      </c>
      <c r="C26" s="190" t="s">
        <v>2096</v>
      </c>
      <c r="D26" s="190" t="s">
        <v>1729</v>
      </c>
      <c r="E26" s="165"/>
      <c r="F26" s="165"/>
      <c r="G26" s="164">
        <v>15</v>
      </c>
      <c r="H26" s="164">
        <v>9</v>
      </c>
      <c r="I26" s="164">
        <v>0</v>
      </c>
      <c r="J26" s="164">
        <v>0</v>
      </c>
      <c r="K26" s="164">
        <f t="shared" si="0"/>
        <v>0</v>
      </c>
      <c r="L26" s="164" t="s">
        <v>1936</v>
      </c>
      <c r="P26" s="10">
        <v>1</v>
      </c>
      <c r="R26" s="10" t="s">
        <v>1937</v>
      </c>
      <c r="U26" s="10" t="s">
        <v>24</v>
      </c>
      <c r="V26" s="10" t="s">
        <v>1939</v>
      </c>
      <c r="Z26" s="164" t="s">
        <v>4025</v>
      </c>
      <c r="AA26" s="102">
        <v>12660406</v>
      </c>
      <c r="AB26" s="99">
        <v>12660409</v>
      </c>
      <c r="AC26" s="164" t="s">
        <v>89</v>
      </c>
      <c r="AD26" s="164" t="s">
        <v>89</v>
      </c>
      <c r="AE26" s="10" t="s">
        <v>89</v>
      </c>
      <c r="AF26" s="10" t="s">
        <v>89</v>
      </c>
      <c r="AK26" s="10" t="s">
        <v>1944</v>
      </c>
    </row>
    <row r="27" spans="1:42" s="10" customFormat="1" x14ac:dyDescent="0.15">
      <c r="A27" s="99">
        <v>11660404</v>
      </c>
      <c r="B27" s="164">
        <v>1</v>
      </c>
      <c r="C27" s="190" t="s">
        <v>2101</v>
      </c>
      <c r="D27" s="190" t="s">
        <v>1730</v>
      </c>
      <c r="E27" s="165"/>
      <c r="F27" s="165"/>
      <c r="G27" s="164">
        <v>15</v>
      </c>
      <c r="H27" s="164">
        <v>13</v>
      </c>
      <c r="I27" s="164">
        <v>1</v>
      </c>
      <c r="J27" s="164">
        <v>35</v>
      </c>
      <c r="K27" s="164">
        <f t="shared" si="0"/>
        <v>0</v>
      </c>
      <c r="L27" s="164" t="s">
        <v>1936</v>
      </c>
      <c r="P27" s="10">
        <v>0</v>
      </c>
      <c r="R27" s="10" t="s">
        <v>1937</v>
      </c>
      <c r="U27" s="10" t="s">
        <v>1943</v>
      </c>
      <c r="Z27" s="164" t="s">
        <v>5101</v>
      </c>
      <c r="AA27" s="99">
        <v>12660411</v>
      </c>
      <c r="AB27" s="164" t="s">
        <v>89</v>
      </c>
      <c r="AC27" s="10" t="s">
        <v>89</v>
      </c>
      <c r="AD27" s="10" t="s">
        <v>89</v>
      </c>
      <c r="AE27" s="10" t="s">
        <v>89</v>
      </c>
      <c r="AF27" s="10" t="s">
        <v>89</v>
      </c>
      <c r="AK27" s="10" t="s">
        <v>1944</v>
      </c>
    </row>
    <row r="28" spans="1:42" s="10" customFormat="1" x14ac:dyDescent="0.15">
      <c r="A28" s="99">
        <v>11660501</v>
      </c>
      <c r="B28" s="164">
        <v>1</v>
      </c>
      <c r="C28" s="190" t="s">
        <v>186</v>
      </c>
      <c r="D28" s="209" t="s">
        <v>5262</v>
      </c>
      <c r="E28" s="164"/>
      <c r="F28" s="164"/>
      <c r="G28" s="164">
        <v>0.75</v>
      </c>
      <c r="H28" s="164">
        <v>0</v>
      </c>
      <c r="I28" s="164">
        <v>2</v>
      </c>
      <c r="J28" s="164">
        <v>0</v>
      </c>
      <c r="K28" s="164">
        <f t="shared" si="0"/>
        <v>0.8</v>
      </c>
      <c r="L28" s="164" t="s">
        <v>23</v>
      </c>
      <c r="M28" s="164"/>
      <c r="N28" s="164"/>
      <c r="O28" s="164"/>
      <c r="P28" s="164">
        <v>1</v>
      </c>
      <c r="Q28" s="164"/>
      <c r="R28" s="164" t="s">
        <v>26</v>
      </c>
      <c r="S28" s="164"/>
      <c r="T28" s="164"/>
      <c r="U28" s="164" t="s">
        <v>5263</v>
      </c>
      <c r="V28" s="164" t="s">
        <v>188</v>
      </c>
      <c r="W28" s="164"/>
      <c r="X28" s="164"/>
      <c r="Y28" s="164"/>
      <c r="Z28" s="164" t="s">
        <v>89</v>
      </c>
      <c r="AA28" s="99">
        <v>12660501</v>
      </c>
      <c r="AB28" s="10" t="s">
        <v>89</v>
      </c>
      <c r="AC28" s="10" t="s">
        <v>89</v>
      </c>
      <c r="AD28" s="10" t="s">
        <v>89</v>
      </c>
      <c r="AE28" s="10" t="s">
        <v>89</v>
      </c>
      <c r="AF28" s="10" t="s">
        <v>89</v>
      </c>
      <c r="AJ28" s="164"/>
      <c r="AK28" s="10" t="s">
        <v>1940</v>
      </c>
    </row>
    <row r="29" spans="1:42" s="10" customFormat="1" x14ac:dyDescent="0.15">
      <c r="A29" s="99">
        <v>11660502</v>
      </c>
      <c r="B29" s="164">
        <v>1</v>
      </c>
      <c r="C29" s="190" t="s">
        <v>2293</v>
      </c>
      <c r="D29" s="209" t="s">
        <v>5264</v>
      </c>
      <c r="E29" s="164"/>
      <c r="F29" s="164"/>
      <c r="G29" s="164">
        <v>15</v>
      </c>
      <c r="H29" s="164">
        <v>6</v>
      </c>
      <c r="I29" s="164">
        <v>0</v>
      </c>
      <c r="J29" s="164">
        <v>0</v>
      </c>
      <c r="K29" s="164">
        <f t="shared" si="0"/>
        <v>0</v>
      </c>
      <c r="L29" s="164" t="s">
        <v>23</v>
      </c>
      <c r="M29" s="164"/>
      <c r="N29" s="164"/>
      <c r="O29" s="164"/>
      <c r="P29" s="164">
        <v>4</v>
      </c>
      <c r="Q29" s="164"/>
      <c r="R29" s="76" t="s">
        <v>692</v>
      </c>
      <c r="S29" s="164">
        <v>4</v>
      </c>
      <c r="T29" s="76">
        <v>1.3</v>
      </c>
      <c r="U29" s="76" t="s">
        <v>24</v>
      </c>
      <c r="V29" s="76" t="s">
        <v>451</v>
      </c>
      <c r="W29" s="164"/>
      <c r="X29" s="164"/>
      <c r="Y29" s="164"/>
      <c r="Z29" s="164" t="s">
        <v>5102</v>
      </c>
      <c r="AA29" s="99">
        <v>12660502</v>
      </c>
      <c r="AB29" s="99">
        <v>12660504</v>
      </c>
      <c r="AC29" s="10" t="s">
        <v>89</v>
      </c>
      <c r="AD29" s="10" t="s">
        <v>89</v>
      </c>
      <c r="AE29" s="10" t="s">
        <v>89</v>
      </c>
      <c r="AF29" s="10" t="s">
        <v>89</v>
      </c>
      <c r="AJ29" s="164" t="s">
        <v>5709</v>
      </c>
      <c r="AK29" s="10" t="s">
        <v>1944</v>
      </c>
    </row>
    <row r="30" spans="1:42" s="10" customFormat="1" x14ac:dyDescent="0.15">
      <c r="A30" s="99">
        <v>11660503</v>
      </c>
      <c r="B30" s="164">
        <v>1</v>
      </c>
      <c r="C30" s="190" t="s">
        <v>5265</v>
      </c>
      <c r="D30" s="209" t="s">
        <v>5266</v>
      </c>
      <c r="E30" s="164"/>
      <c r="F30" s="164"/>
      <c r="G30" s="164">
        <v>15</v>
      </c>
      <c r="H30" s="164">
        <v>10</v>
      </c>
      <c r="I30" s="164">
        <v>0</v>
      </c>
      <c r="J30" s="164">
        <v>0</v>
      </c>
      <c r="K30" s="164">
        <f t="shared" si="0"/>
        <v>0</v>
      </c>
      <c r="L30" s="164" t="s">
        <v>191</v>
      </c>
      <c r="M30" s="164">
        <v>1</v>
      </c>
      <c r="N30" s="164">
        <v>4.9000000000000004</v>
      </c>
      <c r="O30" s="164"/>
      <c r="P30" s="164">
        <v>4</v>
      </c>
      <c r="Q30" s="164"/>
      <c r="R30" s="164" t="s">
        <v>26</v>
      </c>
      <c r="S30" s="164"/>
      <c r="T30" s="164"/>
      <c r="U30" s="164" t="s">
        <v>24</v>
      </c>
      <c r="V30" s="164" t="s">
        <v>188</v>
      </c>
      <c r="W30" s="164"/>
      <c r="X30" s="164"/>
      <c r="Y30" s="164"/>
      <c r="Z30" s="164" t="s">
        <v>5103</v>
      </c>
      <c r="AA30" s="99">
        <v>12660505</v>
      </c>
      <c r="AB30" s="99">
        <v>12660506</v>
      </c>
      <c r="AC30" s="10" t="s">
        <v>89</v>
      </c>
      <c r="AD30" s="10" t="s">
        <v>89</v>
      </c>
      <c r="AE30" s="10" t="s">
        <v>89</v>
      </c>
      <c r="AF30" s="10" t="s">
        <v>89</v>
      </c>
      <c r="AJ30" s="164"/>
      <c r="AK30" s="10" t="s">
        <v>1944</v>
      </c>
    </row>
    <row r="31" spans="1:42" s="10" customFormat="1" x14ac:dyDescent="0.15">
      <c r="A31" s="99">
        <v>11660504</v>
      </c>
      <c r="B31" s="164">
        <v>1</v>
      </c>
      <c r="C31" s="190" t="s">
        <v>5267</v>
      </c>
      <c r="D31" s="209" t="s">
        <v>5268</v>
      </c>
      <c r="E31" s="164"/>
      <c r="F31" s="164"/>
      <c r="G31" s="164">
        <v>18</v>
      </c>
      <c r="H31" s="164">
        <v>14</v>
      </c>
      <c r="I31" s="164">
        <v>1</v>
      </c>
      <c r="J31" s="164">
        <v>40</v>
      </c>
      <c r="K31" s="164">
        <f t="shared" si="0"/>
        <v>0</v>
      </c>
      <c r="L31" s="164" t="s">
        <v>23</v>
      </c>
      <c r="M31" s="164"/>
      <c r="N31" s="164"/>
      <c r="O31" s="164"/>
      <c r="P31" s="164">
        <v>4</v>
      </c>
      <c r="Q31" s="164"/>
      <c r="R31" s="164" t="s">
        <v>5269</v>
      </c>
      <c r="S31" s="164">
        <v>2</v>
      </c>
      <c r="T31" s="164"/>
      <c r="U31" s="164" t="s">
        <v>24</v>
      </c>
      <c r="V31" s="164" t="s">
        <v>190</v>
      </c>
      <c r="W31" s="164"/>
      <c r="X31" s="164"/>
      <c r="Y31" s="164"/>
      <c r="Z31" s="164" t="s">
        <v>5104</v>
      </c>
      <c r="AA31" s="102">
        <v>12660508</v>
      </c>
      <c r="AB31" s="99"/>
      <c r="AC31" s="10" t="s">
        <v>89</v>
      </c>
      <c r="AD31" s="10" t="s">
        <v>89</v>
      </c>
      <c r="AE31" s="10" t="s">
        <v>89</v>
      </c>
      <c r="AF31" s="10" t="s">
        <v>89</v>
      </c>
      <c r="AJ31" s="164" t="s">
        <v>5710</v>
      </c>
      <c r="AK31" s="10" t="s">
        <v>1944</v>
      </c>
    </row>
    <row r="32" spans="1:42" s="10" customFormat="1" x14ac:dyDescent="0.15">
      <c r="A32" s="99">
        <v>11660601</v>
      </c>
      <c r="B32" s="164">
        <v>1</v>
      </c>
      <c r="C32" s="190" t="s">
        <v>1934</v>
      </c>
      <c r="D32" s="194" t="s">
        <v>5105</v>
      </c>
      <c r="E32" s="165"/>
      <c r="F32" s="165"/>
      <c r="G32" s="164">
        <v>0.5</v>
      </c>
      <c r="H32" s="164">
        <v>0</v>
      </c>
      <c r="I32" s="164">
        <v>2</v>
      </c>
      <c r="J32" s="164">
        <v>0</v>
      </c>
      <c r="K32" s="164">
        <f t="shared" si="0"/>
        <v>0.8</v>
      </c>
      <c r="L32" s="164" t="s">
        <v>1936</v>
      </c>
      <c r="P32" s="10">
        <v>1</v>
      </c>
      <c r="R32" s="10" t="s">
        <v>1937</v>
      </c>
      <c r="U32" s="10" t="s">
        <v>1938</v>
      </c>
      <c r="V32" s="10" t="s">
        <v>1939</v>
      </c>
      <c r="Z32" s="164" t="s">
        <v>89</v>
      </c>
      <c r="AA32" s="102">
        <v>12660601</v>
      </c>
      <c r="AB32" s="13" t="s">
        <v>89</v>
      </c>
      <c r="AC32" s="13" t="s">
        <v>89</v>
      </c>
      <c r="AD32" s="13" t="s">
        <v>89</v>
      </c>
      <c r="AE32" s="10" t="s">
        <v>89</v>
      </c>
      <c r="AF32" s="10" t="s">
        <v>89</v>
      </c>
      <c r="AJ32" s="164"/>
      <c r="AK32" s="10" t="s">
        <v>1940</v>
      </c>
    </row>
    <row r="33" spans="1:42" s="6" customFormat="1" x14ac:dyDescent="0.15">
      <c r="A33" s="99">
        <v>11660602</v>
      </c>
      <c r="B33" s="164">
        <v>1</v>
      </c>
      <c r="C33" s="190" t="s">
        <v>2294</v>
      </c>
      <c r="D33" s="190" t="s">
        <v>2295</v>
      </c>
      <c r="E33" s="165"/>
      <c r="F33" s="165"/>
      <c r="G33" s="164">
        <v>15</v>
      </c>
      <c r="H33" s="164">
        <v>6</v>
      </c>
      <c r="I33" s="164">
        <v>0</v>
      </c>
      <c r="J33" s="164">
        <v>0</v>
      </c>
      <c r="K33" s="164">
        <f t="shared" si="0"/>
        <v>0</v>
      </c>
      <c r="L33" s="164" t="s">
        <v>1936</v>
      </c>
      <c r="M33" s="164"/>
      <c r="N33" s="164"/>
      <c r="O33" s="164"/>
      <c r="P33" s="164">
        <v>4</v>
      </c>
      <c r="Q33" s="164"/>
      <c r="R33" s="76" t="s">
        <v>692</v>
      </c>
      <c r="S33" s="76">
        <v>4</v>
      </c>
      <c r="T33" s="76">
        <v>1.5</v>
      </c>
      <c r="U33" s="76" t="s">
        <v>1938</v>
      </c>
      <c r="V33" s="76" t="s">
        <v>2024</v>
      </c>
      <c r="W33" s="164" t="s">
        <v>1978</v>
      </c>
      <c r="X33" s="164" t="s">
        <v>1979</v>
      </c>
      <c r="Y33" s="164" t="s">
        <v>706</v>
      </c>
      <c r="Z33" s="164" t="s">
        <v>5106</v>
      </c>
      <c r="AA33" s="99">
        <v>12660602</v>
      </c>
      <c r="AB33" s="164" t="s">
        <v>89</v>
      </c>
      <c r="AC33" s="164" t="s">
        <v>89</v>
      </c>
      <c r="AD33" s="164" t="s">
        <v>89</v>
      </c>
      <c r="AE33" s="164" t="s">
        <v>89</v>
      </c>
      <c r="AF33" s="164" t="s">
        <v>89</v>
      </c>
      <c r="AG33" s="164"/>
      <c r="AH33" s="164"/>
      <c r="AI33" s="164"/>
      <c r="AJ33" s="164"/>
      <c r="AK33" s="164" t="s">
        <v>1944</v>
      </c>
      <c r="AL33" s="164"/>
      <c r="AM33" s="164"/>
      <c r="AN33" s="164"/>
      <c r="AO33" s="164"/>
      <c r="AP33" s="164"/>
    </row>
    <row r="34" spans="1:42" s="6" customFormat="1" x14ac:dyDescent="0.15">
      <c r="A34" s="99">
        <v>11660603</v>
      </c>
      <c r="B34" s="164">
        <v>1</v>
      </c>
      <c r="C34" s="190" t="s">
        <v>2296</v>
      </c>
      <c r="D34" s="190" t="s">
        <v>2297</v>
      </c>
      <c r="E34" s="165"/>
      <c r="F34" s="165"/>
      <c r="G34" s="164">
        <v>15</v>
      </c>
      <c r="H34" s="164">
        <v>8</v>
      </c>
      <c r="I34" s="164">
        <v>0</v>
      </c>
      <c r="J34" s="164">
        <v>0</v>
      </c>
      <c r="K34" s="164">
        <f t="shared" si="0"/>
        <v>0</v>
      </c>
      <c r="L34" s="164" t="s">
        <v>1936</v>
      </c>
      <c r="M34" s="164"/>
      <c r="N34" s="164"/>
      <c r="O34" s="164"/>
      <c r="P34" s="164">
        <v>0</v>
      </c>
      <c r="Q34" s="164"/>
      <c r="R34" s="76" t="s">
        <v>1937</v>
      </c>
      <c r="S34" s="76"/>
      <c r="T34" s="76"/>
      <c r="U34" s="76" t="s">
        <v>1943</v>
      </c>
      <c r="V34" s="164"/>
      <c r="W34" s="76"/>
      <c r="X34" s="76"/>
      <c r="Y34" s="76"/>
      <c r="Z34" s="164" t="s">
        <v>5107</v>
      </c>
      <c r="AA34" s="99">
        <v>12660605</v>
      </c>
      <c r="AB34" s="164" t="s">
        <v>89</v>
      </c>
      <c r="AC34" s="164" t="s">
        <v>89</v>
      </c>
      <c r="AD34" s="164" t="s">
        <v>89</v>
      </c>
      <c r="AE34" s="164" t="s">
        <v>89</v>
      </c>
      <c r="AF34" s="164" t="s">
        <v>89</v>
      </c>
      <c r="AG34" s="164"/>
      <c r="AH34" s="164"/>
      <c r="AI34" s="164"/>
      <c r="AJ34" s="164"/>
      <c r="AK34" s="164" t="s">
        <v>1944</v>
      </c>
      <c r="AL34" s="164"/>
      <c r="AM34" s="164"/>
      <c r="AN34" s="164"/>
      <c r="AO34" s="164"/>
      <c r="AP34" s="164"/>
    </row>
    <row r="35" spans="1:42" s="6" customFormat="1" x14ac:dyDescent="0.15">
      <c r="A35" s="99">
        <v>11660604</v>
      </c>
      <c r="B35" s="164">
        <v>1</v>
      </c>
      <c r="C35" s="190" t="s">
        <v>2298</v>
      </c>
      <c r="D35" s="190" t="s">
        <v>2299</v>
      </c>
      <c r="E35" s="165"/>
      <c r="F35" s="165"/>
      <c r="G35" s="164">
        <v>15</v>
      </c>
      <c r="H35" s="164">
        <v>10</v>
      </c>
      <c r="I35" s="164">
        <v>1</v>
      </c>
      <c r="J35" s="164">
        <v>40</v>
      </c>
      <c r="K35" s="164">
        <f t="shared" si="0"/>
        <v>0</v>
      </c>
      <c r="L35" s="164" t="s">
        <v>1936</v>
      </c>
      <c r="M35" s="164"/>
      <c r="N35" s="164"/>
      <c r="O35" s="164"/>
      <c r="P35" s="164">
        <v>4</v>
      </c>
      <c r="Q35" s="164">
        <v>1</v>
      </c>
      <c r="R35" s="164" t="s">
        <v>1937</v>
      </c>
      <c r="S35" s="164"/>
      <c r="T35" s="164"/>
      <c r="U35" s="164" t="s">
        <v>24</v>
      </c>
      <c r="V35" s="164" t="s">
        <v>1939</v>
      </c>
      <c r="W35" s="164" t="s">
        <v>2013</v>
      </c>
      <c r="X35" s="164" t="s">
        <v>2030</v>
      </c>
      <c r="Y35" s="164"/>
      <c r="Z35" s="164" t="s">
        <v>5108</v>
      </c>
      <c r="AA35" s="99">
        <v>12660606</v>
      </c>
      <c r="AB35" s="99">
        <v>12660607</v>
      </c>
      <c r="AC35" s="164" t="s">
        <v>89</v>
      </c>
      <c r="AD35" s="164" t="s">
        <v>89</v>
      </c>
      <c r="AE35" s="164" t="s">
        <v>89</v>
      </c>
      <c r="AF35" s="164" t="s">
        <v>89</v>
      </c>
      <c r="AG35" s="164"/>
      <c r="AH35" s="164"/>
      <c r="AI35" s="164"/>
      <c r="AJ35" s="164"/>
      <c r="AK35" s="164" t="s">
        <v>71</v>
      </c>
      <c r="AL35" s="164"/>
      <c r="AM35" s="164"/>
      <c r="AN35" s="164"/>
      <c r="AO35" s="164"/>
      <c r="AP35" s="164"/>
    </row>
    <row r="36" spans="1:42" s="6" customFormat="1" x14ac:dyDescent="0.15">
      <c r="A36" s="99">
        <v>11660701</v>
      </c>
      <c r="B36" s="164">
        <v>1</v>
      </c>
      <c r="C36" s="190" t="s">
        <v>1934</v>
      </c>
      <c r="D36" s="206" t="s">
        <v>5109</v>
      </c>
      <c r="E36" s="165"/>
      <c r="F36" s="165"/>
      <c r="G36" s="164">
        <v>0.75</v>
      </c>
      <c r="H36" s="164">
        <v>0</v>
      </c>
      <c r="I36" s="164">
        <v>2</v>
      </c>
      <c r="J36" s="164">
        <v>0</v>
      </c>
      <c r="K36" s="164">
        <f t="shared" si="0"/>
        <v>0.8</v>
      </c>
      <c r="L36" s="164" t="s">
        <v>1936</v>
      </c>
      <c r="M36" s="164"/>
      <c r="N36" s="164"/>
      <c r="O36" s="164"/>
      <c r="P36" s="164">
        <v>1</v>
      </c>
      <c r="Q36" s="164"/>
      <c r="R36" s="164" t="s">
        <v>1937</v>
      </c>
      <c r="S36" s="164"/>
      <c r="T36" s="164"/>
      <c r="U36" s="164" t="s">
        <v>24</v>
      </c>
      <c r="V36" s="164" t="s">
        <v>1939</v>
      </c>
      <c r="W36" s="164"/>
      <c r="X36" s="164"/>
      <c r="Y36" s="164"/>
      <c r="Z36" s="164" t="s">
        <v>89</v>
      </c>
      <c r="AA36" s="99">
        <v>12660701</v>
      </c>
      <c r="AB36" s="164" t="s">
        <v>89</v>
      </c>
      <c r="AC36" s="164" t="s">
        <v>89</v>
      </c>
      <c r="AD36" s="164" t="s">
        <v>89</v>
      </c>
      <c r="AE36" s="164" t="s">
        <v>89</v>
      </c>
      <c r="AF36" s="164" t="s">
        <v>89</v>
      </c>
      <c r="AG36" s="164"/>
      <c r="AH36" s="13"/>
      <c r="AI36" s="13"/>
      <c r="AJ36" s="13"/>
      <c r="AK36" s="164" t="s">
        <v>85</v>
      </c>
      <c r="AL36" s="164"/>
      <c r="AM36" s="164"/>
      <c r="AN36" s="164"/>
      <c r="AO36" s="164"/>
      <c r="AP36" s="164"/>
    </row>
    <row r="37" spans="1:42" s="10" customFormat="1" x14ac:dyDescent="0.15">
      <c r="A37" s="99">
        <v>11660702</v>
      </c>
      <c r="B37" s="164">
        <v>1</v>
      </c>
      <c r="C37" s="190" t="s">
        <v>2300</v>
      </c>
      <c r="D37" s="207" t="s">
        <v>2301</v>
      </c>
      <c r="E37" s="165"/>
      <c r="F37" s="165"/>
      <c r="G37" s="164">
        <v>15</v>
      </c>
      <c r="H37" s="164">
        <v>6</v>
      </c>
      <c r="I37" s="164">
        <v>0</v>
      </c>
      <c r="J37" s="164">
        <v>0</v>
      </c>
      <c r="K37" s="164">
        <f t="shared" si="0"/>
        <v>0</v>
      </c>
      <c r="L37" s="164" t="s">
        <v>1936</v>
      </c>
      <c r="P37" s="10">
        <v>4</v>
      </c>
      <c r="R37" s="10" t="s">
        <v>1937</v>
      </c>
      <c r="U37" s="10" t="s">
        <v>1938</v>
      </c>
      <c r="V37" s="10" t="s">
        <v>1939</v>
      </c>
      <c r="W37" s="10" t="s">
        <v>2013</v>
      </c>
      <c r="X37" s="10" t="s">
        <v>2030</v>
      </c>
      <c r="Z37" s="164" t="s">
        <v>5110</v>
      </c>
      <c r="AA37" s="99">
        <v>12660702</v>
      </c>
      <c r="AB37" s="10" t="s">
        <v>89</v>
      </c>
      <c r="AC37" s="10" t="s">
        <v>89</v>
      </c>
      <c r="AD37" s="10" t="s">
        <v>89</v>
      </c>
      <c r="AE37" s="10" t="s">
        <v>89</v>
      </c>
      <c r="AF37" s="10" t="s">
        <v>89</v>
      </c>
      <c r="AJ37" s="45" t="s">
        <v>5578</v>
      </c>
      <c r="AK37" s="10" t="s">
        <v>1944</v>
      </c>
    </row>
    <row r="38" spans="1:42" s="10" customFormat="1" x14ac:dyDescent="0.15">
      <c r="A38" s="99">
        <v>11660703</v>
      </c>
      <c r="B38" s="164">
        <v>1</v>
      </c>
      <c r="C38" s="190" t="s">
        <v>2302</v>
      </c>
      <c r="D38" s="207" t="s">
        <v>2303</v>
      </c>
      <c r="E38" s="165"/>
      <c r="F38" s="165"/>
      <c r="G38" s="164">
        <v>15</v>
      </c>
      <c r="H38" s="164">
        <v>8</v>
      </c>
      <c r="I38" s="164">
        <v>0</v>
      </c>
      <c r="J38" s="164">
        <v>0</v>
      </c>
      <c r="K38" s="164">
        <f t="shared" si="0"/>
        <v>0</v>
      </c>
      <c r="L38" s="164" t="s">
        <v>23</v>
      </c>
      <c r="P38" s="10">
        <v>4</v>
      </c>
      <c r="R38" s="10" t="s">
        <v>1948</v>
      </c>
      <c r="S38" s="10">
        <v>0.5</v>
      </c>
      <c r="U38" s="10" t="s">
        <v>1938</v>
      </c>
      <c r="V38" s="10" t="s">
        <v>1950</v>
      </c>
      <c r="Z38" s="164" t="s">
        <v>5111</v>
      </c>
      <c r="AA38" s="99">
        <v>12660706</v>
      </c>
      <c r="AB38" s="10" t="s">
        <v>89</v>
      </c>
      <c r="AC38" s="10" t="s">
        <v>89</v>
      </c>
      <c r="AD38" s="10" t="s">
        <v>89</v>
      </c>
      <c r="AE38" s="10" t="s">
        <v>89</v>
      </c>
      <c r="AF38" s="10" t="s">
        <v>89</v>
      </c>
      <c r="AK38" s="10" t="s">
        <v>1944</v>
      </c>
    </row>
    <row r="39" spans="1:42" s="10" customFormat="1" x14ac:dyDescent="0.15">
      <c r="A39" s="99">
        <v>11660704</v>
      </c>
      <c r="B39" s="164">
        <v>1</v>
      </c>
      <c r="C39" s="190" t="s">
        <v>2304</v>
      </c>
      <c r="D39" s="207" t="s">
        <v>5165</v>
      </c>
      <c r="E39" s="165"/>
      <c r="F39" s="165"/>
      <c r="G39" s="164">
        <v>15</v>
      </c>
      <c r="H39" s="164">
        <v>11</v>
      </c>
      <c r="I39" s="164">
        <v>1</v>
      </c>
      <c r="J39" s="164">
        <v>40</v>
      </c>
      <c r="K39" s="164">
        <f t="shared" si="0"/>
        <v>0</v>
      </c>
      <c r="L39" s="164" t="s">
        <v>23</v>
      </c>
      <c r="P39" s="10">
        <v>0</v>
      </c>
      <c r="R39" s="10" t="s">
        <v>1937</v>
      </c>
      <c r="U39" s="10" t="s">
        <v>1943</v>
      </c>
      <c r="Z39" s="164" t="s">
        <v>5112</v>
      </c>
      <c r="AA39" s="99">
        <v>12660707</v>
      </c>
      <c r="AB39" s="10" t="s">
        <v>89</v>
      </c>
      <c r="AC39" s="13" t="s">
        <v>89</v>
      </c>
      <c r="AD39" s="13" t="s">
        <v>89</v>
      </c>
      <c r="AE39" s="10" t="s">
        <v>89</v>
      </c>
      <c r="AF39" s="10" t="s">
        <v>89</v>
      </c>
      <c r="AJ39" s="164"/>
      <c r="AK39" s="10" t="s">
        <v>1944</v>
      </c>
    </row>
    <row r="40" spans="1:42" s="164" customFormat="1" x14ac:dyDescent="0.15">
      <c r="A40" s="99">
        <v>11660705</v>
      </c>
      <c r="B40" s="164">
        <v>1</v>
      </c>
      <c r="C40" s="165" t="s">
        <v>5825</v>
      </c>
      <c r="D40" s="165" t="s">
        <v>5826</v>
      </c>
      <c r="E40" s="165"/>
      <c r="F40" s="165"/>
      <c r="G40" s="164">
        <v>17</v>
      </c>
      <c r="H40" s="164">
        <v>7</v>
      </c>
      <c r="I40" s="164">
        <v>0</v>
      </c>
      <c r="J40" s="164">
        <v>0</v>
      </c>
      <c r="K40" s="164">
        <v>0</v>
      </c>
      <c r="L40" s="164" t="s">
        <v>5736</v>
      </c>
      <c r="P40" s="164">
        <v>5</v>
      </c>
      <c r="R40" s="164" t="s">
        <v>5827</v>
      </c>
      <c r="S40" s="164">
        <v>5</v>
      </c>
      <c r="T40" s="164">
        <v>60</v>
      </c>
      <c r="U40" s="164" t="s">
        <v>5806</v>
      </c>
      <c r="V40" s="164" t="s">
        <v>5828</v>
      </c>
      <c r="AA40" s="164">
        <v>12660710</v>
      </c>
      <c r="AK40" s="164" t="s">
        <v>5741</v>
      </c>
    </row>
    <row r="41" spans="1:42" s="10" customFormat="1" x14ac:dyDescent="0.15">
      <c r="A41" s="99">
        <v>11660801</v>
      </c>
      <c r="B41" s="164">
        <v>1</v>
      </c>
      <c r="C41" s="190" t="s">
        <v>186</v>
      </c>
      <c r="D41" s="190" t="s">
        <v>2095</v>
      </c>
      <c r="E41" s="165"/>
      <c r="F41" s="165"/>
      <c r="G41" s="164">
        <v>0.75</v>
      </c>
      <c r="H41" s="164">
        <v>0</v>
      </c>
      <c r="I41" s="164">
        <v>2</v>
      </c>
      <c r="J41" s="164">
        <v>0</v>
      </c>
      <c r="K41" s="164">
        <f t="shared" si="0"/>
        <v>0.8</v>
      </c>
      <c r="L41" s="164" t="s">
        <v>1936</v>
      </c>
      <c r="P41" s="10">
        <v>4</v>
      </c>
      <c r="R41" s="10" t="s">
        <v>339</v>
      </c>
      <c r="U41" s="10" t="s">
        <v>1938</v>
      </c>
      <c r="V41" s="10" t="s">
        <v>1939</v>
      </c>
      <c r="Z41" s="76"/>
      <c r="AA41" s="99">
        <v>12660801</v>
      </c>
      <c r="AB41" s="10" t="s">
        <v>89</v>
      </c>
      <c r="AC41" s="10" t="s">
        <v>89</v>
      </c>
      <c r="AD41" s="10" t="s">
        <v>89</v>
      </c>
      <c r="AE41" s="10" t="s">
        <v>89</v>
      </c>
      <c r="AF41" s="10" t="s">
        <v>89</v>
      </c>
      <c r="AK41" s="10" t="s">
        <v>1940</v>
      </c>
    </row>
    <row r="42" spans="1:42" s="10" customFormat="1" x14ac:dyDescent="0.15">
      <c r="A42" s="99">
        <v>11660802</v>
      </c>
      <c r="B42" s="164">
        <v>1</v>
      </c>
      <c r="C42" s="190" t="s">
        <v>2096</v>
      </c>
      <c r="D42" s="190" t="s">
        <v>2097</v>
      </c>
      <c r="E42" s="165"/>
      <c r="F42" s="165"/>
      <c r="G42" s="164">
        <v>15</v>
      </c>
      <c r="H42" s="164">
        <v>6</v>
      </c>
      <c r="I42" s="164">
        <v>0</v>
      </c>
      <c r="J42" s="164">
        <v>0</v>
      </c>
      <c r="K42" s="164">
        <f t="shared" si="0"/>
        <v>0</v>
      </c>
      <c r="L42" s="164" t="s">
        <v>1936</v>
      </c>
      <c r="P42" s="10">
        <v>4</v>
      </c>
      <c r="R42" s="10" t="s">
        <v>339</v>
      </c>
      <c r="U42" s="10" t="s">
        <v>1938</v>
      </c>
      <c r="V42" s="10" t="s">
        <v>1939</v>
      </c>
      <c r="Z42" s="76" t="s">
        <v>1797</v>
      </c>
      <c r="AA42" s="99">
        <v>12660803</v>
      </c>
      <c r="AB42" s="10" t="s">
        <v>89</v>
      </c>
      <c r="AC42" s="10" t="s">
        <v>89</v>
      </c>
      <c r="AD42" s="10" t="s">
        <v>89</v>
      </c>
      <c r="AE42" s="10" t="s">
        <v>89</v>
      </c>
      <c r="AF42" s="10" t="s">
        <v>89</v>
      </c>
      <c r="AK42" s="10" t="s">
        <v>1944</v>
      </c>
    </row>
    <row r="43" spans="1:42" s="10" customFormat="1" x14ac:dyDescent="0.15">
      <c r="A43" s="164">
        <v>11660803</v>
      </c>
      <c r="B43" s="164">
        <v>1</v>
      </c>
      <c r="C43" s="190" t="s">
        <v>2098</v>
      </c>
      <c r="D43" s="190" t="s">
        <v>2099</v>
      </c>
      <c r="E43" s="165"/>
      <c r="F43" s="165"/>
      <c r="G43" s="164">
        <v>16</v>
      </c>
      <c r="H43" s="164">
        <v>6</v>
      </c>
      <c r="I43" s="164">
        <v>0</v>
      </c>
      <c r="J43" s="164">
        <v>0</v>
      </c>
      <c r="K43" s="164">
        <f t="shared" si="0"/>
        <v>0</v>
      </c>
      <c r="L43" s="164" t="s">
        <v>23</v>
      </c>
      <c r="P43" s="10">
        <v>4</v>
      </c>
      <c r="R43" s="10" t="s">
        <v>3899</v>
      </c>
      <c r="S43" s="45" t="s">
        <v>4157</v>
      </c>
      <c r="T43" s="45" t="s">
        <v>4158</v>
      </c>
      <c r="U43" s="10" t="s">
        <v>132</v>
      </c>
      <c r="V43" s="10" t="s">
        <v>188</v>
      </c>
      <c r="Z43" s="10" t="s">
        <v>3900</v>
      </c>
      <c r="AA43" s="167">
        <v>12660805</v>
      </c>
      <c r="AB43" s="164"/>
      <c r="AC43" s="164"/>
      <c r="AK43" s="10" t="s">
        <v>71</v>
      </c>
    </row>
    <row r="44" spans="1:42" s="164" customFormat="1" ht="15.75" customHeight="1" x14ac:dyDescent="0.15">
      <c r="A44" s="164">
        <v>11660804</v>
      </c>
      <c r="B44" s="164">
        <v>1</v>
      </c>
      <c r="C44" s="190" t="s">
        <v>3904</v>
      </c>
      <c r="D44" s="190" t="s">
        <v>3905</v>
      </c>
      <c r="E44" s="165"/>
      <c r="F44" s="165"/>
      <c r="G44" s="164">
        <v>16</v>
      </c>
      <c r="H44" s="164">
        <v>6</v>
      </c>
      <c r="I44" s="164">
        <v>1</v>
      </c>
      <c r="J44" s="164">
        <v>35</v>
      </c>
      <c r="K44" s="164">
        <f t="shared" si="0"/>
        <v>0</v>
      </c>
      <c r="L44" s="164" t="s">
        <v>23</v>
      </c>
      <c r="P44" s="164">
        <v>5</v>
      </c>
      <c r="R44" s="164" t="s">
        <v>2195</v>
      </c>
      <c r="S44" s="164">
        <v>5</v>
      </c>
      <c r="T44" s="164">
        <v>60</v>
      </c>
      <c r="U44" s="164" t="s">
        <v>24</v>
      </c>
      <c r="V44" s="164" t="s">
        <v>294</v>
      </c>
      <c r="Z44" s="164" t="s">
        <v>3971</v>
      </c>
      <c r="AA44" s="167">
        <v>12660810</v>
      </c>
      <c r="AJ44" s="164" t="s">
        <v>5036</v>
      </c>
      <c r="AK44" s="164" t="s">
        <v>71</v>
      </c>
    </row>
    <row r="45" spans="1:42" s="10" customFormat="1" x14ac:dyDescent="0.15">
      <c r="A45" s="164">
        <v>11660805</v>
      </c>
      <c r="B45" s="164">
        <v>1</v>
      </c>
      <c r="C45" s="190" t="s">
        <v>4159</v>
      </c>
      <c r="D45" s="190" t="s">
        <v>4889</v>
      </c>
      <c r="E45" s="165"/>
      <c r="F45" s="165"/>
      <c r="G45" s="164">
        <v>16</v>
      </c>
      <c r="H45" s="164">
        <v>6</v>
      </c>
      <c r="I45" s="164">
        <v>1</v>
      </c>
      <c r="J45" s="164">
        <v>35</v>
      </c>
      <c r="K45" s="164">
        <f t="shared" si="0"/>
        <v>0</v>
      </c>
      <c r="L45" s="164" t="s">
        <v>23</v>
      </c>
      <c r="P45" s="10">
        <v>5</v>
      </c>
      <c r="R45" s="10" t="s">
        <v>2195</v>
      </c>
      <c r="S45" s="10">
        <v>5</v>
      </c>
      <c r="T45" s="10">
        <v>60</v>
      </c>
      <c r="U45" s="10" t="s">
        <v>24</v>
      </c>
      <c r="V45" s="10" t="s">
        <v>294</v>
      </c>
      <c r="Z45" s="10" t="s">
        <v>3971</v>
      </c>
      <c r="AA45" s="11">
        <v>12660815</v>
      </c>
      <c r="AB45" s="11"/>
      <c r="AJ45" s="164" t="s">
        <v>5036</v>
      </c>
      <c r="AK45" s="10" t="s">
        <v>71</v>
      </c>
    </row>
    <row r="46" spans="1:42" s="10" customFormat="1" x14ac:dyDescent="0.15">
      <c r="A46" s="99">
        <v>11660901</v>
      </c>
      <c r="B46" s="164">
        <v>1</v>
      </c>
      <c r="C46" s="190" t="s">
        <v>1934</v>
      </c>
      <c r="D46" s="190" t="s">
        <v>2123</v>
      </c>
      <c r="E46" s="165"/>
      <c r="F46" s="165"/>
      <c r="G46" s="164">
        <v>1</v>
      </c>
      <c r="H46" s="164">
        <v>0</v>
      </c>
      <c r="I46" s="164">
        <v>2</v>
      </c>
      <c r="J46" s="164">
        <v>0</v>
      </c>
      <c r="K46" s="164">
        <f t="shared" si="0"/>
        <v>0.8</v>
      </c>
      <c r="L46" s="164" t="s">
        <v>1936</v>
      </c>
      <c r="P46" s="10">
        <v>1</v>
      </c>
      <c r="R46" s="10" t="s">
        <v>1937</v>
      </c>
      <c r="U46" s="10" t="s">
        <v>24</v>
      </c>
      <c r="V46" s="10" t="s">
        <v>1939</v>
      </c>
      <c r="AA46" s="99">
        <v>12660901</v>
      </c>
      <c r="AB46" s="10" t="s">
        <v>89</v>
      </c>
      <c r="AC46" s="10" t="s">
        <v>89</v>
      </c>
      <c r="AD46" s="10" t="s">
        <v>89</v>
      </c>
      <c r="AE46" s="10" t="s">
        <v>89</v>
      </c>
      <c r="AF46" s="10" t="s">
        <v>89</v>
      </c>
      <c r="AK46" s="10" t="s">
        <v>1940</v>
      </c>
    </row>
    <row r="47" spans="1:42" s="10" customFormat="1" x14ac:dyDescent="0.15">
      <c r="A47" s="99">
        <v>11660902</v>
      </c>
      <c r="B47" s="164">
        <v>1</v>
      </c>
      <c r="C47" s="190" t="s">
        <v>2124</v>
      </c>
      <c r="D47" s="190" t="s">
        <v>2125</v>
      </c>
      <c r="E47" s="165"/>
      <c r="F47" s="165"/>
      <c r="G47" s="164">
        <v>15</v>
      </c>
      <c r="H47" s="164">
        <v>8</v>
      </c>
      <c r="I47" s="164">
        <v>0</v>
      </c>
      <c r="J47" s="164">
        <v>0</v>
      </c>
      <c r="K47" s="164">
        <f t="shared" si="0"/>
        <v>0</v>
      </c>
      <c r="L47" s="164" t="s">
        <v>23</v>
      </c>
      <c r="P47" s="10">
        <v>0</v>
      </c>
      <c r="R47" s="10" t="s">
        <v>1937</v>
      </c>
      <c r="U47" s="10" t="s">
        <v>34</v>
      </c>
      <c r="Z47" s="164" t="s">
        <v>2126</v>
      </c>
      <c r="AA47" s="99">
        <v>12660902</v>
      </c>
      <c r="AB47" s="10" t="s">
        <v>89</v>
      </c>
      <c r="AC47" s="10" t="s">
        <v>89</v>
      </c>
      <c r="AD47" s="10" t="s">
        <v>89</v>
      </c>
      <c r="AE47" s="10" t="s">
        <v>89</v>
      </c>
      <c r="AF47" s="10" t="s">
        <v>89</v>
      </c>
      <c r="AJ47" s="164"/>
      <c r="AK47" s="10" t="s">
        <v>1944</v>
      </c>
    </row>
    <row r="48" spans="1:42" s="10" customFormat="1" x14ac:dyDescent="0.15">
      <c r="A48" s="164">
        <v>11660903</v>
      </c>
      <c r="B48" s="76">
        <v>1</v>
      </c>
      <c r="C48" s="194" t="s">
        <v>3929</v>
      </c>
      <c r="D48" s="194" t="s">
        <v>3930</v>
      </c>
      <c r="E48" s="165"/>
      <c r="F48" s="165"/>
      <c r="G48" s="164">
        <v>15</v>
      </c>
      <c r="H48" s="164">
        <v>3</v>
      </c>
      <c r="I48" s="164">
        <v>0</v>
      </c>
      <c r="J48" s="164">
        <v>0</v>
      </c>
      <c r="K48" s="164">
        <f t="shared" si="0"/>
        <v>0</v>
      </c>
      <c r="L48" s="76" t="s">
        <v>3931</v>
      </c>
      <c r="M48" s="76"/>
      <c r="N48" s="76"/>
      <c r="O48" s="76"/>
      <c r="P48" s="76">
        <v>4</v>
      </c>
      <c r="Q48" s="76"/>
      <c r="R48" s="76" t="s">
        <v>692</v>
      </c>
      <c r="S48" s="76">
        <v>4</v>
      </c>
      <c r="T48" s="76">
        <v>1.3</v>
      </c>
      <c r="U48" s="76" t="s">
        <v>24</v>
      </c>
      <c r="V48" s="76" t="s">
        <v>3932</v>
      </c>
      <c r="W48" s="76"/>
      <c r="X48" s="76"/>
      <c r="Y48" s="76"/>
      <c r="AA48" s="167">
        <v>12660906</v>
      </c>
      <c r="AB48" s="164"/>
      <c r="AC48" s="164"/>
      <c r="AD48" s="76"/>
      <c r="AE48" s="76"/>
      <c r="AF48" s="76"/>
      <c r="AG48" s="76"/>
      <c r="AH48" s="76"/>
      <c r="AI48" s="76"/>
      <c r="AJ48" s="76"/>
      <c r="AK48" s="10" t="s">
        <v>71</v>
      </c>
      <c r="AL48" s="76"/>
      <c r="AM48" s="76"/>
      <c r="AN48" s="76"/>
      <c r="AO48" s="76"/>
      <c r="AP48" s="76"/>
    </row>
    <row r="49" spans="1:42" s="10" customFormat="1" x14ac:dyDescent="0.15">
      <c r="A49" s="164">
        <v>11660904</v>
      </c>
      <c r="B49" s="164">
        <v>1</v>
      </c>
      <c r="C49" s="190" t="s">
        <v>2127</v>
      </c>
      <c r="D49" s="190" t="s">
        <v>2128</v>
      </c>
      <c r="E49" s="165"/>
      <c r="F49" s="165"/>
      <c r="G49" s="164">
        <v>15</v>
      </c>
      <c r="H49" s="164">
        <v>12</v>
      </c>
      <c r="I49" s="164">
        <v>1</v>
      </c>
      <c r="J49" s="164">
        <v>35</v>
      </c>
      <c r="K49" s="164">
        <f t="shared" si="0"/>
        <v>0</v>
      </c>
      <c r="L49" s="164" t="s">
        <v>3931</v>
      </c>
      <c r="M49" s="164"/>
      <c r="N49" s="164"/>
      <c r="O49" s="164"/>
      <c r="P49" s="76">
        <v>3</v>
      </c>
      <c r="Q49" s="76"/>
      <c r="R49" s="76" t="s">
        <v>57</v>
      </c>
      <c r="S49" s="76">
        <v>2</v>
      </c>
      <c r="T49" s="76"/>
      <c r="U49" s="76" t="s">
        <v>3907</v>
      </c>
      <c r="V49" s="164" t="s">
        <v>190</v>
      </c>
      <c r="W49" s="164"/>
      <c r="X49" s="164"/>
      <c r="Y49" s="164"/>
      <c r="Z49" s="164" t="s">
        <v>3933</v>
      </c>
      <c r="AA49" s="167">
        <v>12660903</v>
      </c>
      <c r="AB49" s="164"/>
      <c r="AC49" s="164"/>
      <c r="AD49" s="164"/>
      <c r="AE49" s="164"/>
      <c r="AF49" s="164"/>
      <c r="AG49" s="164"/>
      <c r="AH49" s="164"/>
      <c r="AI49" s="164"/>
      <c r="AJ49" s="164"/>
      <c r="AK49" s="164" t="s">
        <v>71</v>
      </c>
      <c r="AL49" s="164"/>
      <c r="AM49" s="164"/>
      <c r="AN49" s="164"/>
      <c r="AO49" s="164"/>
      <c r="AP49" s="164"/>
    </row>
    <row r="50" spans="1:42" s="10" customFormat="1" x14ac:dyDescent="0.15">
      <c r="A50" s="99">
        <v>11661101</v>
      </c>
      <c r="B50" s="164">
        <v>1</v>
      </c>
      <c r="C50" s="190" t="s">
        <v>289</v>
      </c>
      <c r="D50" s="190" t="s">
        <v>2198</v>
      </c>
      <c r="E50" s="165"/>
      <c r="F50" s="165"/>
      <c r="G50" s="164">
        <v>0.75</v>
      </c>
      <c r="H50" s="164">
        <v>0</v>
      </c>
      <c r="I50" s="164">
        <v>2</v>
      </c>
      <c r="J50" s="164">
        <v>0</v>
      </c>
      <c r="K50" s="164">
        <f t="shared" si="0"/>
        <v>0.8</v>
      </c>
      <c r="L50" s="164" t="s">
        <v>5529</v>
      </c>
      <c r="M50" s="164"/>
      <c r="N50" s="164"/>
      <c r="O50" s="164"/>
      <c r="P50" s="164">
        <v>4</v>
      </c>
      <c r="Q50" s="164"/>
      <c r="R50" s="164" t="s">
        <v>26</v>
      </c>
      <c r="S50" s="164"/>
      <c r="T50" s="164"/>
      <c r="U50" s="164" t="s">
        <v>24</v>
      </c>
      <c r="V50" s="164" t="s">
        <v>212</v>
      </c>
      <c r="W50" s="164"/>
      <c r="X50" s="164"/>
      <c r="Y50" s="164"/>
      <c r="Z50" s="164" t="s">
        <v>89</v>
      </c>
      <c r="AA50" s="99">
        <v>12661101</v>
      </c>
      <c r="AB50" s="164" t="s">
        <v>89</v>
      </c>
      <c r="AC50" s="164" t="s">
        <v>89</v>
      </c>
      <c r="AD50" s="164" t="s">
        <v>89</v>
      </c>
      <c r="AE50" s="164" t="s">
        <v>89</v>
      </c>
      <c r="AF50" s="164" t="s">
        <v>89</v>
      </c>
      <c r="AG50" s="164"/>
      <c r="AH50" s="164"/>
      <c r="AI50" s="164"/>
      <c r="AJ50" s="164"/>
      <c r="AK50" s="164" t="s">
        <v>1940</v>
      </c>
      <c r="AL50" s="164"/>
      <c r="AM50" s="164"/>
      <c r="AN50" s="164"/>
      <c r="AO50" s="164"/>
      <c r="AP50" s="164"/>
    </row>
    <row r="51" spans="1:42" s="10" customFormat="1" x14ac:dyDescent="0.15">
      <c r="A51" s="99">
        <v>11661102</v>
      </c>
      <c r="B51" s="164">
        <v>1</v>
      </c>
      <c r="C51" s="190" t="s">
        <v>1715</v>
      </c>
      <c r="D51" s="190" t="s">
        <v>2199</v>
      </c>
      <c r="E51" s="165"/>
      <c r="F51" s="165"/>
      <c r="G51" s="164">
        <v>15</v>
      </c>
      <c r="H51" s="164">
        <v>9</v>
      </c>
      <c r="I51" s="164">
        <v>0</v>
      </c>
      <c r="J51" s="164">
        <v>0</v>
      </c>
      <c r="K51" s="164">
        <f t="shared" si="0"/>
        <v>0</v>
      </c>
      <c r="L51" s="164" t="s">
        <v>23</v>
      </c>
      <c r="M51" s="164"/>
      <c r="N51" s="164"/>
      <c r="O51" s="164"/>
      <c r="P51" s="164">
        <v>4</v>
      </c>
      <c r="Q51" s="164"/>
      <c r="R51" s="164" t="s">
        <v>26</v>
      </c>
      <c r="S51" s="164"/>
      <c r="T51" s="164"/>
      <c r="U51" s="164" t="s">
        <v>325</v>
      </c>
      <c r="V51" s="164" t="s">
        <v>5530</v>
      </c>
      <c r="W51" s="164" t="s">
        <v>275</v>
      </c>
      <c r="X51" s="164"/>
      <c r="Y51" s="164"/>
      <c r="Z51" s="164" t="s">
        <v>3993</v>
      </c>
      <c r="AA51" s="99">
        <v>12661103</v>
      </c>
      <c r="AB51" s="99">
        <v>12661104</v>
      </c>
      <c r="AC51" s="99">
        <v>12661105</v>
      </c>
      <c r="AD51" s="99">
        <v>12661107</v>
      </c>
      <c r="AE51" s="10" t="s">
        <v>89</v>
      </c>
      <c r="AF51" s="10" t="s">
        <v>89</v>
      </c>
      <c r="AK51" s="10" t="s">
        <v>1944</v>
      </c>
    </row>
    <row r="52" spans="1:42" s="10" customFormat="1" x14ac:dyDescent="0.15">
      <c r="A52" s="99">
        <v>11661103</v>
      </c>
      <c r="B52" s="164">
        <v>1</v>
      </c>
      <c r="C52" s="190" t="s">
        <v>2200</v>
      </c>
      <c r="D52" s="190" t="s">
        <v>2201</v>
      </c>
      <c r="E52" s="165"/>
      <c r="F52" s="165"/>
      <c r="G52" s="164">
        <v>15</v>
      </c>
      <c r="H52" s="164">
        <v>6</v>
      </c>
      <c r="I52" s="164">
        <v>0</v>
      </c>
      <c r="J52" s="164">
        <v>0</v>
      </c>
      <c r="K52" s="164">
        <f t="shared" si="0"/>
        <v>0</v>
      </c>
      <c r="L52" s="164" t="s">
        <v>23</v>
      </c>
      <c r="M52" s="164"/>
      <c r="N52" s="164"/>
      <c r="O52" s="164"/>
      <c r="P52" s="164">
        <v>4</v>
      </c>
      <c r="Q52" s="164"/>
      <c r="R52" s="164" t="s">
        <v>26</v>
      </c>
      <c r="S52" s="164"/>
      <c r="T52" s="164"/>
      <c r="U52" s="164" t="s">
        <v>24</v>
      </c>
      <c r="V52" s="164" t="s">
        <v>212</v>
      </c>
      <c r="W52" s="164"/>
      <c r="X52" s="164"/>
      <c r="Y52" s="164"/>
      <c r="Z52" s="164" t="s">
        <v>5531</v>
      </c>
      <c r="AA52" s="99">
        <v>12661111</v>
      </c>
      <c r="AB52" s="99">
        <v>12661112</v>
      </c>
      <c r="AC52" s="102">
        <v>12661113</v>
      </c>
      <c r="AD52" s="99">
        <v>12661114</v>
      </c>
      <c r="AE52" s="99">
        <v>12661115</v>
      </c>
      <c r="AF52" s="10" t="s">
        <v>89</v>
      </c>
      <c r="AJ52" s="165"/>
      <c r="AK52" s="10" t="s">
        <v>1944</v>
      </c>
    </row>
    <row r="53" spans="1:42" s="10" customFormat="1" x14ac:dyDescent="0.15">
      <c r="A53" s="99">
        <v>11661104</v>
      </c>
      <c r="B53" s="164">
        <v>1</v>
      </c>
      <c r="C53" s="190" t="s">
        <v>2202</v>
      </c>
      <c r="D53" s="190" t="s">
        <v>2203</v>
      </c>
      <c r="E53" s="165"/>
      <c r="F53" s="165"/>
      <c r="G53" s="164">
        <v>15</v>
      </c>
      <c r="H53" s="164">
        <v>11</v>
      </c>
      <c r="I53" s="164">
        <v>1</v>
      </c>
      <c r="J53" s="164">
        <v>35</v>
      </c>
      <c r="K53" s="164">
        <f t="shared" si="0"/>
        <v>0</v>
      </c>
      <c r="L53" s="164" t="s">
        <v>191</v>
      </c>
      <c r="M53" s="164">
        <v>1</v>
      </c>
      <c r="N53" s="164">
        <v>2.5</v>
      </c>
      <c r="O53" s="164"/>
      <c r="P53" s="164">
        <v>4</v>
      </c>
      <c r="Q53" s="164"/>
      <c r="R53" s="164" t="s">
        <v>33</v>
      </c>
      <c r="S53" s="164">
        <v>2</v>
      </c>
      <c r="T53" s="164"/>
      <c r="U53" s="164" t="s">
        <v>24</v>
      </c>
      <c r="V53" s="164" t="s">
        <v>190</v>
      </c>
      <c r="W53" s="164" t="s">
        <v>70</v>
      </c>
      <c r="X53" s="164" t="s">
        <v>5532</v>
      </c>
      <c r="Y53" s="164"/>
      <c r="Z53" s="164" t="s">
        <v>5533</v>
      </c>
      <c r="AA53" s="102">
        <v>12661116</v>
      </c>
      <c r="AB53" s="99">
        <v>12661118</v>
      </c>
      <c r="AC53" s="99">
        <v>12661119</v>
      </c>
      <c r="AD53" s="10" t="s">
        <v>89</v>
      </c>
      <c r="AE53" s="10" t="s">
        <v>89</v>
      </c>
      <c r="AF53" s="10" t="s">
        <v>89</v>
      </c>
      <c r="AJ53" s="164" t="s">
        <v>5537</v>
      </c>
      <c r="AK53" s="10" t="s">
        <v>1944</v>
      </c>
    </row>
    <row r="54" spans="1:42" s="164" customFormat="1" x14ac:dyDescent="0.15">
      <c r="A54" s="99">
        <v>11661105</v>
      </c>
      <c r="B54" s="164">
        <v>1</v>
      </c>
      <c r="C54" s="165" t="s">
        <v>5847</v>
      </c>
      <c r="D54" s="165" t="s">
        <v>5848</v>
      </c>
      <c r="E54" s="165"/>
      <c r="F54" s="165"/>
      <c r="G54" s="164">
        <v>17</v>
      </c>
      <c r="H54" s="164">
        <v>7</v>
      </c>
      <c r="I54" s="164">
        <v>0</v>
      </c>
      <c r="J54" s="81">
        <v>0</v>
      </c>
      <c r="K54" s="164">
        <v>0</v>
      </c>
      <c r="L54" s="164" t="s">
        <v>5736</v>
      </c>
      <c r="P54" s="164">
        <v>4</v>
      </c>
      <c r="R54" s="164" t="s">
        <v>5737</v>
      </c>
      <c r="S54" s="164">
        <v>3</v>
      </c>
      <c r="U54" s="164" t="s">
        <v>5806</v>
      </c>
      <c r="V54" s="164" t="s">
        <v>5807</v>
      </c>
      <c r="AA54" s="164">
        <v>12661120</v>
      </c>
      <c r="AB54" s="164" t="s">
        <v>89</v>
      </c>
      <c r="AC54" s="164" t="s">
        <v>89</v>
      </c>
      <c r="AD54" s="164" t="s">
        <v>89</v>
      </c>
      <c r="AE54" s="164" t="s">
        <v>89</v>
      </c>
      <c r="AF54" s="164" t="s">
        <v>89</v>
      </c>
      <c r="AK54" s="164" t="s">
        <v>5741</v>
      </c>
    </row>
    <row r="55" spans="1:42" s="10" customFormat="1" x14ac:dyDescent="0.15">
      <c r="A55" s="99">
        <v>11661201</v>
      </c>
      <c r="B55" s="164">
        <v>1</v>
      </c>
      <c r="C55" s="190" t="s">
        <v>1934</v>
      </c>
      <c r="D55" s="190" t="s">
        <v>2204</v>
      </c>
      <c r="E55" s="165"/>
      <c r="F55" s="165"/>
      <c r="G55" s="164">
        <v>1</v>
      </c>
      <c r="H55" s="164">
        <v>0</v>
      </c>
      <c r="I55" s="164">
        <v>2</v>
      </c>
      <c r="J55" s="164">
        <v>0</v>
      </c>
      <c r="K55" s="164">
        <f t="shared" si="0"/>
        <v>0.8</v>
      </c>
      <c r="L55" s="164" t="s">
        <v>1936</v>
      </c>
      <c r="P55" s="10">
        <v>1</v>
      </c>
      <c r="R55" s="10" t="s">
        <v>1937</v>
      </c>
      <c r="U55" s="10" t="s">
        <v>24</v>
      </c>
      <c r="V55" s="10" t="s">
        <v>213</v>
      </c>
      <c r="AA55" s="99">
        <v>12661201</v>
      </c>
      <c r="AB55" s="10" t="s">
        <v>89</v>
      </c>
      <c r="AC55" s="10" t="s">
        <v>89</v>
      </c>
      <c r="AD55" s="10" t="s">
        <v>89</v>
      </c>
      <c r="AE55" s="10" t="s">
        <v>89</v>
      </c>
      <c r="AF55" s="10" t="s">
        <v>89</v>
      </c>
      <c r="AJ55" s="13"/>
      <c r="AK55" s="10" t="s">
        <v>1940</v>
      </c>
    </row>
    <row r="56" spans="1:42" s="10" customFormat="1" x14ac:dyDescent="0.15">
      <c r="A56" s="99">
        <v>11661202</v>
      </c>
      <c r="B56" s="164">
        <v>1</v>
      </c>
      <c r="C56" s="190" t="s">
        <v>2205</v>
      </c>
      <c r="D56" s="190" t="s">
        <v>2206</v>
      </c>
      <c r="E56" s="165"/>
      <c r="F56" s="165"/>
      <c r="G56" s="164">
        <v>15</v>
      </c>
      <c r="H56" s="164">
        <v>6</v>
      </c>
      <c r="I56" s="164">
        <v>0</v>
      </c>
      <c r="J56" s="164">
        <v>0</v>
      </c>
      <c r="K56" s="164">
        <f t="shared" si="0"/>
        <v>0</v>
      </c>
      <c r="L56" s="164" t="s">
        <v>1936</v>
      </c>
      <c r="P56" s="10">
        <v>1</v>
      </c>
      <c r="R56" s="10" t="s">
        <v>1937</v>
      </c>
      <c r="U56" s="10" t="s">
        <v>1938</v>
      </c>
      <c r="V56" s="10" t="s">
        <v>1939</v>
      </c>
      <c r="W56" s="10" t="s">
        <v>2013</v>
      </c>
      <c r="X56" s="10" t="s">
        <v>2207</v>
      </c>
      <c r="Z56" s="10" t="s">
        <v>1760</v>
      </c>
      <c r="AA56" s="99">
        <v>12661202</v>
      </c>
      <c r="AB56" s="99">
        <v>12661203</v>
      </c>
      <c r="AC56" s="99">
        <v>12661204</v>
      </c>
      <c r="AD56" s="10" t="s">
        <v>89</v>
      </c>
      <c r="AE56" s="10" t="s">
        <v>89</v>
      </c>
      <c r="AF56" s="10" t="s">
        <v>89</v>
      </c>
      <c r="AK56" s="10" t="s">
        <v>1944</v>
      </c>
    </row>
    <row r="57" spans="1:42" s="10" customFormat="1" x14ac:dyDescent="0.15">
      <c r="A57" s="99">
        <v>11661203</v>
      </c>
      <c r="B57" s="164">
        <v>1</v>
      </c>
      <c r="C57" s="190" t="s">
        <v>2208</v>
      </c>
      <c r="D57" s="190" t="s">
        <v>2209</v>
      </c>
      <c r="E57" s="165"/>
      <c r="F57" s="165"/>
      <c r="G57" s="164">
        <v>15</v>
      </c>
      <c r="H57" s="164">
        <v>9</v>
      </c>
      <c r="I57" s="164">
        <v>0</v>
      </c>
      <c r="J57" s="164">
        <v>0</v>
      </c>
      <c r="K57" s="164">
        <f t="shared" si="0"/>
        <v>0</v>
      </c>
      <c r="L57" s="164" t="s">
        <v>1936</v>
      </c>
      <c r="P57" s="10">
        <v>0</v>
      </c>
      <c r="R57" s="10" t="s">
        <v>1937</v>
      </c>
      <c r="U57" s="10" t="s">
        <v>1943</v>
      </c>
      <c r="Z57" s="10" t="s">
        <v>1760</v>
      </c>
      <c r="AA57" s="99">
        <v>12661206</v>
      </c>
      <c r="AB57" s="99">
        <v>12661207</v>
      </c>
      <c r="AC57" s="99">
        <v>12661208</v>
      </c>
      <c r="AD57" s="10" t="s">
        <v>89</v>
      </c>
      <c r="AE57" s="10" t="s">
        <v>89</v>
      </c>
      <c r="AF57" s="10" t="s">
        <v>89</v>
      </c>
      <c r="AK57" s="10" t="s">
        <v>1944</v>
      </c>
    </row>
    <row r="58" spans="1:42" s="10" customFormat="1" x14ac:dyDescent="0.15">
      <c r="A58" s="99">
        <v>11661204</v>
      </c>
      <c r="B58" s="164">
        <v>1</v>
      </c>
      <c r="C58" s="190" t="s">
        <v>2210</v>
      </c>
      <c r="D58" s="190" t="s">
        <v>2211</v>
      </c>
      <c r="E58" s="165"/>
      <c r="F58" s="165"/>
      <c r="G58" s="164">
        <v>15</v>
      </c>
      <c r="H58" s="164">
        <v>13</v>
      </c>
      <c r="I58" s="164">
        <v>1</v>
      </c>
      <c r="J58" s="164">
        <v>25</v>
      </c>
      <c r="K58" s="164">
        <f t="shared" si="0"/>
        <v>0</v>
      </c>
      <c r="L58" s="164" t="s">
        <v>23</v>
      </c>
      <c r="P58" s="10">
        <v>4</v>
      </c>
      <c r="Q58" s="10">
        <v>1</v>
      </c>
      <c r="R58" s="10" t="s">
        <v>1948</v>
      </c>
      <c r="S58" s="10">
        <v>2</v>
      </c>
      <c r="U58" s="10" t="s">
        <v>1938</v>
      </c>
      <c r="V58" s="10" t="s">
        <v>1950</v>
      </c>
      <c r="Z58" s="10" t="s">
        <v>2109</v>
      </c>
      <c r="AA58" s="102">
        <v>12661209</v>
      </c>
      <c r="AB58" s="99">
        <v>12661210</v>
      </c>
      <c r="AC58" s="13" t="s">
        <v>89</v>
      </c>
      <c r="AD58" s="13" t="s">
        <v>89</v>
      </c>
      <c r="AE58" s="10" t="s">
        <v>89</v>
      </c>
      <c r="AF58" s="10" t="s">
        <v>89</v>
      </c>
      <c r="AJ58" s="164"/>
      <c r="AK58" s="10" t="s">
        <v>71</v>
      </c>
    </row>
    <row r="59" spans="1:42" s="10" customFormat="1" x14ac:dyDescent="0.15">
      <c r="A59" s="99">
        <v>11661301</v>
      </c>
      <c r="B59" s="164">
        <v>1</v>
      </c>
      <c r="C59" s="190" t="s">
        <v>289</v>
      </c>
      <c r="D59" s="226" t="s">
        <v>5314</v>
      </c>
      <c r="E59" s="165"/>
      <c r="F59" s="165"/>
      <c r="G59" s="164">
        <v>1</v>
      </c>
      <c r="H59" s="164">
        <v>0</v>
      </c>
      <c r="I59" s="164">
        <v>2</v>
      </c>
      <c r="J59" s="164">
        <v>0</v>
      </c>
      <c r="K59" s="164">
        <f t="shared" si="0"/>
        <v>0.8</v>
      </c>
      <c r="L59" s="164" t="s">
        <v>1936</v>
      </c>
      <c r="P59" s="164">
        <v>4</v>
      </c>
      <c r="Q59" s="164"/>
      <c r="R59" s="164" t="s">
        <v>26</v>
      </c>
      <c r="S59" s="164"/>
      <c r="T59" s="164"/>
      <c r="U59" s="164" t="s">
        <v>5639</v>
      </c>
      <c r="V59" s="164" t="s">
        <v>5640</v>
      </c>
      <c r="W59" s="164"/>
      <c r="X59" s="164"/>
      <c r="Y59" s="164"/>
      <c r="Z59" s="164" t="s">
        <v>89</v>
      </c>
      <c r="AA59" s="99">
        <v>12661301</v>
      </c>
      <c r="AB59" s="10" t="s">
        <v>89</v>
      </c>
      <c r="AC59" s="10" t="s">
        <v>89</v>
      </c>
      <c r="AD59" s="10" t="s">
        <v>89</v>
      </c>
      <c r="AE59" s="10" t="s">
        <v>89</v>
      </c>
      <c r="AF59" s="10" t="s">
        <v>89</v>
      </c>
      <c r="AK59" s="10" t="s">
        <v>1940</v>
      </c>
    </row>
    <row r="60" spans="1:42" s="10" customFormat="1" x14ac:dyDescent="0.15">
      <c r="A60" s="99">
        <v>11661302</v>
      </c>
      <c r="B60" s="164">
        <v>1</v>
      </c>
      <c r="C60" s="190" t="s">
        <v>2231</v>
      </c>
      <c r="D60" s="226" t="s">
        <v>5315</v>
      </c>
      <c r="E60" s="165"/>
      <c r="F60" s="165"/>
      <c r="G60" s="164">
        <v>15</v>
      </c>
      <c r="H60" s="164">
        <v>6</v>
      </c>
      <c r="I60" s="164">
        <v>0</v>
      </c>
      <c r="J60" s="164">
        <v>0</v>
      </c>
      <c r="K60" s="164">
        <f t="shared" si="0"/>
        <v>0</v>
      </c>
      <c r="L60" s="164" t="s">
        <v>1936</v>
      </c>
      <c r="P60" s="164">
        <v>4</v>
      </c>
      <c r="Q60" s="164"/>
      <c r="R60" s="164" t="s">
        <v>691</v>
      </c>
      <c r="S60" s="164">
        <v>4</v>
      </c>
      <c r="T60" s="164">
        <v>60</v>
      </c>
      <c r="U60" s="164" t="s">
        <v>24</v>
      </c>
      <c r="V60" s="164" t="s">
        <v>294</v>
      </c>
      <c r="W60" s="164"/>
      <c r="X60" s="164"/>
      <c r="Y60" s="164"/>
      <c r="Z60" s="164" t="s">
        <v>5636</v>
      </c>
      <c r="AA60" s="99">
        <v>12661303</v>
      </c>
      <c r="AB60" s="10" t="s">
        <v>89</v>
      </c>
      <c r="AC60" s="10" t="s">
        <v>89</v>
      </c>
      <c r="AD60" s="10" t="s">
        <v>89</v>
      </c>
      <c r="AE60" s="10" t="s">
        <v>89</v>
      </c>
      <c r="AF60" s="10" t="s">
        <v>89</v>
      </c>
      <c r="AJ60" s="164" t="s">
        <v>5498</v>
      </c>
      <c r="AK60" s="10" t="s">
        <v>71</v>
      </c>
    </row>
    <row r="61" spans="1:42" s="10" customFormat="1" x14ac:dyDescent="0.15">
      <c r="A61" s="99">
        <v>11661303</v>
      </c>
      <c r="B61" s="164">
        <v>1</v>
      </c>
      <c r="C61" s="190" t="s">
        <v>2232</v>
      </c>
      <c r="D61" s="226" t="s">
        <v>5316</v>
      </c>
      <c r="E61" s="165"/>
      <c r="F61" s="165"/>
      <c r="G61" s="164">
        <v>15</v>
      </c>
      <c r="H61" s="164">
        <v>10</v>
      </c>
      <c r="I61" s="164">
        <v>0</v>
      </c>
      <c r="J61" s="164">
        <v>0</v>
      </c>
      <c r="K61" s="164">
        <f t="shared" si="0"/>
        <v>0</v>
      </c>
      <c r="L61" s="164" t="s">
        <v>1936</v>
      </c>
      <c r="P61" s="164">
        <v>4</v>
      </c>
      <c r="Q61" s="164"/>
      <c r="R61" s="164" t="s">
        <v>5641</v>
      </c>
      <c r="S61" s="164"/>
      <c r="T61" s="164"/>
      <c r="U61" s="164" t="s">
        <v>132</v>
      </c>
      <c r="V61" s="164" t="s">
        <v>5640</v>
      </c>
      <c r="W61" s="164" t="s">
        <v>275</v>
      </c>
      <c r="X61" s="164"/>
      <c r="Y61" s="164"/>
      <c r="Z61" s="164" t="s">
        <v>5637</v>
      </c>
      <c r="AA61" s="99">
        <v>12661306</v>
      </c>
      <c r="AB61" s="10" t="s">
        <v>89</v>
      </c>
      <c r="AC61" s="10" t="s">
        <v>89</v>
      </c>
      <c r="AD61" s="10" t="s">
        <v>89</v>
      </c>
      <c r="AE61" s="10" t="s">
        <v>89</v>
      </c>
      <c r="AF61" s="10" t="s">
        <v>89</v>
      </c>
      <c r="AK61" s="10" t="s">
        <v>71</v>
      </c>
    </row>
    <row r="62" spans="1:42" s="10" customFormat="1" x14ac:dyDescent="0.15">
      <c r="A62" s="99">
        <v>11661304</v>
      </c>
      <c r="B62" s="164">
        <v>1</v>
      </c>
      <c r="C62" s="190" t="s">
        <v>2233</v>
      </c>
      <c r="D62" s="226" t="s">
        <v>5317</v>
      </c>
      <c r="E62" s="165"/>
      <c r="F62" s="165"/>
      <c r="G62" s="164">
        <v>15</v>
      </c>
      <c r="H62" s="164">
        <v>14</v>
      </c>
      <c r="I62" s="164">
        <v>1</v>
      </c>
      <c r="J62" s="164">
        <v>35</v>
      </c>
      <c r="K62" s="164">
        <f t="shared" si="0"/>
        <v>0</v>
      </c>
      <c r="L62" s="164" t="s">
        <v>1936</v>
      </c>
      <c r="P62" s="164">
        <v>4</v>
      </c>
      <c r="Q62" s="164"/>
      <c r="R62" s="164" t="s">
        <v>5642</v>
      </c>
      <c r="S62" s="164">
        <v>2</v>
      </c>
      <c r="T62" s="164"/>
      <c r="U62" s="164" t="s">
        <v>132</v>
      </c>
      <c r="V62" s="164" t="s">
        <v>5643</v>
      </c>
      <c r="W62" s="164"/>
      <c r="X62" s="164"/>
      <c r="Y62" s="164"/>
      <c r="Z62" s="164" t="s">
        <v>5638</v>
      </c>
      <c r="AA62" s="99">
        <v>12661307</v>
      </c>
      <c r="AB62" s="112">
        <v>12661311</v>
      </c>
      <c r="AC62" s="10" t="s">
        <v>89</v>
      </c>
      <c r="AD62" s="10" t="s">
        <v>89</v>
      </c>
      <c r="AE62" s="10" t="s">
        <v>89</v>
      </c>
      <c r="AF62" s="10" t="s">
        <v>89</v>
      </c>
      <c r="AK62" s="10" t="s">
        <v>1944</v>
      </c>
    </row>
    <row r="63" spans="1:42" s="10" customFormat="1" x14ac:dyDescent="0.15">
      <c r="A63" s="99">
        <v>11670101</v>
      </c>
      <c r="B63" s="164">
        <v>1</v>
      </c>
      <c r="C63" s="190" t="s">
        <v>1934</v>
      </c>
      <c r="D63" s="190" t="s">
        <v>2016</v>
      </c>
      <c r="E63" s="165"/>
      <c r="F63" s="165"/>
      <c r="G63" s="164">
        <v>0.75</v>
      </c>
      <c r="H63" s="164">
        <v>0</v>
      </c>
      <c r="I63" s="164">
        <v>2</v>
      </c>
      <c r="J63" s="164">
        <v>0</v>
      </c>
      <c r="K63" s="164">
        <f t="shared" si="0"/>
        <v>0.8</v>
      </c>
      <c r="L63" s="164" t="s">
        <v>23</v>
      </c>
      <c r="P63" s="10">
        <v>1</v>
      </c>
      <c r="R63" s="10" t="s">
        <v>1937</v>
      </c>
      <c r="U63" s="10" t="s">
        <v>1938</v>
      </c>
      <c r="V63" s="10" t="s">
        <v>1939</v>
      </c>
      <c r="AA63" s="99">
        <v>12670101</v>
      </c>
      <c r="AB63" s="10" t="s">
        <v>89</v>
      </c>
      <c r="AC63" s="10" t="s">
        <v>89</v>
      </c>
      <c r="AD63" s="10" t="s">
        <v>89</v>
      </c>
      <c r="AE63" s="10" t="s">
        <v>89</v>
      </c>
      <c r="AF63" s="10" t="s">
        <v>89</v>
      </c>
      <c r="AK63" s="10" t="s">
        <v>1940</v>
      </c>
    </row>
    <row r="64" spans="1:42" s="10" customFormat="1" x14ac:dyDescent="0.15">
      <c r="A64" s="99">
        <v>11670102</v>
      </c>
      <c r="B64" s="164">
        <v>1</v>
      </c>
      <c r="C64" s="190" t="s">
        <v>2017</v>
      </c>
      <c r="D64" s="190" t="s">
        <v>2018</v>
      </c>
      <c r="E64" s="165"/>
      <c r="F64" s="165"/>
      <c r="G64" s="164">
        <v>10</v>
      </c>
      <c r="H64" s="164">
        <v>3</v>
      </c>
      <c r="I64" s="164">
        <v>0</v>
      </c>
      <c r="J64" s="164">
        <v>0</v>
      </c>
      <c r="K64" s="164">
        <f t="shared" si="0"/>
        <v>0</v>
      </c>
      <c r="L64" s="164" t="s">
        <v>1936</v>
      </c>
      <c r="P64" s="164">
        <v>1.5</v>
      </c>
      <c r="R64" s="10" t="s">
        <v>2019</v>
      </c>
      <c r="S64" s="164">
        <v>1.5</v>
      </c>
      <c r="T64" s="10">
        <v>120</v>
      </c>
      <c r="U64" s="10" t="s">
        <v>24</v>
      </c>
      <c r="V64" s="10" t="s">
        <v>2020</v>
      </c>
      <c r="Z64" s="10" t="s">
        <v>2021</v>
      </c>
      <c r="AA64" s="99">
        <v>12670102</v>
      </c>
      <c r="AB64" s="10" t="s">
        <v>89</v>
      </c>
      <c r="AC64" s="10" t="s">
        <v>89</v>
      </c>
      <c r="AD64" s="10" t="s">
        <v>89</v>
      </c>
      <c r="AE64" s="10" t="s">
        <v>89</v>
      </c>
      <c r="AF64" s="10" t="s">
        <v>89</v>
      </c>
      <c r="AK64" s="10" t="s">
        <v>1944</v>
      </c>
    </row>
    <row r="65" spans="1:42" s="10" customFormat="1" x14ac:dyDescent="0.15">
      <c r="A65" s="99">
        <v>11670103</v>
      </c>
      <c r="B65" s="164">
        <v>1</v>
      </c>
      <c r="C65" s="190" t="s">
        <v>2022</v>
      </c>
      <c r="D65" s="190" t="s">
        <v>2023</v>
      </c>
      <c r="E65" s="165"/>
      <c r="F65" s="165"/>
      <c r="G65" s="164">
        <v>10</v>
      </c>
      <c r="H65" s="164">
        <v>5</v>
      </c>
      <c r="I65" s="164">
        <v>1</v>
      </c>
      <c r="J65" s="164">
        <v>30</v>
      </c>
      <c r="K65" s="164">
        <f t="shared" si="0"/>
        <v>0</v>
      </c>
      <c r="L65" s="164" t="s">
        <v>1936</v>
      </c>
      <c r="P65" s="10">
        <v>4</v>
      </c>
      <c r="R65" s="76" t="s">
        <v>692</v>
      </c>
      <c r="S65" s="76">
        <v>4</v>
      </c>
      <c r="T65" s="76">
        <v>1.3</v>
      </c>
      <c r="U65" s="76" t="s">
        <v>1938</v>
      </c>
      <c r="V65" s="76" t="s">
        <v>2024</v>
      </c>
      <c r="Z65" s="10" t="s">
        <v>2025</v>
      </c>
      <c r="AA65" s="99">
        <v>12670104</v>
      </c>
      <c r="AB65" s="10" t="s">
        <v>89</v>
      </c>
      <c r="AC65" s="10" t="s">
        <v>89</v>
      </c>
      <c r="AD65" s="10" t="s">
        <v>89</v>
      </c>
      <c r="AE65" s="10" t="s">
        <v>89</v>
      </c>
      <c r="AF65" s="10" t="s">
        <v>89</v>
      </c>
      <c r="AK65" s="10" t="s">
        <v>1944</v>
      </c>
    </row>
    <row r="66" spans="1:42" s="29" customFormat="1" x14ac:dyDescent="0.15">
      <c r="A66" s="99">
        <v>11670201</v>
      </c>
      <c r="B66" s="164">
        <v>1</v>
      </c>
      <c r="C66" s="190" t="s">
        <v>1934</v>
      </c>
      <c r="D66" s="190" t="s">
        <v>3421</v>
      </c>
      <c r="E66" s="165"/>
      <c r="F66" s="165"/>
      <c r="G66" s="164">
        <v>1</v>
      </c>
      <c r="H66" s="164">
        <v>0</v>
      </c>
      <c r="I66" s="164">
        <v>2</v>
      </c>
      <c r="J66" s="164">
        <v>0</v>
      </c>
      <c r="K66" s="164">
        <f t="shared" si="0"/>
        <v>0.8</v>
      </c>
      <c r="L66" s="164" t="s">
        <v>1936</v>
      </c>
      <c r="M66" s="164"/>
      <c r="N66" s="164"/>
      <c r="O66" s="164"/>
      <c r="P66" s="164">
        <v>4</v>
      </c>
      <c r="Q66" s="164"/>
      <c r="R66" s="164" t="s">
        <v>339</v>
      </c>
      <c r="S66" s="164"/>
      <c r="T66" s="164"/>
      <c r="U66" s="164" t="s">
        <v>1938</v>
      </c>
      <c r="V66" s="164" t="s">
        <v>1939</v>
      </c>
      <c r="W66" s="164"/>
      <c r="X66" s="164"/>
      <c r="Y66" s="164"/>
      <c r="Z66" s="164"/>
      <c r="AA66" s="99">
        <v>12670201</v>
      </c>
      <c r="AB66" s="164" t="s">
        <v>89</v>
      </c>
      <c r="AC66" s="164" t="s">
        <v>89</v>
      </c>
      <c r="AD66" s="164" t="s">
        <v>89</v>
      </c>
      <c r="AE66" s="164" t="s">
        <v>89</v>
      </c>
      <c r="AF66" s="164" t="s">
        <v>89</v>
      </c>
      <c r="AG66" s="164"/>
      <c r="AH66" s="164"/>
      <c r="AI66" s="164"/>
      <c r="AJ66" s="164"/>
      <c r="AK66" s="164" t="s">
        <v>1940</v>
      </c>
      <c r="AL66" s="164"/>
      <c r="AM66" s="164"/>
      <c r="AN66" s="164"/>
      <c r="AO66" s="164"/>
      <c r="AP66" s="164"/>
    </row>
    <row r="67" spans="1:42" s="10" customFormat="1" x14ac:dyDescent="0.15">
      <c r="A67" s="99">
        <v>11670202</v>
      </c>
      <c r="B67" s="164">
        <v>1</v>
      </c>
      <c r="C67" s="190" t="s">
        <v>2026</v>
      </c>
      <c r="D67" s="190" t="s">
        <v>1783</v>
      </c>
      <c r="E67" s="165"/>
      <c r="F67" s="165"/>
      <c r="G67" s="164">
        <v>12</v>
      </c>
      <c r="H67" s="164">
        <v>5</v>
      </c>
      <c r="I67" s="164">
        <v>0</v>
      </c>
      <c r="J67" s="164">
        <v>0</v>
      </c>
      <c r="K67" s="164">
        <f t="shared" si="0"/>
        <v>0</v>
      </c>
      <c r="L67" s="164" t="s">
        <v>1936</v>
      </c>
      <c r="P67" s="10">
        <v>4</v>
      </c>
      <c r="R67" s="10" t="s">
        <v>1937</v>
      </c>
      <c r="U67" s="10" t="s">
        <v>1938</v>
      </c>
      <c r="V67" s="10" t="s">
        <v>213</v>
      </c>
      <c r="Z67" s="10" t="s">
        <v>2027</v>
      </c>
      <c r="AA67" s="99">
        <v>12670203</v>
      </c>
      <c r="AB67" s="10" t="s">
        <v>89</v>
      </c>
      <c r="AC67" s="10" t="s">
        <v>89</v>
      </c>
      <c r="AD67" s="10" t="s">
        <v>89</v>
      </c>
      <c r="AE67" s="10" t="s">
        <v>89</v>
      </c>
      <c r="AF67" s="10" t="s">
        <v>89</v>
      </c>
      <c r="AK67" s="10" t="s">
        <v>1944</v>
      </c>
    </row>
    <row r="68" spans="1:42" s="10" customFormat="1" x14ac:dyDescent="0.15">
      <c r="A68" s="99">
        <v>11670203</v>
      </c>
      <c r="B68" s="164">
        <v>1</v>
      </c>
      <c r="C68" s="201" t="s">
        <v>2028</v>
      </c>
      <c r="D68" s="201" t="s">
        <v>1784</v>
      </c>
      <c r="E68" s="165"/>
      <c r="F68" s="165"/>
      <c r="G68" s="164">
        <v>12</v>
      </c>
      <c r="H68" s="164">
        <v>10</v>
      </c>
      <c r="I68" s="164">
        <v>1</v>
      </c>
      <c r="J68" s="164">
        <v>30</v>
      </c>
      <c r="K68" s="164">
        <f t="shared" si="0"/>
        <v>0</v>
      </c>
      <c r="L68" s="164" t="s">
        <v>1936</v>
      </c>
      <c r="P68" s="10">
        <v>4</v>
      </c>
      <c r="R68" s="10" t="s">
        <v>1948</v>
      </c>
      <c r="S68" s="10">
        <v>2</v>
      </c>
      <c r="U68" s="10" t="s">
        <v>1949</v>
      </c>
      <c r="V68" s="10" t="s">
        <v>1950</v>
      </c>
      <c r="W68" s="10" t="s">
        <v>1972</v>
      </c>
      <c r="Z68" s="10" t="s">
        <v>1500</v>
      </c>
      <c r="AA68" s="99">
        <v>12670204</v>
      </c>
      <c r="AB68" s="10" t="s">
        <v>89</v>
      </c>
      <c r="AC68" s="10" t="s">
        <v>89</v>
      </c>
      <c r="AD68" s="10" t="s">
        <v>89</v>
      </c>
      <c r="AE68" s="10" t="s">
        <v>89</v>
      </c>
      <c r="AF68" s="10" t="s">
        <v>89</v>
      </c>
      <c r="AK68" s="10" t="s">
        <v>1944</v>
      </c>
    </row>
    <row r="69" spans="1:42" s="10" customFormat="1" x14ac:dyDescent="0.15">
      <c r="A69" s="99">
        <v>11670204</v>
      </c>
      <c r="B69" s="164">
        <v>1</v>
      </c>
      <c r="C69" s="201" t="s">
        <v>3514</v>
      </c>
      <c r="D69" s="201" t="s">
        <v>4895</v>
      </c>
      <c r="E69" s="165"/>
      <c r="F69" s="165"/>
      <c r="G69" s="164">
        <v>12</v>
      </c>
      <c r="H69" s="164">
        <v>10</v>
      </c>
      <c r="I69" s="164">
        <v>1</v>
      </c>
      <c r="J69" s="164">
        <v>30</v>
      </c>
      <c r="K69" s="164">
        <f t="shared" ref="K69:K134" si="1">IF(I69=2,0.8,0)</f>
        <v>0</v>
      </c>
      <c r="L69" s="164" t="s">
        <v>23</v>
      </c>
      <c r="P69" s="10">
        <v>4</v>
      </c>
      <c r="R69" s="10" t="s">
        <v>1948</v>
      </c>
      <c r="S69" s="10">
        <v>2</v>
      </c>
      <c r="U69" s="10" t="s">
        <v>132</v>
      </c>
      <c r="V69" s="10" t="s">
        <v>1950</v>
      </c>
      <c r="W69" s="10" t="s">
        <v>489</v>
      </c>
      <c r="Z69" s="164" t="s">
        <v>1500</v>
      </c>
      <c r="AA69" s="99">
        <v>12670205</v>
      </c>
      <c r="AB69" s="96">
        <v>12670207</v>
      </c>
      <c r="AC69" s="10" t="s">
        <v>89</v>
      </c>
      <c r="AD69" s="10" t="s">
        <v>89</v>
      </c>
      <c r="AE69" s="10" t="s">
        <v>89</v>
      </c>
      <c r="AF69" s="10" t="s">
        <v>89</v>
      </c>
      <c r="AK69" s="10" t="s">
        <v>385</v>
      </c>
    </row>
    <row r="70" spans="1:42" s="10" customFormat="1" x14ac:dyDescent="0.15">
      <c r="A70" s="99">
        <v>11680101</v>
      </c>
      <c r="B70" s="164">
        <v>1</v>
      </c>
      <c r="C70" s="190" t="s">
        <v>289</v>
      </c>
      <c r="D70" s="190" t="s">
        <v>4206</v>
      </c>
      <c r="E70" s="165"/>
      <c r="F70" s="165"/>
      <c r="G70" s="164">
        <v>0.75</v>
      </c>
      <c r="H70" s="164">
        <v>0</v>
      </c>
      <c r="I70" s="164">
        <v>2</v>
      </c>
      <c r="J70" s="164">
        <v>0</v>
      </c>
      <c r="K70" s="164">
        <f t="shared" si="1"/>
        <v>0.8</v>
      </c>
      <c r="L70" s="164" t="s">
        <v>1936</v>
      </c>
      <c r="P70" s="10">
        <v>1</v>
      </c>
      <c r="R70" s="10" t="s">
        <v>1937</v>
      </c>
      <c r="U70" s="10" t="s">
        <v>1938</v>
      </c>
      <c r="V70" s="10" t="s">
        <v>1939</v>
      </c>
      <c r="AA70" s="102">
        <v>12680101</v>
      </c>
      <c r="AB70" s="10" t="s">
        <v>89</v>
      </c>
      <c r="AC70" s="10" t="s">
        <v>89</v>
      </c>
      <c r="AD70" s="10" t="s">
        <v>89</v>
      </c>
      <c r="AE70" s="10" t="s">
        <v>89</v>
      </c>
      <c r="AF70" s="10" t="s">
        <v>89</v>
      </c>
      <c r="AK70" s="10" t="s">
        <v>1940</v>
      </c>
    </row>
    <row r="71" spans="1:42" s="10" customFormat="1" x14ac:dyDescent="0.15">
      <c r="A71" s="99">
        <v>11680102</v>
      </c>
      <c r="B71" s="164">
        <v>1</v>
      </c>
      <c r="C71" s="190" t="s">
        <v>4207</v>
      </c>
      <c r="D71" s="190" t="s">
        <v>4193</v>
      </c>
      <c r="E71" s="164"/>
      <c r="F71" s="164"/>
      <c r="G71" s="164">
        <v>8</v>
      </c>
      <c r="H71" s="164">
        <v>4</v>
      </c>
      <c r="I71" s="164">
        <v>1</v>
      </c>
      <c r="J71" s="164">
        <v>15</v>
      </c>
      <c r="K71" s="164">
        <f t="shared" si="1"/>
        <v>0</v>
      </c>
      <c r="L71" s="164" t="s">
        <v>1936</v>
      </c>
      <c r="M71" s="164"/>
      <c r="N71" s="164"/>
      <c r="O71" s="164"/>
      <c r="P71" s="164">
        <v>4</v>
      </c>
      <c r="Q71" s="164"/>
      <c r="R71" s="164" t="s">
        <v>339</v>
      </c>
      <c r="S71" s="164"/>
      <c r="T71" s="164"/>
      <c r="U71" s="164" t="s">
        <v>1938</v>
      </c>
      <c r="V71" s="164" t="s">
        <v>1939</v>
      </c>
      <c r="W71" s="164"/>
      <c r="X71" s="164"/>
      <c r="Y71" s="164"/>
      <c r="Z71" s="75" t="s">
        <v>2109</v>
      </c>
      <c r="AA71" s="99">
        <v>12680102</v>
      </c>
      <c r="AB71" s="164" t="s">
        <v>89</v>
      </c>
      <c r="AC71" s="164" t="s">
        <v>89</v>
      </c>
      <c r="AD71" s="164" t="s">
        <v>89</v>
      </c>
      <c r="AE71" s="164" t="s">
        <v>89</v>
      </c>
      <c r="AF71" s="164" t="s">
        <v>89</v>
      </c>
      <c r="AG71" s="164"/>
      <c r="AH71" s="164"/>
      <c r="AI71" s="164"/>
      <c r="AJ71" s="164"/>
      <c r="AK71" s="164" t="s">
        <v>1944</v>
      </c>
      <c r="AL71" s="164"/>
      <c r="AM71" s="164"/>
      <c r="AN71" s="164"/>
      <c r="AO71" s="164"/>
      <c r="AP71" s="164"/>
    </row>
    <row r="72" spans="1:42" s="10" customFormat="1" x14ac:dyDescent="0.15">
      <c r="A72" s="99">
        <v>11680201</v>
      </c>
      <c r="B72" s="164">
        <v>1</v>
      </c>
      <c r="C72" s="190" t="s">
        <v>1934</v>
      </c>
      <c r="D72" s="190" t="s">
        <v>2314</v>
      </c>
      <c r="E72" s="165"/>
      <c r="F72" s="165"/>
      <c r="G72" s="164">
        <v>0.75</v>
      </c>
      <c r="H72" s="164">
        <v>0</v>
      </c>
      <c r="I72" s="164">
        <v>2</v>
      </c>
      <c r="J72" s="164">
        <v>0</v>
      </c>
      <c r="K72" s="164">
        <f t="shared" si="1"/>
        <v>0.8</v>
      </c>
      <c r="L72" s="164" t="s">
        <v>1936</v>
      </c>
      <c r="M72" s="164"/>
      <c r="N72" s="164"/>
      <c r="O72" s="164"/>
      <c r="P72" s="164">
        <v>4</v>
      </c>
      <c r="Q72" s="164"/>
      <c r="R72" s="164" t="s">
        <v>339</v>
      </c>
      <c r="S72" s="164"/>
      <c r="T72" s="164"/>
      <c r="U72" s="164" t="s">
        <v>1938</v>
      </c>
      <c r="V72" s="164" t="s">
        <v>1939</v>
      </c>
      <c r="W72" s="164"/>
      <c r="X72" s="164"/>
      <c r="Y72" s="164"/>
      <c r="Z72" s="164"/>
      <c r="AA72" s="99">
        <v>12680201</v>
      </c>
      <c r="AB72" s="164" t="s">
        <v>89</v>
      </c>
      <c r="AC72" s="164" t="s">
        <v>89</v>
      </c>
      <c r="AD72" s="164" t="s">
        <v>89</v>
      </c>
      <c r="AE72" s="164" t="s">
        <v>89</v>
      </c>
      <c r="AF72" s="164" t="s">
        <v>89</v>
      </c>
      <c r="AG72" s="164"/>
      <c r="AH72" s="164"/>
      <c r="AI72" s="164"/>
      <c r="AJ72" s="164"/>
      <c r="AK72" s="164" t="s">
        <v>1940</v>
      </c>
      <c r="AL72" s="164"/>
      <c r="AM72" s="164"/>
      <c r="AN72" s="164"/>
      <c r="AO72" s="164"/>
      <c r="AP72" s="164"/>
    </row>
    <row r="73" spans="1:42" s="10" customFormat="1" x14ac:dyDescent="0.15">
      <c r="A73" s="164">
        <v>11680202</v>
      </c>
      <c r="B73" s="164">
        <v>1</v>
      </c>
      <c r="C73" s="190" t="s">
        <v>3991</v>
      </c>
      <c r="D73" s="190" t="s">
        <v>3992</v>
      </c>
      <c r="E73" s="165"/>
      <c r="F73" s="165"/>
      <c r="G73" s="164">
        <v>10</v>
      </c>
      <c r="H73" s="164">
        <v>10</v>
      </c>
      <c r="I73" s="164">
        <v>0</v>
      </c>
      <c r="J73" s="164">
        <v>0</v>
      </c>
      <c r="K73" s="164">
        <f t="shared" si="1"/>
        <v>0</v>
      </c>
      <c r="L73" s="164" t="s">
        <v>3966</v>
      </c>
      <c r="M73" s="164"/>
      <c r="N73" s="164"/>
      <c r="O73" s="164"/>
      <c r="P73" s="164">
        <v>4</v>
      </c>
      <c r="Q73" s="164"/>
      <c r="R73" s="164" t="s">
        <v>3967</v>
      </c>
      <c r="S73" s="164"/>
      <c r="T73" s="164"/>
      <c r="U73" s="164" t="s">
        <v>3968</v>
      </c>
      <c r="V73" s="164" t="s">
        <v>3969</v>
      </c>
      <c r="W73" s="164" t="s">
        <v>3970</v>
      </c>
      <c r="X73" s="164"/>
      <c r="Y73" s="164"/>
      <c r="Z73" s="164" t="s">
        <v>3993</v>
      </c>
      <c r="AA73" s="167">
        <v>12680209</v>
      </c>
      <c r="AB73" s="167">
        <v>12680210</v>
      </c>
      <c r="AC73" s="167">
        <v>12680211</v>
      </c>
      <c r="AD73" s="167">
        <v>12680213</v>
      </c>
      <c r="AE73" s="164"/>
      <c r="AF73" s="164"/>
      <c r="AG73" s="164"/>
      <c r="AH73" s="164"/>
      <c r="AI73" s="164"/>
      <c r="AJ73" s="164"/>
      <c r="AK73" s="164" t="s">
        <v>3972</v>
      </c>
      <c r="AL73" s="164"/>
      <c r="AM73" s="164"/>
      <c r="AN73" s="164"/>
      <c r="AO73" s="164"/>
      <c r="AP73" s="164"/>
    </row>
    <row r="74" spans="1:42" s="29" customFormat="1" x14ac:dyDescent="0.15">
      <c r="A74" s="164">
        <v>11680203</v>
      </c>
      <c r="B74" s="164">
        <v>1</v>
      </c>
      <c r="C74" s="190" t="s">
        <v>2096</v>
      </c>
      <c r="D74" s="190" t="s">
        <v>4024</v>
      </c>
      <c r="E74" s="165"/>
      <c r="F74" s="165"/>
      <c r="G74" s="164">
        <v>10</v>
      </c>
      <c r="H74" s="164">
        <v>5</v>
      </c>
      <c r="I74" s="164">
        <v>1</v>
      </c>
      <c r="J74" s="164">
        <v>25</v>
      </c>
      <c r="K74" s="164">
        <f t="shared" si="1"/>
        <v>0</v>
      </c>
      <c r="L74" s="164" t="s">
        <v>274</v>
      </c>
      <c r="M74" s="164"/>
      <c r="N74" s="164"/>
      <c r="O74" s="164"/>
      <c r="P74" s="164">
        <v>4</v>
      </c>
      <c r="Q74" s="164"/>
      <c r="R74" s="164" t="s">
        <v>211</v>
      </c>
      <c r="S74" s="164"/>
      <c r="T74" s="164"/>
      <c r="U74" s="164" t="s">
        <v>116</v>
      </c>
      <c r="V74" s="164" t="s">
        <v>188</v>
      </c>
      <c r="W74" s="164"/>
      <c r="X74" s="164"/>
      <c r="Y74" s="164"/>
      <c r="Z74" s="164" t="s">
        <v>4025</v>
      </c>
      <c r="AA74" s="164">
        <v>12680203</v>
      </c>
      <c r="AB74" s="164"/>
      <c r="AC74" s="164"/>
      <c r="AD74" s="164"/>
      <c r="AE74" s="164"/>
      <c r="AF74" s="164"/>
      <c r="AG74" s="164"/>
      <c r="AH74" s="164"/>
      <c r="AI74" s="164"/>
      <c r="AJ74" s="164"/>
      <c r="AK74" s="164" t="s">
        <v>71</v>
      </c>
      <c r="AL74" s="164"/>
      <c r="AM74" s="164"/>
      <c r="AN74" s="164"/>
      <c r="AO74" s="164"/>
      <c r="AP74" s="164"/>
    </row>
    <row r="75" spans="1:42" s="29" customFormat="1" x14ac:dyDescent="0.15">
      <c r="A75" s="99">
        <v>11680301</v>
      </c>
      <c r="B75" s="164">
        <v>1</v>
      </c>
      <c r="C75" s="190" t="s">
        <v>1934</v>
      </c>
      <c r="D75" s="190" t="s">
        <v>2312</v>
      </c>
      <c r="E75" s="165"/>
      <c r="F75" s="165"/>
      <c r="G75" s="164">
        <v>1</v>
      </c>
      <c r="H75" s="164">
        <v>0</v>
      </c>
      <c r="I75" s="164">
        <v>2</v>
      </c>
      <c r="J75" s="164">
        <v>0</v>
      </c>
      <c r="K75" s="164">
        <f t="shared" si="1"/>
        <v>0.8</v>
      </c>
      <c r="L75" s="164" t="s">
        <v>23</v>
      </c>
      <c r="M75" s="164"/>
      <c r="N75" s="164"/>
      <c r="O75" s="164"/>
      <c r="P75" s="164">
        <v>1</v>
      </c>
      <c r="Q75" s="164"/>
      <c r="R75" s="164" t="s">
        <v>1937</v>
      </c>
      <c r="S75" s="164"/>
      <c r="T75" s="164"/>
      <c r="U75" s="164" t="s">
        <v>1938</v>
      </c>
      <c r="V75" s="164" t="s">
        <v>213</v>
      </c>
      <c r="W75" s="164"/>
      <c r="X75" s="164"/>
      <c r="Y75" s="164"/>
      <c r="Z75" s="164"/>
      <c r="AA75" s="99">
        <v>12680301</v>
      </c>
      <c r="AB75" s="164" t="s">
        <v>89</v>
      </c>
      <c r="AC75" s="164" t="s">
        <v>89</v>
      </c>
      <c r="AD75" s="164" t="s">
        <v>89</v>
      </c>
      <c r="AE75" s="164" t="s">
        <v>89</v>
      </c>
      <c r="AF75" s="164" t="s">
        <v>89</v>
      </c>
      <c r="AG75" s="164"/>
      <c r="AH75" s="164"/>
      <c r="AI75" s="164"/>
      <c r="AJ75" s="164"/>
      <c r="AK75" s="164" t="s">
        <v>1940</v>
      </c>
      <c r="AL75" s="164"/>
      <c r="AM75" s="164"/>
      <c r="AN75" s="164"/>
      <c r="AO75" s="164"/>
      <c r="AP75" s="164"/>
    </row>
    <row r="76" spans="1:42" s="10" customFormat="1" x14ac:dyDescent="0.15">
      <c r="A76" s="99">
        <v>11680302</v>
      </c>
      <c r="B76" s="164">
        <v>1</v>
      </c>
      <c r="C76" s="190" t="s">
        <v>1953</v>
      </c>
      <c r="D76" s="190" t="s">
        <v>2313</v>
      </c>
      <c r="E76" s="165"/>
      <c r="F76" s="165"/>
      <c r="G76" s="164">
        <v>10</v>
      </c>
      <c r="H76" s="164">
        <v>4</v>
      </c>
      <c r="I76" s="164">
        <v>1</v>
      </c>
      <c r="J76" s="164">
        <v>15</v>
      </c>
      <c r="K76" s="164">
        <f t="shared" si="1"/>
        <v>0</v>
      </c>
      <c r="L76" s="164" t="s">
        <v>1936</v>
      </c>
      <c r="M76" s="164"/>
      <c r="N76" s="164"/>
      <c r="O76" s="164"/>
      <c r="P76" s="164">
        <v>0</v>
      </c>
      <c r="Q76" s="164"/>
      <c r="R76" s="164" t="s">
        <v>1937</v>
      </c>
      <c r="S76" s="164"/>
      <c r="T76" s="164"/>
      <c r="U76" s="164" t="s">
        <v>1943</v>
      </c>
      <c r="V76" s="164"/>
      <c r="W76" s="164"/>
      <c r="X76" s="164"/>
      <c r="Y76" s="164"/>
      <c r="Z76" s="164" t="s">
        <v>1955</v>
      </c>
      <c r="AA76" s="99">
        <v>12680302</v>
      </c>
      <c r="AB76" s="164" t="s">
        <v>89</v>
      </c>
      <c r="AC76" s="164" t="s">
        <v>89</v>
      </c>
      <c r="AD76" s="164" t="s">
        <v>89</v>
      </c>
      <c r="AE76" s="164" t="s">
        <v>89</v>
      </c>
      <c r="AF76" s="164" t="s">
        <v>89</v>
      </c>
      <c r="AG76" s="164"/>
      <c r="AH76" s="164"/>
      <c r="AI76" s="164"/>
      <c r="AJ76" s="164"/>
      <c r="AK76" s="164" t="s">
        <v>71</v>
      </c>
      <c r="AL76" s="164"/>
      <c r="AM76" s="164"/>
      <c r="AN76" s="164"/>
      <c r="AO76" s="164"/>
      <c r="AP76" s="164"/>
    </row>
    <row r="77" spans="1:42" s="10" customFormat="1" x14ac:dyDescent="0.15">
      <c r="A77" s="99">
        <v>11680401</v>
      </c>
      <c r="B77" s="164">
        <v>1</v>
      </c>
      <c r="C77" s="190" t="s">
        <v>1934</v>
      </c>
      <c r="D77" s="190" t="s">
        <v>2213</v>
      </c>
      <c r="E77" s="165"/>
      <c r="F77" s="165"/>
      <c r="G77" s="164">
        <v>1</v>
      </c>
      <c r="H77" s="164">
        <v>0</v>
      </c>
      <c r="I77" s="164">
        <v>2</v>
      </c>
      <c r="J77" s="164">
        <v>0</v>
      </c>
      <c r="K77" s="164">
        <f t="shared" si="1"/>
        <v>0.8</v>
      </c>
      <c r="L77" s="164" t="s">
        <v>1936</v>
      </c>
      <c r="M77" s="164"/>
      <c r="N77" s="164"/>
      <c r="O77" s="164"/>
      <c r="P77" s="164">
        <v>4</v>
      </c>
      <c r="Q77" s="164"/>
      <c r="R77" s="164" t="s">
        <v>1937</v>
      </c>
      <c r="S77" s="164"/>
      <c r="T77" s="164"/>
      <c r="U77" s="164" t="s">
        <v>1938</v>
      </c>
      <c r="V77" s="164" t="s">
        <v>1939</v>
      </c>
      <c r="W77" s="164"/>
      <c r="X77" s="164"/>
      <c r="Y77" s="164"/>
      <c r="Z77" s="164"/>
      <c r="AA77" s="99">
        <v>12680401</v>
      </c>
      <c r="AB77" s="164" t="s">
        <v>89</v>
      </c>
      <c r="AC77" s="164" t="s">
        <v>89</v>
      </c>
      <c r="AD77" s="164" t="s">
        <v>89</v>
      </c>
      <c r="AE77" s="164" t="s">
        <v>89</v>
      </c>
      <c r="AF77" s="164" t="s">
        <v>89</v>
      </c>
      <c r="AG77" s="164"/>
      <c r="AH77" s="164"/>
      <c r="AI77" s="164"/>
      <c r="AJ77" s="164"/>
      <c r="AK77" s="164" t="s">
        <v>1940</v>
      </c>
      <c r="AL77" s="164"/>
      <c r="AM77" s="164"/>
      <c r="AN77" s="164"/>
      <c r="AO77" s="164"/>
      <c r="AP77" s="164"/>
    </row>
    <row r="78" spans="1:42" s="164" customFormat="1" x14ac:dyDescent="0.15">
      <c r="A78" s="164">
        <v>11680402</v>
      </c>
      <c r="B78" s="164">
        <v>1</v>
      </c>
      <c r="C78" s="207" t="s">
        <v>2214</v>
      </c>
      <c r="D78" s="207" t="s">
        <v>2215</v>
      </c>
      <c r="E78" s="165"/>
      <c r="F78" s="51"/>
      <c r="G78" s="164">
        <v>12</v>
      </c>
      <c r="H78" s="164">
        <v>8</v>
      </c>
      <c r="I78" s="164">
        <v>0</v>
      </c>
      <c r="J78" s="164">
        <v>0</v>
      </c>
      <c r="K78" s="164">
        <f t="shared" si="1"/>
        <v>0</v>
      </c>
      <c r="L78" s="164" t="s">
        <v>4110</v>
      </c>
      <c r="P78" s="164">
        <v>4</v>
      </c>
      <c r="R78" s="164" t="s">
        <v>4111</v>
      </c>
      <c r="U78" s="164" t="s">
        <v>4112</v>
      </c>
      <c r="V78" s="164" t="s">
        <v>188</v>
      </c>
      <c r="W78" s="164" t="s">
        <v>4113</v>
      </c>
      <c r="Z78" s="51" t="s">
        <v>4114</v>
      </c>
      <c r="AA78" s="164">
        <v>12680404</v>
      </c>
      <c r="AK78" s="164" t="s">
        <v>4115</v>
      </c>
    </row>
    <row r="79" spans="1:42" s="29" customFormat="1" x14ac:dyDescent="0.15">
      <c r="A79" s="99">
        <v>11680403</v>
      </c>
      <c r="B79" s="164">
        <v>1</v>
      </c>
      <c r="C79" s="190" t="s">
        <v>2216</v>
      </c>
      <c r="D79" s="190" t="s">
        <v>2217</v>
      </c>
      <c r="E79" s="165"/>
      <c r="F79" s="165"/>
      <c r="G79" s="164">
        <v>10</v>
      </c>
      <c r="H79" s="164">
        <v>3</v>
      </c>
      <c r="I79" s="164">
        <v>1</v>
      </c>
      <c r="J79" s="164">
        <v>30</v>
      </c>
      <c r="K79" s="164">
        <f t="shared" si="1"/>
        <v>0</v>
      </c>
      <c r="L79" s="164" t="s">
        <v>23</v>
      </c>
      <c r="M79" s="164"/>
      <c r="N79" s="164"/>
      <c r="O79" s="164"/>
      <c r="P79" s="164">
        <v>4</v>
      </c>
      <c r="Q79" s="164"/>
      <c r="R79" s="164" t="s">
        <v>2042</v>
      </c>
      <c r="S79" s="164">
        <v>4</v>
      </c>
      <c r="T79" s="164">
        <v>1.5</v>
      </c>
      <c r="U79" s="164" t="s">
        <v>24</v>
      </c>
      <c r="V79" s="76" t="s">
        <v>2024</v>
      </c>
      <c r="W79" s="164"/>
      <c r="X79" s="164"/>
      <c r="Y79" s="164"/>
      <c r="Z79" s="75" t="s">
        <v>2109</v>
      </c>
      <c r="AA79" s="99">
        <v>12680406</v>
      </c>
      <c r="AB79" s="164" t="s">
        <v>89</v>
      </c>
      <c r="AC79" s="164" t="s">
        <v>89</v>
      </c>
      <c r="AD79" s="164" t="s">
        <v>89</v>
      </c>
      <c r="AE79" s="164" t="s">
        <v>89</v>
      </c>
      <c r="AF79" s="164" t="s">
        <v>89</v>
      </c>
      <c r="AG79" s="164"/>
      <c r="AH79" s="164"/>
      <c r="AI79" s="164"/>
      <c r="AJ79" s="164"/>
      <c r="AK79" s="164" t="s">
        <v>71</v>
      </c>
      <c r="AL79" s="164"/>
      <c r="AM79" s="164"/>
      <c r="AN79" s="164"/>
      <c r="AO79" s="164"/>
      <c r="AP79" s="164"/>
    </row>
    <row r="80" spans="1:42" s="10" customFormat="1" x14ac:dyDescent="0.15">
      <c r="A80" s="164">
        <v>11680404</v>
      </c>
      <c r="B80" s="164">
        <v>1</v>
      </c>
      <c r="C80" s="190" t="s">
        <v>3964</v>
      </c>
      <c r="D80" s="190" t="s">
        <v>3965</v>
      </c>
      <c r="E80" s="165"/>
      <c r="F80" s="165"/>
      <c r="G80" s="164">
        <v>15</v>
      </c>
      <c r="H80" s="164">
        <v>10</v>
      </c>
      <c r="I80" s="164">
        <v>1</v>
      </c>
      <c r="J80" s="164">
        <v>35</v>
      </c>
      <c r="K80" s="164">
        <f t="shared" si="1"/>
        <v>0</v>
      </c>
      <c r="L80" s="164" t="s">
        <v>3966</v>
      </c>
      <c r="P80" s="10">
        <v>4</v>
      </c>
      <c r="R80" s="10" t="s">
        <v>3967</v>
      </c>
      <c r="U80" s="10" t="s">
        <v>3968</v>
      </c>
      <c r="V80" s="10" t="s">
        <v>3969</v>
      </c>
      <c r="W80" s="10" t="s">
        <v>3970</v>
      </c>
      <c r="Z80" s="10" t="s">
        <v>3971</v>
      </c>
      <c r="AA80" s="167">
        <v>12680409</v>
      </c>
      <c r="AB80" s="167">
        <v>12680410</v>
      </c>
      <c r="AJ80" s="164"/>
      <c r="AK80" s="10" t="s">
        <v>3972</v>
      </c>
    </row>
    <row r="81" spans="1:42" s="10" customFormat="1" x14ac:dyDescent="0.15">
      <c r="A81" s="99">
        <v>11680501</v>
      </c>
      <c r="B81" s="164">
        <v>1</v>
      </c>
      <c r="C81" s="190" t="s">
        <v>289</v>
      </c>
      <c r="D81" s="190" t="s">
        <v>2347</v>
      </c>
      <c r="E81" s="165"/>
      <c r="F81" s="165"/>
      <c r="G81" s="164">
        <v>0.75</v>
      </c>
      <c r="H81" s="164">
        <v>0</v>
      </c>
      <c r="I81" s="164">
        <v>2</v>
      </c>
      <c r="J81" s="164">
        <v>0</v>
      </c>
      <c r="K81" s="164">
        <f t="shared" si="1"/>
        <v>0.8</v>
      </c>
      <c r="L81" s="164" t="s">
        <v>1936</v>
      </c>
      <c r="P81" s="10">
        <v>1</v>
      </c>
      <c r="R81" s="10" t="s">
        <v>1937</v>
      </c>
      <c r="U81" s="10" t="s">
        <v>24</v>
      </c>
      <c r="V81" s="10" t="s">
        <v>1939</v>
      </c>
      <c r="Z81" s="164"/>
      <c r="AA81" s="99">
        <v>12680501</v>
      </c>
      <c r="AB81" s="164" t="s">
        <v>89</v>
      </c>
      <c r="AC81" s="10" t="s">
        <v>89</v>
      </c>
      <c r="AD81" s="10" t="s">
        <v>89</v>
      </c>
      <c r="AE81" s="10" t="s">
        <v>89</v>
      </c>
      <c r="AF81" s="10" t="s">
        <v>89</v>
      </c>
      <c r="AJ81" s="164"/>
      <c r="AK81" s="10" t="s">
        <v>1940</v>
      </c>
    </row>
    <row r="82" spans="1:42" s="10" customFormat="1" x14ac:dyDescent="0.15">
      <c r="A82" s="99">
        <v>11680502</v>
      </c>
      <c r="B82" s="164">
        <v>1</v>
      </c>
      <c r="C82" s="190" t="s">
        <v>2348</v>
      </c>
      <c r="D82" s="190" t="s">
        <v>2349</v>
      </c>
      <c r="E82" s="165"/>
      <c r="F82" s="165"/>
      <c r="G82" s="164">
        <v>7</v>
      </c>
      <c r="H82" s="164">
        <v>4</v>
      </c>
      <c r="I82" s="164">
        <v>1</v>
      </c>
      <c r="J82" s="164">
        <v>15</v>
      </c>
      <c r="K82" s="164">
        <f t="shared" si="1"/>
        <v>0</v>
      </c>
      <c r="L82" s="164" t="s">
        <v>1936</v>
      </c>
      <c r="P82" s="10">
        <v>1</v>
      </c>
      <c r="R82" s="10" t="s">
        <v>1937</v>
      </c>
      <c r="U82" s="10" t="s">
        <v>1938</v>
      </c>
      <c r="V82" s="10" t="s">
        <v>1939</v>
      </c>
      <c r="Z82" s="164" t="s">
        <v>2334</v>
      </c>
      <c r="AA82" s="99">
        <v>12680502</v>
      </c>
      <c r="AB82" s="99">
        <v>12680503</v>
      </c>
      <c r="AC82" s="10" t="s">
        <v>89</v>
      </c>
      <c r="AD82" s="10" t="s">
        <v>89</v>
      </c>
      <c r="AE82" s="10" t="s">
        <v>89</v>
      </c>
      <c r="AF82" s="10" t="s">
        <v>89</v>
      </c>
      <c r="AJ82" s="164"/>
      <c r="AK82" s="10" t="s">
        <v>1944</v>
      </c>
    </row>
    <row r="83" spans="1:42" s="10" customFormat="1" x14ac:dyDescent="0.15">
      <c r="A83" s="99">
        <v>11680601</v>
      </c>
      <c r="B83" s="164">
        <v>1</v>
      </c>
      <c r="C83" s="190" t="s">
        <v>289</v>
      </c>
      <c r="D83" s="190" t="s">
        <v>2345</v>
      </c>
      <c r="E83" s="165"/>
      <c r="F83" s="165"/>
      <c r="G83" s="164">
        <v>1</v>
      </c>
      <c r="H83" s="164">
        <v>0</v>
      </c>
      <c r="I83" s="164">
        <v>2</v>
      </c>
      <c r="J83" s="164">
        <v>0</v>
      </c>
      <c r="K83" s="164">
        <f t="shared" si="1"/>
        <v>0.8</v>
      </c>
      <c r="L83" s="164" t="s">
        <v>1936</v>
      </c>
      <c r="P83" s="10">
        <v>4</v>
      </c>
      <c r="R83" s="10" t="s">
        <v>339</v>
      </c>
      <c r="S83" s="164"/>
      <c r="T83" s="164"/>
      <c r="U83" s="164" t="s">
        <v>24</v>
      </c>
      <c r="V83" s="164" t="s">
        <v>1939</v>
      </c>
      <c r="Z83" s="164"/>
      <c r="AA83" s="99">
        <v>12680601</v>
      </c>
      <c r="AB83" s="10" t="s">
        <v>89</v>
      </c>
      <c r="AC83" s="10" t="s">
        <v>89</v>
      </c>
      <c r="AD83" s="10" t="s">
        <v>89</v>
      </c>
      <c r="AE83" s="10" t="s">
        <v>89</v>
      </c>
      <c r="AF83" s="10" t="s">
        <v>89</v>
      </c>
      <c r="AJ83" s="164"/>
      <c r="AK83" s="10" t="s">
        <v>1940</v>
      </c>
    </row>
    <row r="84" spans="1:42" s="10" customFormat="1" x14ac:dyDescent="0.15">
      <c r="A84" s="99">
        <v>11680602</v>
      </c>
      <c r="B84" s="164">
        <v>1</v>
      </c>
      <c r="C84" s="190" t="s">
        <v>2220</v>
      </c>
      <c r="D84" s="190" t="s">
        <v>2346</v>
      </c>
      <c r="E84" s="165"/>
      <c r="F84" s="165"/>
      <c r="G84" s="164">
        <v>7</v>
      </c>
      <c r="H84" s="164">
        <v>4</v>
      </c>
      <c r="I84" s="164">
        <v>1</v>
      </c>
      <c r="J84" s="164">
        <v>15</v>
      </c>
      <c r="K84" s="164">
        <f t="shared" si="1"/>
        <v>0</v>
      </c>
      <c r="L84" s="164" t="s">
        <v>23</v>
      </c>
      <c r="P84" s="10">
        <v>4</v>
      </c>
      <c r="R84" s="10" t="s">
        <v>1937</v>
      </c>
      <c r="U84" s="10" t="s">
        <v>1949</v>
      </c>
      <c r="V84" s="10" t="s">
        <v>1939</v>
      </c>
      <c r="W84" s="164" t="s">
        <v>275</v>
      </c>
      <c r="Z84" s="10" t="s">
        <v>2334</v>
      </c>
      <c r="AA84" s="99">
        <v>12680603</v>
      </c>
      <c r="AB84" s="99">
        <v>12680604</v>
      </c>
      <c r="AC84" s="99">
        <v>12680605</v>
      </c>
      <c r="AD84" s="10" t="s">
        <v>89</v>
      </c>
      <c r="AE84" s="10" t="s">
        <v>89</v>
      </c>
      <c r="AF84" s="10" t="s">
        <v>89</v>
      </c>
      <c r="AK84" s="10" t="s">
        <v>1944</v>
      </c>
    </row>
    <row r="85" spans="1:42" s="10" customFormat="1" x14ac:dyDescent="0.15">
      <c r="A85" s="99">
        <v>11690101</v>
      </c>
      <c r="B85" s="164">
        <v>1</v>
      </c>
      <c r="C85" s="190" t="s">
        <v>1934</v>
      </c>
      <c r="D85" s="190" t="s">
        <v>2010</v>
      </c>
      <c r="E85" s="165"/>
      <c r="F85" s="165"/>
      <c r="G85" s="164">
        <v>0.5</v>
      </c>
      <c r="H85" s="164">
        <v>0</v>
      </c>
      <c r="I85" s="164">
        <v>2</v>
      </c>
      <c r="J85" s="164">
        <v>0</v>
      </c>
      <c r="K85" s="164">
        <f t="shared" si="1"/>
        <v>0.8</v>
      </c>
      <c r="L85" s="164" t="s">
        <v>1936</v>
      </c>
      <c r="P85" s="10">
        <v>4</v>
      </c>
      <c r="R85" s="10" t="s">
        <v>1937</v>
      </c>
      <c r="U85" s="10" t="s">
        <v>1938</v>
      </c>
      <c r="V85" s="10" t="s">
        <v>1939</v>
      </c>
      <c r="AA85" s="99">
        <v>12690101</v>
      </c>
      <c r="AB85" s="10" t="s">
        <v>89</v>
      </c>
      <c r="AC85" s="10" t="s">
        <v>89</v>
      </c>
      <c r="AD85" s="10" t="s">
        <v>89</v>
      </c>
      <c r="AE85" s="10" t="s">
        <v>89</v>
      </c>
      <c r="AF85" s="10" t="s">
        <v>89</v>
      </c>
      <c r="AK85" s="10" t="s">
        <v>85</v>
      </c>
    </row>
    <row r="86" spans="1:42" s="10" customFormat="1" x14ac:dyDescent="0.15">
      <c r="A86" s="99">
        <v>11690102</v>
      </c>
      <c r="B86" s="164">
        <v>1</v>
      </c>
      <c r="C86" s="190" t="s">
        <v>2011</v>
      </c>
      <c r="D86" s="190" t="s">
        <v>2012</v>
      </c>
      <c r="E86" s="165"/>
      <c r="F86" s="165"/>
      <c r="G86" s="164">
        <v>10</v>
      </c>
      <c r="H86" s="164">
        <v>3</v>
      </c>
      <c r="I86" s="164">
        <v>1</v>
      </c>
      <c r="J86" s="164">
        <v>15</v>
      </c>
      <c r="K86" s="164">
        <f t="shared" si="1"/>
        <v>0</v>
      </c>
      <c r="L86" s="164" t="s">
        <v>1936</v>
      </c>
      <c r="P86" s="10">
        <v>4</v>
      </c>
      <c r="R86" s="10" t="s">
        <v>1937</v>
      </c>
      <c r="U86" s="10" t="s">
        <v>1938</v>
      </c>
      <c r="V86" s="10" t="s">
        <v>1939</v>
      </c>
      <c r="W86" s="10" t="s">
        <v>2013</v>
      </c>
      <c r="X86" s="10" t="s">
        <v>2014</v>
      </c>
      <c r="Z86" s="10" t="s">
        <v>2015</v>
      </c>
      <c r="AA86" s="102">
        <v>12690103</v>
      </c>
      <c r="AB86" s="13" t="s">
        <v>89</v>
      </c>
      <c r="AC86" s="13" t="s">
        <v>89</v>
      </c>
      <c r="AD86" s="13" t="s">
        <v>89</v>
      </c>
      <c r="AE86" s="10" t="s">
        <v>89</v>
      </c>
      <c r="AF86" s="10" t="s">
        <v>89</v>
      </c>
      <c r="AK86" s="10" t="s">
        <v>1944</v>
      </c>
    </row>
    <row r="87" spans="1:42" s="10" customFormat="1" x14ac:dyDescent="0.15">
      <c r="A87" s="99">
        <v>11690103</v>
      </c>
      <c r="B87" s="164">
        <v>1</v>
      </c>
      <c r="C87" s="190" t="s">
        <v>3510</v>
      </c>
      <c r="D87" s="190" t="s">
        <v>3409</v>
      </c>
      <c r="E87" s="165"/>
      <c r="F87" s="165"/>
      <c r="G87" s="164">
        <v>10</v>
      </c>
      <c r="H87" s="164">
        <v>5</v>
      </c>
      <c r="I87" s="164">
        <v>1</v>
      </c>
      <c r="J87" s="164">
        <v>30</v>
      </c>
      <c r="K87" s="164">
        <f t="shared" si="1"/>
        <v>0</v>
      </c>
      <c r="L87" s="164" t="s">
        <v>3393</v>
      </c>
      <c r="P87" s="10">
        <v>4</v>
      </c>
      <c r="R87" s="10" t="s">
        <v>26</v>
      </c>
      <c r="U87" s="10" t="s">
        <v>3394</v>
      </c>
      <c r="V87" s="10" t="s">
        <v>441</v>
      </c>
      <c r="W87" s="164" t="s">
        <v>3395</v>
      </c>
      <c r="X87" s="164" t="s">
        <v>3396</v>
      </c>
      <c r="Z87" s="164" t="s">
        <v>1994</v>
      </c>
      <c r="AA87" s="112">
        <v>12690106</v>
      </c>
      <c r="AB87" s="13"/>
      <c r="AC87" s="45"/>
      <c r="AD87" s="45"/>
      <c r="AJ87" s="74"/>
      <c r="AK87" s="10" t="s">
        <v>71</v>
      </c>
    </row>
    <row r="88" spans="1:42" s="10" customFormat="1" x14ac:dyDescent="0.15">
      <c r="A88" s="99">
        <v>11690201</v>
      </c>
      <c r="B88" s="164">
        <v>1</v>
      </c>
      <c r="C88" s="190" t="s">
        <v>1934</v>
      </c>
      <c r="D88" s="190" t="s">
        <v>2350</v>
      </c>
      <c r="E88" s="165"/>
      <c r="F88" s="165"/>
      <c r="G88" s="164">
        <v>0.75</v>
      </c>
      <c r="H88" s="164">
        <v>0</v>
      </c>
      <c r="I88" s="164">
        <v>2</v>
      </c>
      <c r="J88" s="164">
        <v>0</v>
      </c>
      <c r="K88" s="164">
        <f t="shared" si="1"/>
        <v>0.8</v>
      </c>
      <c r="L88" s="164" t="s">
        <v>1936</v>
      </c>
      <c r="M88" s="164"/>
      <c r="N88" s="164"/>
      <c r="O88" s="164"/>
      <c r="P88" s="164">
        <v>4</v>
      </c>
      <c r="Q88" s="164"/>
      <c r="R88" s="164" t="s">
        <v>1937</v>
      </c>
      <c r="S88" s="164"/>
      <c r="T88" s="164"/>
      <c r="U88" s="164" t="s">
        <v>24</v>
      </c>
      <c r="V88" s="164" t="s">
        <v>1939</v>
      </c>
      <c r="W88" s="164"/>
      <c r="X88" s="164"/>
      <c r="Y88" s="164"/>
      <c r="Z88" s="164"/>
      <c r="AA88" s="99">
        <v>12690201</v>
      </c>
      <c r="AB88" s="164" t="s">
        <v>89</v>
      </c>
      <c r="AC88" s="164" t="s">
        <v>89</v>
      </c>
      <c r="AD88" s="164" t="s">
        <v>89</v>
      </c>
      <c r="AE88" s="164" t="s">
        <v>89</v>
      </c>
      <c r="AF88" s="164" t="s">
        <v>89</v>
      </c>
      <c r="AG88" s="164"/>
      <c r="AH88" s="164"/>
      <c r="AI88" s="164"/>
      <c r="AJ88" s="13"/>
      <c r="AK88" s="164" t="s">
        <v>1940</v>
      </c>
      <c r="AL88" s="164"/>
      <c r="AM88" s="164"/>
      <c r="AN88" s="164"/>
      <c r="AO88" s="164"/>
      <c r="AP88" s="164"/>
    </row>
    <row r="89" spans="1:42" s="10" customFormat="1" x14ac:dyDescent="0.15">
      <c r="A89" s="99">
        <v>11690202</v>
      </c>
      <c r="B89" s="164">
        <v>1</v>
      </c>
      <c r="C89" s="190" t="s">
        <v>2351</v>
      </c>
      <c r="D89" s="190" t="s">
        <v>2352</v>
      </c>
      <c r="E89" s="165"/>
      <c r="F89" s="165"/>
      <c r="G89" s="164">
        <v>7</v>
      </c>
      <c r="H89" s="164">
        <v>4</v>
      </c>
      <c r="I89" s="164">
        <v>1</v>
      </c>
      <c r="J89" s="164">
        <v>15</v>
      </c>
      <c r="K89" s="164">
        <f t="shared" si="1"/>
        <v>0</v>
      </c>
      <c r="L89" s="164" t="s">
        <v>1936</v>
      </c>
      <c r="M89" s="164"/>
      <c r="N89" s="164"/>
      <c r="O89" s="164"/>
      <c r="P89" s="164">
        <v>4</v>
      </c>
      <c r="Q89" s="164"/>
      <c r="R89" s="164" t="s">
        <v>1937</v>
      </c>
      <c r="S89" s="164"/>
      <c r="T89" s="164"/>
      <c r="U89" s="164" t="s">
        <v>24</v>
      </c>
      <c r="V89" s="164" t="s">
        <v>1939</v>
      </c>
      <c r="W89" s="164"/>
      <c r="X89" s="164"/>
      <c r="Y89" s="164"/>
      <c r="Z89" s="164" t="s">
        <v>2334</v>
      </c>
      <c r="AA89" s="102">
        <v>12690203</v>
      </c>
      <c r="AB89" s="164" t="s">
        <v>89</v>
      </c>
      <c r="AC89" s="164" t="s">
        <v>89</v>
      </c>
      <c r="AD89" s="164" t="s">
        <v>89</v>
      </c>
      <c r="AE89" s="164" t="s">
        <v>89</v>
      </c>
      <c r="AF89" s="164" t="s">
        <v>89</v>
      </c>
      <c r="AG89" s="164"/>
      <c r="AH89" s="164"/>
      <c r="AI89" s="164"/>
      <c r="AJ89" s="164"/>
      <c r="AK89" s="164" t="s">
        <v>1944</v>
      </c>
      <c r="AL89" s="164"/>
      <c r="AM89" s="164"/>
      <c r="AN89" s="164"/>
      <c r="AO89" s="164"/>
      <c r="AP89" s="164"/>
    </row>
    <row r="90" spans="1:42" s="10" customFormat="1" x14ac:dyDescent="0.15">
      <c r="A90" s="99">
        <v>11760101</v>
      </c>
      <c r="B90" s="164">
        <v>1</v>
      </c>
      <c r="C90" s="190" t="s">
        <v>1934</v>
      </c>
      <c r="D90" s="190" t="s">
        <v>1672</v>
      </c>
      <c r="E90" s="165"/>
      <c r="F90" s="165"/>
      <c r="G90" s="164">
        <v>0.75</v>
      </c>
      <c r="H90" s="164">
        <v>0</v>
      </c>
      <c r="I90" s="164">
        <v>2</v>
      </c>
      <c r="J90" s="164">
        <v>0</v>
      </c>
      <c r="K90" s="164">
        <f t="shared" si="1"/>
        <v>0.8</v>
      </c>
      <c r="L90" s="164" t="s">
        <v>1936</v>
      </c>
      <c r="P90" s="10">
        <v>4</v>
      </c>
      <c r="R90" s="10" t="s">
        <v>1937</v>
      </c>
      <c r="U90" s="10" t="s">
        <v>1938</v>
      </c>
      <c r="V90" s="10" t="s">
        <v>1939</v>
      </c>
      <c r="AA90" s="99">
        <v>12760101</v>
      </c>
      <c r="AB90" s="10" t="s">
        <v>89</v>
      </c>
      <c r="AC90" s="10" t="s">
        <v>89</v>
      </c>
      <c r="AD90" s="10" t="s">
        <v>89</v>
      </c>
      <c r="AE90" s="10" t="s">
        <v>89</v>
      </c>
      <c r="AF90" s="10" t="s">
        <v>89</v>
      </c>
      <c r="AK90" s="10" t="s">
        <v>1940</v>
      </c>
    </row>
    <row r="91" spans="1:42" s="164" customFormat="1" x14ac:dyDescent="0.15">
      <c r="A91" s="99">
        <v>11760102</v>
      </c>
      <c r="B91" s="164">
        <v>1</v>
      </c>
      <c r="C91" s="190" t="s">
        <v>2003</v>
      </c>
      <c r="D91" s="190" t="s">
        <v>1673</v>
      </c>
      <c r="E91" s="165"/>
      <c r="F91" s="165"/>
      <c r="G91" s="164">
        <v>12</v>
      </c>
      <c r="H91" s="164">
        <v>5</v>
      </c>
      <c r="I91" s="164">
        <v>0</v>
      </c>
      <c r="J91" s="164">
        <v>0</v>
      </c>
      <c r="K91" s="164">
        <f t="shared" si="1"/>
        <v>0</v>
      </c>
      <c r="L91" s="164" t="s">
        <v>1936</v>
      </c>
      <c r="P91" s="164">
        <v>4</v>
      </c>
      <c r="R91" s="164" t="s">
        <v>1937</v>
      </c>
      <c r="U91" s="164" t="s">
        <v>1938</v>
      </c>
      <c r="V91" s="164" t="s">
        <v>1939</v>
      </c>
      <c r="Z91" s="75" t="s">
        <v>1501</v>
      </c>
      <c r="AA91" s="102">
        <v>12760103</v>
      </c>
      <c r="AB91" s="164" t="s">
        <v>89</v>
      </c>
      <c r="AC91" s="164" t="s">
        <v>89</v>
      </c>
      <c r="AD91" s="164" t="s">
        <v>89</v>
      </c>
      <c r="AE91" s="164" t="s">
        <v>89</v>
      </c>
      <c r="AF91" s="164" t="s">
        <v>89</v>
      </c>
      <c r="AJ91" s="165" t="s">
        <v>2004</v>
      </c>
      <c r="AK91" s="164" t="s">
        <v>1944</v>
      </c>
    </row>
    <row r="92" spans="1:42" s="10" customFormat="1" x14ac:dyDescent="0.15">
      <c r="A92" s="99">
        <v>11760103</v>
      </c>
      <c r="B92" s="164">
        <v>1</v>
      </c>
      <c r="C92" s="190" t="s">
        <v>2005</v>
      </c>
      <c r="D92" s="190" t="s">
        <v>1674</v>
      </c>
      <c r="E92" s="165"/>
      <c r="F92" s="165"/>
      <c r="G92" s="164">
        <v>12</v>
      </c>
      <c r="H92" s="164">
        <v>9</v>
      </c>
      <c r="I92" s="164">
        <v>1</v>
      </c>
      <c r="J92" s="164">
        <v>25</v>
      </c>
      <c r="K92" s="164">
        <f t="shared" si="1"/>
        <v>0</v>
      </c>
      <c r="L92" s="164" t="s">
        <v>1936</v>
      </c>
      <c r="P92" s="10">
        <v>4</v>
      </c>
      <c r="R92" s="10" t="s">
        <v>1948</v>
      </c>
      <c r="S92" s="10">
        <v>2</v>
      </c>
      <c r="U92" s="10" t="s">
        <v>1938</v>
      </c>
      <c r="V92" s="10" t="s">
        <v>1950</v>
      </c>
      <c r="Z92" s="10" t="s">
        <v>2006</v>
      </c>
      <c r="AA92" s="99">
        <v>12760105</v>
      </c>
      <c r="AB92" s="102">
        <v>12760106</v>
      </c>
      <c r="AC92" s="102">
        <v>12760107</v>
      </c>
      <c r="AD92" s="99">
        <v>12760109</v>
      </c>
      <c r="AE92" s="10" t="s">
        <v>89</v>
      </c>
      <c r="AF92" s="10" t="s">
        <v>89</v>
      </c>
      <c r="AJ92" s="165"/>
      <c r="AK92" s="10" t="s">
        <v>1944</v>
      </c>
    </row>
    <row r="93" spans="1:42" s="10" customFormat="1" x14ac:dyDescent="0.15">
      <c r="A93" s="164">
        <v>11760201</v>
      </c>
      <c r="B93" s="164">
        <v>1</v>
      </c>
      <c r="C93" s="190" t="s">
        <v>3625</v>
      </c>
      <c r="D93" s="190" t="s">
        <v>3610</v>
      </c>
      <c r="E93" s="165"/>
      <c r="F93" s="165"/>
      <c r="G93" s="164">
        <v>0.75</v>
      </c>
      <c r="H93" s="164">
        <v>0</v>
      </c>
      <c r="I93" s="164">
        <v>2</v>
      </c>
      <c r="J93" s="164">
        <v>0</v>
      </c>
      <c r="K93" s="164">
        <f t="shared" si="1"/>
        <v>0.8</v>
      </c>
      <c r="L93" s="164" t="s">
        <v>274</v>
      </c>
      <c r="P93" s="10">
        <v>4</v>
      </c>
      <c r="R93" s="10" t="s">
        <v>211</v>
      </c>
      <c r="U93" s="10" t="s">
        <v>116</v>
      </c>
      <c r="V93" s="10" t="s">
        <v>188</v>
      </c>
      <c r="Z93" s="10" t="s">
        <v>89</v>
      </c>
      <c r="AA93" s="13">
        <v>12760201</v>
      </c>
      <c r="AK93" s="10" t="s">
        <v>262</v>
      </c>
    </row>
    <row r="94" spans="1:42" s="10" customFormat="1" x14ac:dyDescent="0.15">
      <c r="A94" s="164">
        <v>11760202</v>
      </c>
      <c r="B94" s="164">
        <v>1</v>
      </c>
      <c r="C94" s="190" t="s">
        <v>2007</v>
      </c>
      <c r="D94" s="190" t="s">
        <v>3611</v>
      </c>
      <c r="E94" s="165"/>
      <c r="F94" s="165"/>
      <c r="G94" s="164">
        <v>16</v>
      </c>
      <c r="H94" s="164">
        <v>6</v>
      </c>
      <c r="I94" s="164">
        <v>0</v>
      </c>
      <c r="J94" s="164">
        <v>0</v>
      </c>
      <c r="K94" s="164">
        <f t="shared" si="1"/>
        <v>0</v>
      </c>
      <c r="L94" s="164" t="s">
        <v>274</v>
      </c>
      <c r="P94" s="10">
        <v>4</v>
      </c>
      <c r="R94" s="10" t="s">
        <v>211</v>
      </c>
      <c r="U94" s="10" t="s">
        <v>116</v>
      </c>
      <c r="V94" s="10" t="s">
        <v>3626</v>
      </c>
      <c r="Z94" s="10" t="s">
        <v>3627</v>
      </c>
      <c r="AA94" s="164">
        <v>12760203</v>
      </c>
      <c r="AB94" s="164"/>
      <c r="AC94" s="164"/>
      <c r="AK94" s="10" t="s">
        <v>189</v>
      </c>
    </row>
    <row r="95" spans="1:42" s="10" customFormat="1" x14ac:dyDescent="0.15">
      <c r="A95" s="164">
        <v>11760203</v>
      </c>
      <c r="B95" s="164">
        <v>1</v>
      </c>
      <c r="C95" s="190" t="s">
        <v>2008</v>
      </c>
      <c r="D95" s="190" t="s">
        <v>3612</v>
      </c>
      <c r="E95" s="165"/>
      <c r="F95" s="165"/>
      <c r="G95" s="164">
        <v>16</v>
      </c>
      <c r="H95" s="164">
        <v>10</v>
      </c>
      <c r="I95" s="164">
        <v>0</v>
      </c>
      <c r="J95" s="164">
        <v>0</v>
      </c>
      <c r="K95" s="164">
        <f t="shared" si="1"/>
        <v>0</v>
      </c>
      <c r="L95" s="164" t="s">
        <v>274</v>
      </c>
      <c r="P95" s="10">
        <v>5</v>
      </c>
      <c r="R95" s="76" t="s">
        <v>692</v>
      </c>
      <c r="S95" s="76">
        <v>5</v>
      </c>
      <c r="T95" s="76">
        <v>1.3</v>
      </c>
      <c r="U95" s="10" t="s">
        <v>116</v>
      </c>
      <c r="V95" s="76" t="s">
        <v>451</v>
      </c>
      <c r="Z95" s="10" t="s">
        <v>3628</v>
      </c>
      <c r="AA95" s="166">
        <v>12760212</v>
      </c>
      <c r="AK95" s="10" t="s">
        <v>189</v>
      </c>
    </row>
    <row r="96" spans="1:42" s="29" customFormat="1" x14ac:dyDescent="0.15">
      <c r="A96" s="164">
        <v>11760204</v>
      </c>
      <c r="B96" s="164">
        <v>1</v>
      </c>
      <c r="C96" s="190" t="s">
        <v>3629</v>
      </c>
      <c r="D96" s="192" t="s">
        <v>3613</v>
      </c>
      <c r="E96" s="165"/>
      <c r="F96" s="165"/>
      <c r="G96" s="164">
        <v>15</v>
      </c>
      <c r="H96" s="164">
        <v>12</v>
      </c>
      <c r="I96" s="164">
        <v>1</v>
      </c>
      <c r="J96" s="70">
        <v>45</v>
      </c>
      <c r="K96" s="164">
        <f t="shared" si="1"/>
        <v>0</v>
      </c>
      <c r="L96" s="164" t="s">
        <v>3630</v>
      </c>
      <c r="M96" s="164">
        <v>1.5</v>
      </c>
      <c r="N96" s="164">
        <v>4</v>
      </c>
      <c r="O96" s="164"/>
      <c r="P96" s="164">
        <v>4</v>
      </c>
      <c r="Q96" s="164"/>
      <c r="R96" s="164" t="s">
        <v>3631</v>
      </c>
      <c r="S96" s="164">
        <v>2</v>
      </c>
      <c r="T96" s="164"/>
      <c r="U96" s="164" t="s">
        <v>116</v>
      </c>
      <c r="V96" s="164" t="s">
        <v>190</v>
      </c>
      <c r="W96" s="164"/>
      <c r="X96" s="164"/>
      <c r="Y96" s="164"/>
      <c r="Z96" s="164" t="s">
        <v>3632</v>
      </c>
      <c r="AA96" s="164">
        <v>12760210</v>
      </c>
      <c r="AB96" s="164">
        <v>12760211</v>
      </c>
      <c r="AC96" s="164"/>
      <c r="AD96" s="164"/>
      <c r="AE96" s="164"/>
      <c r="AF96" s="164"/>
      <c r="AG96" s="164"/>
      <c r="AH96" s="164"/>
      <c r="AI96" s="164"/>
      <c r="AJ96" s="171" t="s">
        <v>1779</v>
      </c>
      <c r="AK96" s="164" t="s">
        <v>189</v>
      </c>
      <c r="AL96" s="164"/>
      <c r="AM96" s="164"/>
      <c r="AN96" s="164"/>
      <c r="AO96" s="164"/>
      <c r="AP96" s="164"/>
    </row>
    <row r="97" spans="1:42" s="29" customFormat="1" x14ac:dyDescent="0.15">
      <c r="A97" s="99">
        <v>11760301</v>
      </c>
      <c r="B97" s="164">
        <v>1</v>
      </c>
      <c r="C97" s="190" t="s">
        <v>289</v>
      </c>
      <c r="D97" s="190" t="s">
        <v>5288</v>
      </c>
      <c r="E97" s="165"/>
      <c r="F97" s="165"/>
      <c r="G97" s="164">
        <v>0.75</v>
      </c>
      <c r="H97" s="164">
        <v>0</v>
      </c>
      <c r="I97" s="164">
        <v>2</v>
      </c>
      <c r="J97" s="164">
        <v>0</v>
      </c>
      <c r="K97" s="164">
        <f t="shared" si="1"/>
        <v>0.8</v>
      </c>
      <c r="L97" s="164" t="s">
        <v>23</v>
      </c>
      <c r="M97" s="164"/>
      <c r="N97" s="164"/>
      <c r="O97" s="164"/>
      <c r="P97" s="164">
        <v>4</v>
      </c>
      <c r="Q97" s="164"/>
      <c r="R97" s="164" t="s">
        <v>1937</v>
      </c>
      <c r="S97" s="164"/>
      <c r="T97" s="164"/>
      <c r="U97" s="164" t="s">
        <v>24</v>
      </c>
      <c r="V97" s="164" t="s">
        <v>1939</v>
      </c>
      <c r="W97" s="164"/>
      <c r="X97" s="164"/>
      <c r="Y97" s="164"/>
      <c r="Z97" s="164"/>
      <c r="AA97" s="99">
        <v>12760301</v>
      </c>
      <c r="AB97" s="164" t="s">
        <v>89</v>
      </c>
      <c r="AC97" s="164" t="s">
        <v>89</v>
      </c>
      <c r="AD97" s="164" t="s">
        <v>89</v>
      </c>
      <c r="AE97" s="164" t="s">
        <v>89</v>
      </c>
      <c r="AF97" s="164" t="s">
        <v>89</v>
      </c>
      <c r="AG97" s="164"/>
      <c r="AH97" s="164"/>
      <c r="AI97" s="164"/>
      <c r="AJ97" s="164"/>
      <c r="AK97" s="164" t="s">
        <v>1940</v>
      </c>
      <c r="AL97" s="164"/>
      <c r="AM97" s="164"/>
      <c r="AN97" s="164"/>
      <c r="AO97" s="164"/>
      <c r="AP97" s="164"/>
    </row>
    <row r="98" spans="1:42" s="29" customFormat="1" x14ac:dyDescent="0.15">
      <c r="A98" s="99">
        <v>11760302</v>
      </c>
      <c r="B98" s="164">
        <v>1</v>
      </c>
      <c r="C98" s="190" t="s">
        <v>2086</v>
      </c>
      <c r="D98" s="190" t="s">
        <v>5289</v>
      </c>
      <c r="E98" s="165"/>
      <c r="F98" s="165"/>
      <c r="G98" s="164">
        <v>15</v>
      </c>
      <c r="H98" s="164">
        <v>5</v>
      </c>
      <c r="I98" s="164">
        <v>0</v>
      </c>
      <c r="J98" s="164">
        <v>0</v>
      </c>
      <c r="K98" s="164">
        <f t="shared" si="1"/>
        <v>0</v>
      </c>
      <c r="L98" s="164" t="s">
        <v>2001</v>
      </c>
      <c r="M98" s="164">
        <v>0.5</v>
      </c>
      <c r="N98" s="164">
        <v>1</v>
      </c>
      <c r="O98" s="164"/>
      <c r="P98" s="164">
        <v>4</v>
      </c>
      <c r="Q98" s="164"/>
      <c r="R98" s="164" t="s">
        <v>1937</v>
      </c>
      <c r="S98" s="164"/>
      <c r="T98" s="164"/>
      <c r="U98" s="164" t="s">
        <v>1938</v>
      </c>
      <c r="V98" s="164" t="s">
        <v>1939</v>
      </c>
      <c r="W98" s="164"/>
      <c r="X98" s="164"/>
      <c r="Y98" s="164"/>
      <c r="Z98" s="164" t="s">
        <v>1413</v>
      </c>
      <c r="AA98" s="99">
        <v>12760303</v>
      </c>
      <c r="AB98" s="164" t="s">
        <v>89</v>
      </c>
      <c r="AC98" s="164" t="s">
        <v>89</v>
      </c>
      <c r="AD98" s="164" t="s">
        <v>89</v>
      </c>
      <c r="AE98" s="164" t="s">
        <v>89</v>
      </c>
      <c r="AF98" s="164" t="s">
        <v>89</v>
      </c>
      <c r="AG98" s="164"/>
      <c r="AH98" s="164"/>
      <c r="AI98" s="164"/>
      <c r="AJ98" s="164"/>
      <c r="AK98" s="164" t="s">
        <v>1944</v>
      </c>
      <c r="AL98" s="164"/>
      <c r="AM98" s="164"/>
      <c r="AN98" s="164"/>
      <c r="AO98" s="164"/>
      <c r="AP98" s="164"/>
    </row>
    <row r="99" spans="1:42" s="30" customFormat="1" x14ac:dyDescent="0.15">
      <c r="A99" s="99">
        <v>11760303</v>
      </c>
      <c r="B99" s="164">
        <v>1</v>
      </c>
      <c r="C99" s="190" t="s">
        <v>2087</v>
      </c>
      <c r="D99" s="190" t="s">
        <v>5290</v>
      </c>
      <c r="E99" s="165"/>
      <c r="F99" s="165"/>
      <c r="G99" s="164">
        <v>15</v>
      </c>
      <c r="H99" s="164">
        <v>8</v>
      </c>
      <c r="I99" s="164">
        <v>0</v>
      </c>
      <c r="J99" s="164">
        <v>0</v>
      </c>
      <c r="K99" s="164">
        <f t="shared" si="1"/>
        <v>0</v>
      </c>
      <c r="L99" s="164" t="s">
        <v>1936</v>
      </c>
      <c r="M99" s="164"/>
      <c r="N99" s="164"/>
      <c r="O99" s="164"/>
      <c r="P99" s="164">
        <v>0</v>
      </c>
      <c r="Q99" s="164"/>
      <c r="R99" s="164" t="s">
        <v>1937</v>
      </c>
      <c r="S99" s="164"/>
      <c r="T99" s="164"/>
      <c r="U99" s="164" t="s">
        <v>1943</v>
      </c>
      <c r="V99" s="164"/>
      <c r="W99" s="164"/>
      <c r="X99" s="164"/>
      <c r="Y99" s="164"/>
      <c r="Z99" s="164" t="s">
        <v>2088</v>
      </c>
      <c r="AA99" s="99">
        <v>12760305</v>
      </c>
      <c r="AB99" s="99">
        <v>12760306</v>
      </c>
      <c r="AC99" s="164" t="s">
        <v>89</v>
      </c>
      <c r="AD99" s="164" t="s">
        <v>89</v>
      </c>
      <c r="AE99" s="164" t="s">
        <v>89</v>
      </c>
      <c r="AF99" s="164" t="s">
        <v>89</v>
      </c>
      <c r="AG99" s="164"/>
      <c r="AH99" s="164"/>
      <c r="AI99" s="165"/>
      <c r="AJ99" s="165"/>
      <c r="AK99" s="164" t="s">
        <v>1944</v>
      </c>
      <c r="AL99" s="164"/>
      <c r="AM99" s="164"/>
      <c r="AN99" s="164"/>
      <c r="AO99" s="164"/>
      <c r="AP99" s="164"/>
    </row>
    <row r="100" spans="1:42" s="199" customFormat="1" x14ac:dyDescent="0.15">
      <c r="A100" s="210">
        <v>11760304</v>
      </c>
      <c r="B100" s="199">
        <v>1</v>
      </c>
      <c r="C100" s="209" t="s">
        <v>2089</v>
      </c>
      <c r="D100" s="209" t="s">
        <v>5291</v>
      </c>
      <c r="E100" s="211"/>
      <c r="F100" s="211"/>
      <c r="G100" s="199">
        <v>15</v>
      </c>
      <c r="H100" s="199">
        <v>13</v>
      </c>
      <c r="I100" s="199">
        <v>1</v>
      </c>
      <c r="J100" s="199">
        <v>35</v>
      </c>
      <c r="K100" s="199">
        <f t="shared" si="1"/>
        <v>0</v>
      </c>
      <c r="L100" s="199" t="s">
        <v>2001</v>
      </c>
      <c r="M100" s="199">
        <v>1</v>
      </c>
      <c r="N100" s="199">
        <v>2.5</v>
      </c>
      <c r="P100" s="199">
        <v>4</v>
      </c>
      <c r="R100" s="199" t="s">
        <v>1948</v>
      </c>
      <c r="S100" s="199">
        <v>2</v>
      </c>
      <c r="U100" s="199" t="s">
        <v>1938</v>
      </c>
      <c r="V100" s="199" t="s">
        <v>1950</v>
      </c>
      <c r="W100" s="199" t="s">
        <v>1992</v>
      </c>
      <c r="X100" s="199" t="s">
        <v>2047</v>
      </c>
      <c r="Z100" s="199" t="s">
        <v>2090</v>
      </c>
      <c r="AA100" s="210">
        <v>12760307</v>
      </c>
      <c r="AB100" s="210">
        <v>12760308</v>
      </c>
      <c r="AC100" s="210">
        <v>12760310</v>
      </c>
      <c r="AD100" s="210">
        <v>12760312</v>
      </c>
      <c r="AE100" s="199" t="s">
        <v>89</v>
      </c>
      <c r="AF100" s="199" t="s">
        <v>89</v>
      </c>
      <c r="AJ100" s="211" t="s">
        <v>2091</v>
      </c>
      <c r="AK100" s="199" t="s">
        <v>1944</v>
      </c>
    </row>
    <row r="101" spans="1:42" s="76" customFormat="1" x14ac:dyDescent="0.15">
      <c r="A101" s="99">
        <v>11760401</v>
      </c>
      <c r="B101" s="164">
        <v>1</v>
      </c>
      <c r="C101" s="190" t="s">
        <v>1934</v>
      </c>
      <c r="D101" s="190" t="s">
        <v>1825</v>
      </c>
      <c r="E101" s="165"/>
      <c r="F101" s="165"/>
      <c r="G101" s="164">
        <v>1</v>
      </c>
      <c r="H101" s="164">
        <v>0</v>
      </c>
      <c r="I101" s="164">
        <v>2</v>
      </c>
      <c r="J101" s="164">
        <v>0</v>
      </c>
      <c r="K101" s="164">
        <f t="shared" si="1"/>
        <v>0.8</v>
      </c>
      <c r="L101" s="164" t="s">
        <v>23</v>
      </c>
      <c r="M101" s="164"/>
      <c r="N101" s="164"/>
      <c r="O101" s="164"/>
      <c r="P101" s="164">
        <v>1</v>
      </c>
      <c r="Q101" s="164"/>
      <c r="R101" s="164" t="s">
        <v>1937</v>
      </c>
      <c r="S101" s="164"/>
      <c r="T101" s="164"/>
      <c r="U101" s="164" t="s">
        <v>1938</v>
      </c>
      <c r="V101" s="164" t="s">
        <v>213</v>
      </c>
      <c r="W101" s="10"/>
      <c r="X101" s="10"/>
      <c r="Y101" s="164"/>
      <c r="Z101" s="164"/>
      <c r="AA101" s="99">
        <v>12760401</v>
      </c>
      <c r="AB101" s="164" t="s">
        <v>89</v>
      </c>
      <c r="AC101" s="10" t="s">
        <v>89</v>
      </c>
      <c r="AD101" s="164" t="s">
        <v>89</v>
      </c>
      <c r="AE101" s="164" t="s">
        <v>89</v>
      </c>
      <c r="AF101" s="164" t="s">
        <v>89</v>
      </c>
      <c r="AG101" s="164"/>
      <c r="AH101" s="164"/>
      <c r="AI101" s="164"/>
      <c r="AJ101" s="164"/>
      <c r="AK101" s="10" t="s">
        <v>85</v>
      </c>
      <c r="AL101" s="164"/>
      <c r="AM101" s="164"/>
      <c r="AN101" s="164"/>
      <c r="AO101" s="164"/>
      <c r="AP101" s="164"/>
    </row>
    <row r="102" spans="1:42" s="76" customFormat="1" x14ac:dyDescent="0.15">
      <c r="A102" s="99">
        <v>11760402</v>
      </c>
      <c r="B102" s="164">
        <v>1</v>
      </c>
      <c r="C102" s="190" t="s">
        <v>2092</v>
      </c>
      <c r="D102" s="190" t="s">
        <v>1826</v>
      </c>
      <c r="E102" s="165"/>
      <c r="F102" s="165"/>
      <c r="G102" s="164">
        <v>10</v>
      </c>
      <c r="H102" s="164">
        <v>3</v>
      </c>
      <c r="I102" s="164">
        <v>0</v>
      </c>
      <c r="J102" s="164">
        <v>0</v>
      </c>
      <c r="K102" s="164">
        <f t="shared" si="1"/>
        <v>0</v>
      </c>
      <c r="L102" s="164" t="s">
        <v>1936</v>
      </c>
      <c r="M102" s="164"/>
      <c r="N102" s="164"/>
      <c r="O102" s="164"/>
      <c r="P102" s="164">
        <v>0</v>
      </c>
      <c r="Q102" s="164"/>
      <c r="R102" s="164" t="s">
        <v>1937</v>
      </c>
      <c r="S102" s="164"/>
      <c r="T102" s="164"/>
      <c r="U102" s="164" t="s">
        <v>1949</v>
      </c>
      <c r="V102" s="164" t="s">
        <v>213</v>
      </c>
      <c r="W102" s="164"/>
      <c r="X102" s="164"/>
      <c r="Y102" s="164"/>
      <c r="Z102" s="164" t="s">
        <v>2093</v>
      </c>
      <c r="AA102" s="99">
        <v>12760402</v>
      </c>
      <c r="AB102" s="10" t="s">
        <v>89</v>
      </c>
      <c r="AC102" s="10" t="s">
        <v>89</v>
      </c>
      <c r="AD102" s="164" t="s">
        <v>89</v>
      </c>
      <c r="AE102" s="164" t="s">
        <v>89</v>
      </c>
      <c r="AF102" s="164" t="s">
        <v>89</v>
      </c>
      <c r="AG102" s="164"/>
      <c r="AH102" s="164"/>
      <c r="AI102" s="164"/>
      <c r="AJ102" s="164"/>
      <c r="AK102" s="10" t="s">
        <v>1944</v>
      </c>
      <c r="AL102" s="164"/>
      <c r="AM102" s="164"/>
      <c r="AN102" s="164"/>
      <c r="AO102" s="164"/>
      <c r="AP102" s="164"/>
    </row>
    <row r="103" spans="1:42" s="76" customFormat="1" x14ac:dyDescent="0.15">
      <c r="A103" s="99">
        <v>11760403</v>
      </c>
      <c r="B103" s="164">
        <v>1</v>
      </c>
      <c r="C103" s="190" t="s">
        <v>2094</v>
      </c>
      <c r="D103" s="190" t="s">
        <v>1827</v>
      </c>
      <c r="E103" s="165"/>
      <c r="F103" s="165"/>
      <c r="G103" s="164">
        <v>10</v>
      </c>
      <c r="H103" s="164">
        <v>5</v>
      </c>
      <c r="I103" s="164">
        <v>1</v>
      </c>
      <c r="J103" s="164">
        <v>35</v>
      </c>
      <c r="K103" s="164">
        <f t="shared" si="1"/>
        <v>0</v>
      </c>
      <c r="L103" s="164" t="s">
        <v>1936</v>
      </c>
      <c r="M103" s="164"/>
      <c r="N103" s="164"/>
      <c r="O103" s="164"/>
      <c r="P103" s="164">
        <v>4</v>
      </c>
      <c r="Q103" s="164">
        <v>1</v>
      </c>
      <c r="R103" s="164" t="s">
        <v>1948</v>
      </c>
      <c r="S103" s="164">
        <v>2.5</v>
      </c>
      <c r="T103" s="164"/>
      <c r="U103" s="164" t="s">
        <v>1938</v>
      </c>
      <c r="V103" s="10" t="s">
        <v>1950</v>
      </c>
      <c r="W103" s="10"/>
      <c r="X103" s="10"/>
      <c r="Y103" s="164"/>
      <c r="Z103" s="76" t="s">
        <v>1828</v>
      </c>
      <c r="AA103" s="99">
        <v>12760407</v>
      </c>
      <c r="AB103" s="99">
        <v>12760406</v>
      </c>
      <c r="AC103" s="99">
        <v>12760408</v>
      </c>
      <c r="AD103" s="99">
        <v>12760409</v>
      </c>
      <c r="AE103" s="164" t="s">
        <v>89</v>
      </c>
      <c r="AF103" s="13" t="s">
        <v>89</v>
      </c>
      <c r="AG103" s="164"/>
      <c r="AH103" s="164"/>
      <c r="AI103" s="164"/>
      <c r="AJ103" s="79" t="s">
        <v>1829</v>
      </c>
      <c r="AK103" s="10" t="s">
        <v>1944</v>
      </c>
      <c r="AL103" s="164"/>
      <c r="AM103" s="164"/>
      <c r="AN103" s="164"/>
      <c r="AO103" s="164"/>
      <c r="AP103" s="164"/>
    </row>
    <row r="104" spans="1:42" s="10" customFormat="1" x14ac:dyDescent="0.15">
      <c r="A104" s="99">
        <v>11760501</v>
      </c>
      <c r="B104" s="164">
        <v>1</v>
      </c>
      <c r="C104" s="190" t="s">
        <v>1934</v>
      </c>
      <c r="D104" s="194" t="s">
        <v>2267</v>
      </c>
      <c r="E104" s="165"/>
      <c r="F104" s="165"/>
      <c r="G104" s="164">
        <v>1</v>
      </c>
      <c r="H104" s="164">
        <v>0</v>
      </c>
      <c r="I104" s="164">
        <v>2</v>
      </c>
      <c r="J104" s="81">
        <v>0</v>
      </c>
      <c r="K104" s="164">
        <f t="shared" si="1"/>
        <v>0.8</v>
      </c>
      <c r="L104" s="164" t="s">
        <v>1936</v>
      </c>
      <c r="P104" s="10">
        <v>4</v>
      </c>
      <c r="R104" s="10" t="s">
        <v>339</v>
      </c>
      <c r="U104" s="10" t="s">
        <v>1938</v>
      </c>
      <c r="V104" s="10" t="s">
        <v>1939</v>
      </c>
      <c r="AA104" s="99">
        <v>12760501</v>
      </c>
      <c r="AB104" s="10" t="s">
        <v>89</v>
      </c>
      <c r="AC104" s="10" t="s">
        <v>89</v>
      </c>
      <c r="AD104" s="10" t="s">
        <v>89</v>
      </c>
      <c r="AE104" s="10" t="s">
        <v>89</v>
      </c>
      <c r="AF104" s="10" t="s">
        <v>89</v>
      </c>
      <c r="AK104" s="10" t="s">
        <v>1940</v>
      </c>
    </row>
    <row r="105" spans="1:42" s="10" customFormat="1" x14ac:dyDescent="0.15">
      <c r="A105" s="99">
        <v>11760502</v>
      </c>
      <c r="B105" s="164">
        <v>1</v>
      </c>
      <c r="C105" s="190" t="s">
        <v>2268</v>
      </c>
      <c r="D105" s="190" t="s">
        <v>2269</v>
      </c>
      <c r="E105" s="165"/>
      <c r="F105" s="165"/>
      <c r="G105" s="164">
        <v>15</v>
      </c>
      <c r="H105" s="164">
        <v>6</v>
      </c>
      <c r="I105" s="164">
        <v>0</v>
      </c>
      <c r="J105" s="81">
        <v>0</v>
      </c>
      <c r="K105" s="164">
        <f t="shared" si="1"/>
        <v>0</v>
      </c>
      <c r="L105" s="164" t="s">
        <v>1936</v>
      </c>
      <c r="P105" s="10">
        <v>4</v>
      </c>
      <c r="R105" s="10" t="s">
        <v>1948</v>
      </c>
      <c r="S105" s="10">
        <v>2</v>
      </c>
      <c r="U105" s="10" t="s">
        <v>674</v>
      </c>
      <c r="V105" s="10" t="s">
        <v>1950</v>
      </c>
      <c r="W105" s="10" t="s">
        <v>1972</v>
      </c>
      <c r="Z105" s="10" t="s">
        <v>1964</v>
      </c>
      <c r="AA105" s="99">
        <v>12760503</v>
      </c>
      <c r="AB105" s="99">
        <v>12760505</v>
      </c>
      <c r="AC105" s="10" t="s">
        <v>89</v>
      </c>
      <c r="AD105" s="10" t="s">
        <v>89</v>
      </c>
      <c r="AE105" s="10" t="s">
        <v>89</v>
      </c>
      <c r="AF105" s="10" t="s">
        <v>89</v>
      </c>
      <c r="AK105" s="10" t="s">
        <v>1944</v>
      </c>
    </row>
    <row r="106" spans="1:42" s="10" customFormat="1" x14ac:dyDescent="0.15">
      <c r="A106" s="99">
        <v>11760503</v>
      </c>
      <c r="B106" s="164">
        <v>1</v>
      </c>
      <c r="C106" s="190" t="s">
        <v>2270</v>
      </c>
      <c r="D106" s="190" t="s">
        <v>2271</v>
      </c>
      <c r="E106" s="165"/>
      <c r="F106" s="165"/>
      <c r="G106" s="164">
        <v>15</v>
      </c>
      <c r="H106" s="164">
        <v>9</v>
      </c>
      <c r="I106" s="164">
        <v>0</v>
      </c>
      <c r="J106" s="81">
        <v>0</v>
      </c>
      <c r="K106" s="164">
        <f t="shared" si="1"/>
        <v>0</v>
      </c>
      <c r="L106" s="164" t="s">
        <v>1936</v>
      </c>
      <c r="P106" s="10">
        <v>4</v>
      </c>
      <c r="R106" s="10" t="s">
        <v>1948</v>
      </c>
      <c r="S106" s="10">
        <v>2</v>
      </c>
      <c r="U106" s="10" t="s">
        <v>1949</v>
      </c>
      <c r="V106" s="10" t="s">
        <v>1950</v>
      </c>
      <c r="W106" s="10" t="s">
        <v>1972</v>
      </c>
      <c r="Z106" s="164" t="s">
        <v>1964</v>
      </c>
      <c r="AA106" s="102">
        <v>12760508</v>
      </c>
      <c r="AB106" s="13" t="s">
        <v>89</v>
      </c>
      <c r="AC106" s="10" t="s">
        <v>89</v>
      </c>
      <c r="AD106" s="10" t="s">
        <v>89</v>
      </c>
      <c r="AE106" s="10" t="s">
        <v>89</v>
      </c>
      <c r="AF106" s="10" t="s">
        <v>89</v>
      </c>
      <c r="AK106" s="10" t="s">
        <v>71</v>
      </c>
    </row>
    <row r="107" spans="1:42" s="10" customFormat="1" x14ac:dyDescent="0.15">
      <c r="A107" s="99">
        <v>11760504</v>
      </c>
      <c r="B107" s="164">
        <v>1</v>
      </c>
      <c r="C107" s="190" t="s">
        <v>2272</v>
      </c>
      <c r="D107" s="190" t="s">
        <v>2273</v>
      </c>
      <c r="E107" s="165"/>
      <c r="F107" s="165"/>
      <c r="G107" s="164">
        <v>15</v>
      </c>
      <c r="H107" s="164">
        <v>12</v>
      </c>
      <c r="I107" s="164">
        <v>1</v>
      </c>
      <c r="J107" s="81">
        <v>40</v>
      </c>
      <c r="K107" s="164">
        <f t="shared" si="1"/>
        <v>0</v>
      </c>
      <c r="L107" s="164" t="s">
        <v>1936</v>
      </c>
      <c r="P107" s="10">
        <v>4</v>
      </c>
      <c r="R107" s="10" t="s">
        <v>1937</v>
      </c>
      <c r="U107" s="10" t="s">
        <v>1949</v>
      </c>
      <c r="V107" s="10" t="s">
        <v>1939</v>
      </c>
      <c r="W107" s="10" t="s">
        <v>1972</v>
      </c>
      <c r="Z107" s="164" t="s">
        <v>1964</v>
      </c>
      <c r="AA107" s="99">
        <v>12760509</v>
      </c>
      <c r="AB107" s="99">
        <v>12760510</v>
      </c>
      <c r="AC107" s="99">
        <v>12760512</v>
      </c>
      <c r="AD107" s="10" t="s">
        <v>89</v>
      </c>
      <c r="AE107" s="10" t="s">
        <v>89</v>
      </c>
      <c r="AF107" s="10" t="s">
        <v>89</v>
      </c>
      <c r="AK107" s="10" t="s">
        <v>1944</v>
      </c>
    </row>
    <row r="108" spans="1:42" s="10" customFormat="1" x14ac:dyDescent="0.15">
      <c r="A108" s="99">
        <v>11760601</v>
      </c>
      <c r="B108" s="164">
        <v>1</v>
      </c>
      <c r="C108" s="190" t="s">
        <v>289</v>
      </c>
      <c r="D108" s="194" t="s">
        <v>2274</v>
      </c>
      <c r="E108" s="165"/>
      <c r="F108" s="165"/>
      <c r="G108" s="164">
        <v>0.75</v>
      </c>
      <c r="H108" s="164">
        <v>0</v>
      </c>
      <c r="I108" s="164">
        <v>2</v>
      </c>
      <c r="J108" s="164">
        <v>0</v>
      </c>
      <c r="K108" s="164">
        <f t="shared" si="1"/>
        <v>0.8</v>
      </c>
      <c r="L108" s="164" t="s">
        <v>1936</v>
      </c>
      <c r="P108" s="10">
        <v>4</v>
      </c>
      <c r="R108" s="10" t="s">
        <v>1937</v>
      </c>
      <c r="U108" s="10" t="s">
        <v>1938</v>
      </c>
      <c r="V108" s="10" t="s">
        <v>1939</v>
      </c>
      <c r="AA108" s="99">
        <v>12760601</v>
      </c>
      <c r="AB108" s="62" t="s">
        <v>89</v>
      </c>
      <c r="AC108" s="10" t="s">
        <v>89</v>
      </c>
      <c r="AD108" s="10" t="s">
        <v>89</v>
      </c>
      <c r="AE108" s="10" t="s">
        <v>89</v>
      </c>
      <c r="AF108" s="10" t="s">
        <v>89</v>
      </c>
      <c r="AK108" s="10" t="s">
        <v>1940</v>
      </c>
    </row>
    <row r="109" spans="1:42" s="10" customFormat="1" x14ac:dyDescent="0.15">
      <c r="A109" s="99">
        <v>11760602</v>
      </c>
      <c r="B109" s="164">
        <v>1</v>
      </c>
      <c r="C109" s="190" t="s">
        <v>2275</v>
      </c>
      <c r="D109" s="190" t="s">
        <v>2276</v>
      </c>
      <c r="E109" s="165"/>
      <c r="F109" s="165"/>
      <c r="G109" s="164">
        <v>15</v>
      </c>
      <c r="H109" s="164">
        <v>6</v>
      </c>
      <c r="I109" s="164">
        <v>0</v>
      </c>
      <c r="J109" s="164">
        <v>0</v>
      </c>
      <c r="K109" s="164">
        <f t="shared" si="1"/>
        <v>0</v>
      </c>
      <c r="L109" s="164" t="s">
        <v>1936</v>
      </c>
      <c r="P109" s="10">
        <v>4</v>
      </c>
      <c r="R109" s="10" t="s">
        <v>1937</v>
      </c>
      <c r="S109" s="76"/>
      <c r="T109" s="76"/>
      <c r="U109" s="76" t="s">
        <v>24</v>
      </c>
      <c r="V109" s="10" t="s">
        <v>1939</v>
      </c>
      <c r="W109" s="76"/>
      <c r="X109" s="76"/>
      <c r="Y109" s="76"/>
      <c r="Z109" s="164" t="s">
        <v>1964</v>
      </c>
      <c r="AA109" s="99">
        <v>12760603</v>
      </c>
      <c r="AB109" s="62" t="s">
        <v>89</v>
      </c>
      <c r="AC109" s="10" t="s">
        <v>89</v>
      </c>
      <c r="AD109" s="10" t="s">
        <v>89</v>
      </c>
      <c r="AE109" s="10" t="s">
        <v>89</v>
      </c>
      <c r="AF109" s="10" t="s">
        <v>89</v>
      </c>
      <c r="AK109" s="10" t="s">
        <v>71</v>
      </c>
    </row>
    <row r="110" spans="1:42" s="164" customFormat="1" x14ac:dyDescent="0.15">
      <c r="A110" s="164">
        <v>11760603</v>
      </c>
      <c r="B110" s="164">
        <v>1</v>
      </c>
      <c r="C110" s="190" t="s">
        <v>4072</v>
      </c>
      <c r="D110" s="190" t="s">
        <v>4073</v>
      </c>
      <c r="G110" s="164">
        <v>16</v>
      </c>
      <c r="H110" s="164">
        <v>8</v>
      </c>
      <c r="I110" s="164">
        <v>0</v>
      </c>
      <c r="J110" s="164">
        <v>0</v>
      </c>
      <c r="K110" s="164">
        <f t="shared" si="1"/>
        <v>0</v>
      </c>
      <c r="L110" s="164" t="s">
        <v>4074</v>
      </c>
      <c r="P110" s="164">
        <v>0</v>
      </c>
      <c r="R110" s="76" t="s">
        <v>4075</v>
      </c>
      <c r="S110" s="76"/>
      <c r="T110" s="76"/>
      <c r="U110" s="76" t="s">
        <v>4076</v>
      </c>
      <c r="V110" s="76"/>
      <c r="W110" s="76"/>
      <c r="X110" s="76"/>
      <c r="Y110" s="76"/>
      <c r="AA110" s="164">
        <v>12760607</v>
      </c>
      <c r="AK110" s="164" t="s">
        <v>4077</v>
      </c>
    </row>
    <row r="111" spans="1:42" s="10" customFormat="1" x14ac:dyDescent="0.15">
      <c r="A111" s="99">
        <v>11760604</v>
      </c>
      <c r="B111" s="164">
        <v>1</v>
      </c>
      <c r="C111" s="190" t="s">
        <v>2277</v>
      </c>
      <c r="D111" s="190" t="s">
        <v>2278</v>
      </c>
      <c r="E111" s="165"/>
      <c r="F111" s="165"/>
      <c r="G111" s="164">
        <v>15</v>
      </c>
      <c r="H111" s="164">
        <v>12</v>
      </c>
      <c r="I111" s="164">
        <v>1</v>
      </c>
      <c r="J111" s="164">
        <v>40</v>
      </c>
      <c r="K111" s="164">
        <f t="shared" si="1"/>
        <v>0</v>
      </c>
      <c r="L111" s="164" t="s">
        <v>1936</v>
      </c>
      <c r="P111" s="10">
        <v>4</v>
      </c>
      <c r="R111" s="10" t="s">
        <v>1937</v>
      </c>
      <c r="U111" s="10" t="s">
        <v>1949</v>
      </c>
      <c r="V111" s="10" t="s">
        <v>213</v>
      </c>
      <c r="Z111" s="164" t="s">
        <v>1790</v>
      </c>
      <c r="AA111" s="102">
        <v>12760610</v>
      </c>
      <c r="AB111" s="99">
        <v>12760611</v>
      </c>
      <c r="AC111" s="99">
        <v>12760612</v>
      </c>
      <c r="AD111" s="99">
        <v>12760613</v>
      </c>
      <c r="AE111" s="99">
        <v>12760614</v>
      </c>
      <c r="AF111" s="10" t="s">
        <v>89</v>
      </c>
      <c r="AK111" s="10" t="s">
        <v>1944</v>
      </c>
    </row>
    <row r="112" spans="1:42" s="10" customFormat="1" x14ac:dyDescent="0.15">
      <c r="A112" s="99">
        <v>11760701</v>
      </c>
      <c r="B112" s="164">
        <v>1</v>
      </c>
      <c r="C112" s="190" t="s">
        <v>1934</v>
      </c>
      <c r="D112" s="194" t="s">
        <v>2279</v>
      </c>
      <c r="E112" s="165"/>
      <c r="F112" s="165"/>
      <c r="G112" s="164">
        <v>0.75</v>
      </c>
      <c r="H112" s="164">
        <v>0</v>
      </c>
      <c r="I112" s="164">
        <v>2</v>
      </c>
      <c r="J112" s="81">
        <v>0</v>
      </c>
      <c r="K112" s="164">
        <f t="shared" si="1"/>
        <v>0.8</v>
      </c>
      <c r="L112" s="164" t="s">
        <v>1936</v>
      </c>
      <c r="P112" s="10">
        <v>1</v>
      </c>
      <c r="R112" s="10" t="s">
        <v>1937</v>
      </c>
      <c r="U112" s="10" t="s">
        <v>1938</v>
      </c>
      <c r="V112" s="10" t="s">
        <v>1939</v>
      </c>
      <c r="AA112" s="99">
        <v>12760701</v>
      </c>
      <c r="AB112" s="10" t="s">
        <v>89</v>
      </c>
      <c r="AC112" s="10" t="s">
        <v>89</v>
      </c>
      <c r="AD112" s="10" t="s">
        <v>89</v>
      </c>
      <c r="AE112" s="10" t="s">
        <v>89</v>
      </c>
      <c r="AF112" s="10" t="s">
        <v>89</v>
      </c>
      <c r="AK112" s="10" t="s">
        <v>1940</v>
      </c>
    </row>
    <row r="113" spans="1:42" s="10" customFormat="1" x14ac:dyDescent="0.15">
      <c r="A113" s="99">
        <v>11760702</v>
      </c>
      <c r="B113" s="164">
        <v>1</v>
      </c>
      <c r="C113" s="190" t="s">
        <v>2280</v>
      </c>
      <c r="D113" s="190" t="s">
        <v>2281</v>
      </c>
      <c r="E113" s="165"/>
      <c r="F113" s="165"/>
      <c r="G113" s="164">
        <v>15</v>
      </c>
      <c r="H113" s="164">
        <v>6</v>
      </c>
      <c r="I113" s="164">
        <v>0</v>
      </c>
      <c r="J113" s="81">
        <v>0</v>
      </c>
      <c r="K113" s="164">
        <f t="shared" si="1"/>
        <v>0</v>
      </c>
      <c r="L113" s="164" t="s">
        <v>1936</v>
      </c>
      <c r="P113" s="10">
        <v>3</v>
      </c>
      <c r="R113" s="164" t="s">
        <v>5632</v>
      </c>
      <c r="S113" s="164">
        <v>2</v>
      </c>
      <c r="T113" s="164"/>
      <c r="U113" s="164" t="s">
        <v>116</v>
      </c>
      <c r="V113" s="164" t="s">
        <v>190</v>
      </c>
      <c r="W113" s="164" t="s">
        <v>5633</v>
      </c>
      <c r="X113" s="164" t="s">
        <v>158</v>
      </c>
      <c r="Y113" s="164" t="s">
        <v>706</v>
      </c>
      <c r="Z113" s="164" t="s">
        <v>5630</v>
      </c>
      <c r="AA113" s="99">
        <v>12760702</v>
      </c>
      <c r="AB113" s="99">
        <v>12760703</v>
      </c>
      <c r="AC113" s="164" t="s">
        <v>89</v>
      </c>
      <c r="AD113" s="164" t="s">
        <v>89</v>
      </c>
      <c r="AE113" s="10" t="s">
        <v>89</v>
      </c>
      <c r="AF113" s="10" t="s">
        <v>89</v>
      </c>
      <c r="AK113" s="10" t="s">
        <v>1944</v>
      </c>
    </row>
    <row r="114" spans="1:42" s="10" customFormat="1" x14ac:dyDescent="0.15">
      <c r="A114" s="99">
        <v>11760703</v>
      </c>
      <c r="B114" s="164">
        <v>1</v>
      </c>
      <c r="C114" s="190" t="s">
        <v>2282</v>
      </c>
      <c r="D114" s="190" t="s">
        <v>2283</v>
      </c>
      <c r="E114" s="165"/>
      <c r="F114" s="165"/>
      <c r="G114" s="164">
        <v>15</v>
      </c>
      <c r="H114" s="164">
        <v>12</v>
      </c>
      <c r="I114" s="164">
        <v>0</v>
      </c>
      <c r="J114" s="81">
        <v>0</v>
      </c>
      <c r="K114" s="164">
        <f t="shared" si="1"/>
        <v>0</v>
      </c>
      <c r="L114" s="164" t="s">
        <v>1936</v>
      </c>
      <c r="P114" s="10">
        <v>0</v>
      </c>
      <c r="R114" s="164" t="s">
        <v>5632</v>
      </c>
      <c r="S114" s="164">
        <v>0.5</v>
      </c>
      <c r="T114" s="164"/>
      <c r="U114" s="76" t="s">
        <v>131</v>
      </c>
      <c r="V114" s="164"/>
      <c r="W114" s="164"/>
      <c r="X114" s="164"/>
      <c r="Y114" s="164"/>
      <c r="Z114" s="164" t="s">
        <v>5631</v>
      </c>
      <c r="AA114" s="99">
        <v>12760704</v>
      </c>
      <c r="AB114" s="10" t="s">
        <v>89</v>
      </c>
      <c r="AC114" s="10" t="s">
        <v>89</v>
      </c>
      <c r="AD114" s="10" t="s">
        <v>89</v>
      </c>
      <c r="AE114" s="10" t="s">
        <v>89</v>
      </c>
      <c r="AF114" s="10" t="s">
        <v>89</v>
      </c>
      <c r="AJ114" s="10" t="s">
        <v>5634</v>
      </c>
      <c r="AK114" s="10" t="s">
        <v>1944</v>
      </c>
    </row>
    <row r="115" spans="1:42" s="10" customFormat="1" x14ac:dyDescent="0.15">
      <c r="A115" s="99">
        <v>11760704</v>
      </c>
      <c r="B115" s="164">
        <v>1</v>
      </c>
      <c r="C115" s="190" t="s">
        <v>2284</v>
      </c>
      <c r="D115" s="190" t="s">
        <v>2286</v>
      </c>
      <c r="E115" s="165"/>
      <c r="F115" s="165"/>
      <c r="G115" s="164">
        <v>20</v>
      </c>
      <c r="H115" s="164">
        <v>9</v>
      </c>
      <c r="I115" s="164">
        <v>1</v>
      </c>
      <c r="J115" s="81">
        <v>40</v>
      </c>
      <c r="K115" s="164">
        <f t="shared" si="1"/>
        <v>0</v>
      </c>
      <c r="L115" s="164" t="s">
        <v>1936</v>
      </c>
      <c r="P115" s="10">
        <v>4</v>
      </c>
      <c r="R115" s="164" t="s">
        <v>5632</v>
      </c>
      <c r="S115" s="164">
        <v>1</v>
      </c>
      <c r="T115" s="164"/>
      <c r="U115" s="164" t="s">
        <v>116</v>
      </c>
      <c r="V115" s="164" t="s">
        <v>190</v>
      </c>
      <c r="W115" s="164"/>
      <c r="X115" s="164"/>
      <c r="Y115" s="164"/>
      <c r="Z115" s="164" t="s">
        <v>5111</v>
      </c>
      <c r="AA115" s="99">
        <v>12760706</v>
      </c>
      <c r="AB115" s="99">
        <v>12760708</v>
      </c>
      <c r="AC115" s="112">
        <v>12760709</v>
      </c>
      <c r="AD115" s="10" t="s">
        <v>89</v>
      </c>
      <c r="AE115" s="10" t="s">
        <v>89</v>
      </c>
      <c r="AF115" s="10" t="s">
        <v>89</v>
      </c>
      <c r="AK115" s="10" t="s">
        <v>1944</v>
      </c>
    </row>
    <row r="116" spans="1:42" s="164" customFormat="1" x14ac:dyDescent="0.15">
      <c r="A116" s="99">
        <v>11760705</v>
      </c>
      <c r="B116" s="164">
        <v>1</v>
      </c>
      <c r="C116" s="165" t="s">
        <v>5804</v>
      </c>
      <c r="D116" s="165" t="s">
        <v>5805</v>
      </c>
      <c r="E116" s="165"/>
      <c r="F116" s="165"/>
      <c r="G116" s="164">
        <v>17</v>
      </c>
      <c r="H116" s="164">
        <v>7</v>
      </c>
      <c r="I116" s="164">
        <v>0</v>
      </c>
      <c r="J116" s="81">
        <v>0</v>
      </c>
      <c r="K116" s="164">
        <v>0</v>
      </c>
      <c r="L116" s="164" t="s">
        <v>5736</v>
      </c>
      <c r="P116" s="164">
        <v>4</v>
      </c>
      <c r="R116" s="164" t="s">
        <v>5737</v>
      </c>
      <c r="S116" s="164">
        <v>3</v>
      </c>
      <c r="U116" s="164" t="s">
        <v>5806</v>
      </c>
      <c r="V116" s="164" t="s">
        <v>5807</v>
      </c>
      <c r="AA116" s="164">
        <v>12760711</v>
      </c>
      <c r="AB116" s="164" t="s">
        <v>89</v>
      </c>
      <c r="AC116" s="164" t="s">
        <v>89</v>
      </c>
      <c r="AD116" s="164" t="s">
        <v>89</v>
      </c>
      <c r="AE116" s="164" t="s">
        <v>89</v>
      </c>
      <c r="AF116" s="164" t="s">
        <v>89</v>
      </c>
      <c r="AK116" s="164" t="s">
        <v>5741</v>
      </c>
    </row>
    <row r="117" spans="1:42" s="10" customFormat="1" x14ac:dyDescent="0.15">
      <c r="A117" s="99">
        <v>11760801</v>
      </c>
      <c r="B117" s="164">
        <v>1</v>
      </c>
      <c r="C117" s="190" t="s">
        <v>1934</v>
      </c>
      <c r="D117" s="194" t="s">
        <v>2287</v>
      </c>
      <c r="E117" s="165"/>
      <c r="F117" s="165"/>
      <c r="G117" s="164">
        <v>0.75</v>
      </c>
      <c r="H117" s="164">
        <v>0</v>
      </c>
      <c r="I117" s="164">
        <v>2</v>
      </c>
      <c r="J117" s="164">
        <v>0</v>
      </c>
      <c r="K117" s="164">
        <f t="shared" si="1"/>
        <v>0.8</v>
      </c>
      <c r="L117" s="164" t="s">
        <v>23</v>
      </c>
      <c r="M117" s="164"/>
      <c r="N117" s="164"/>
      <c r="O117" s="164"/>
      <c r="P117" s="164">
        <v>4</v>
      </c>
      <c r="Q117" s="164"/>
      <c r="R117" s="164" t="s">
        <v>1937</v>
      </c>
      <c r="S117" s="164"/>
      <c r="T117" s="164"/>
      <c r="U117" s="164" t="s">
        <v>1938</v>
      </c>
      <c r="V117" s="164" t="s">
        <v>1939</v>
      </c>
      <c r="W117" s="164"/>
      <c r="X117" s="164"/>
      <c r="Y117" s="164"/>
      <c r="Z117" s="164"/>
      <c r="AA117" s="99">
        <v>12760801</v>
      </c>
      <c r="AB117" s="164" t="s">
        <v>89</v>
      </c>
      <c r="AC117" s="164" t="s">
        <v>89</v>
      </c>
      <c r="AD117" s="164" t="s">
        <v>89</v>
      </c>
      <c r="AE117" s="164" t="s">
        <v>89</v>
      </c>
      <c r="AF117" s="164" t="s">
        <v>89</v>
      </c>
      <c r="AG117" s="164"/>
      <c r="AH117" s="164"/>
      <c r="AI117" s="164"/>
      <c r="AJ117" s="164"/>
      <c r="AK117" s="164" t="s">
        <v>1940</v>
      </c>
      <c r="AL117" s="164"/>
      <c r="AM117" s="164"/>
      <c r="AN117" s="164"/>
      <c r="AO117" s="164"/>
      <c r="AP117" s="164"/>
    </row>
    <row r="118" spans="1:42" s="10" customFormat="1" x14ac:dyDescent="0.15">
      <c r="A118" s="99">
        <v>11760802</v>
      </c>
      <c r="B118" s="164">
        <v>1</v>
      </c>
      <c r="C118" s="190" t="s">
        <v>2288</v>
      </c>
      <c r="D118" s="190" t="s">
        <v>2289</v>
      </c>
      <c r="E118" s="165"/>
      <c r="F118" s="165"/>
      <c r="G118" s="164">
        <v>15</v>
      </c>
      <c r="H118" s="164">
        <v>9</v>
      </c>
      <c r="I118" s="164">
        <v>0</v>
      </c>
      <c r="J118" s="164">
        <v>0</v>
      </c>
      <c r="K118" s="164">
        <f t="shared" si="1"/>
        <v>0</v>
      </c>
      <c r="L118" s="164" t="s">
        <v>1936</v>
      </c>
      <c r="M118" s="164"/>
      <c r="N118" s="164"/>
      <c r="O118" s="164"/>
      <c r="P118" s="164">
        <v>0</v>
      </c>
      <c r="Q118" s="164"/>
      <c r="R118" s="76" t="s">
        <v>339</v>
      </c>
      <c r="S118" s="76"/>
      <c r="T118" s="76"/>
      <c r="U118" s="76" t="s">
        <v>1943</v>
      </c>
      <c r="V118" s="76"/>
      <c r="W118" s="76"/>
      <c r="X118" s="76"/>
      <c r="Y118" s="76"/>
      <c r="Z118" s="164" t="s">
        <v>1964</v>
      </c>
      <c r="AA118" s="99">
        <v>12760803</v>
      </c>
      <c r="AB118" s="112">
        <v>12760815</v>
      </c>
      <c r="AC118" s="112"/>
      <c r="AD118" s="164" t="s">
        <v>89</v>
      </c>
      <c r="AE118" s="164" t="s">
        <v>89</v>
      </c>
      <c r="AF118" s="164" t="s">
        <v>89</v>
      </c>
      <c r="AG118" s="164"/>
      <c r="AH118" s="164"/>
      <c r="AI118" s="164"/>
      <c r="AJ118" s="164"/>
      <c r="AK118" s="164" t="s">
        <v>1944</v>
      </c>
      <c r="AL118" s="164"/>
      <c r="AM118" s="164"/>
      <c r="AN118" s="164"/>
      <c r="AO118" s="164"/>
      <c r="AP118" s="164"/>
    </row>
    <row r="119" spans="1:42" s="10" customFormat="1" x14ac:dyDescent="0.15">
      <c r="A119" s="99">
        <v>11760803</v>
      </c>
      <c r="B119" s="164">
        <v>1</v>
      </c>
      <c r="C119" s="190" t="s">
        <v>2291</v>
      </c>
      <c r="D119" s="190" t="s">
        <v>2292</v>
      </c>
      <c r="E119" s="165"/>
      <c r="F119" s="165"/>
      <c r="G119" s="164">
        <v>15</v>
      </c>
      <c r="H119" s="164">
        <v>6</v>
      </c>
      <c r="I119" s="164">
        <v>0</v>
      </c>
      <c r="J119" s="164">
        <v>0</v>
      </c>
      <c r="K119" s="164">
        <f t="shared" si="1"/>
        <v>0</v>
      </c>
      <c r="L119" s="164" t="s">
        <v>1936</v>
      </c>
      <c r="P119" s="10">
        <v>4</v>
      </c>
      <c r="R119" s="10" t="s">
        <v>1948</v>
      </c>
      <c r="S119" s="10">
        <v>2</v>
      </c>
      <c r="U119" s="10" t="s">
        <v>1938</v>
      </c>
      <c r="V119" s="10" t="s">
        <v>1343</v>
      </c>
      <c r="Z119" s="10" t="s">
        <v>1964</v>
      </c>
      <c r="AA119" s="164">
        <v>12760809</v>
      </c>
      <c r="AB119" s="10" t="s">
        <v>89</v>
      </c>
      <c r="AC119" s="10" t="s">
        <v>89</v>
      </c>
      <c r="AD119" s="10" t="s">
        <v>89</v>
      </c>
      <c r="AE119" s="10" t="s">
        <v>89</v>
      </c>
      <c r="AF119" s="10" t="s">
        <v>89</v>
      </c>
      <c r="AK119" s="10" t="s">
        <v>71</v>
      </c>
    </row>
    <row r="120" spans="1:42" s="10" customFormat="1" x14ac:dyDescent="0.15">
      <c r="A120" s="99">
        <v>11760804</v>
      </c>
      <c r="B120" s="164">
        <v>1</v>
      </c>
      <c r="C120" s="190" t="s">
        <v>5607</v>
      </c>
      <c r="D120" s="190" t="s">
        <v>5608</v>
      </c>
      <c r="E120" s="165"/>
      <c r="F120" s="165"/>
      <c r="G120" s="164">
        <v>15</v>
      </c>
      <c r="H120" s="164">
        <v>10</v>
      </c>
      <c r="I120" s="164">
        <v>1</v>
      </c>
      <c r="J120" s="164">
        <v>40</v>
      </c>
      <c r="K120" s="164">
        <f t="shared" si="1"/>
        <v>0</v>
      </c>
      <c r="L120" s="164" t="s">
        <v>191</v>
      </c>
      <c r="M120" s="10">
        <v>1.5</v>
      </c>
      <c r="N120" s="10">
        <v>7</v>
      </c>
      <c r="P120" s="10">
        <v>4</v>
      </c>
      <c r="R120" s="10" t="s">
        <v>130</v>
      </c>
      <c r="S120" s="10">
        <v>2</v>
      </c>
      <c r="U120" s="164" t="s">
        <v>132</v>
      </c>
      <c r="V120" s="164" t="s">
        <v>5609</v>
      </c>
      <c r="W120" s="164" t="s">
        <v>5610</v>
      </c>
      <c r="X120" s="164">
        <v>1</v>
      </c>
      <c r="Y120" s="164"/>
      <c r="Z120" s="164" t="s">
        <v>3800</v>
      </c>
      <c r="AA120" s="99">
        <v>12760807</v>
      </c>
      <c r="AB120" s="99">
        <v>12760808</v>
      </c>
      <c r="AC120" s="10">
        <v>12760814</v>
      </c>
      <c r="AE120" s="10" t="s">
        <v>89</v>
      </c>
      <c r="AF120" s="10" t="s">
        <v>89</v>
      </c>
      <c r="AJ120" s="79" t="s">
        <v>3605</v>
      </c>
      <c r="AK120" s="10" t="s">
        <v>1944</v>
      </c>
    </row>
    <row r="121" spans="1:42" s="164" customFormat="1" x14ac:dyDescent="0.15">
      <c r="A121" s="99">
        <v>11760805</v>
      </c>
      <c r="B121" s="164">
        <v>1</v>
      </c>
      <c r="C121" s="165" t="s">
        <v>5796</v>
      </c>
      <c r="D121" s="165" t="s">
        <v>5797</v>
      </c>
      <c r="E121" s="165"/>
      <c r="F121" s="165"/>
      <c r="G121" s="164">
        <v>18</v>
      </c>
      <c r="H121" s="164">
        <v>7</v>
      </c>
      <c r="I121" s="164">
        <v>0</v>
      </c>
      <c r="J121" s="164">
        <v>0</v>
      </c>
      <c r="K121" s="164">
        <f t="shared" si="1"/>
        <v>0</v>
      </c>
      <c r="L121" s="164" t="s">
        <v>23</v>
      </c>
      <c r="P121" s="164">
        <v>0</v>
      </c>
      <c r="R121" s="164" t="s">
        <v>26</v>
      </c>
      <c r="U121" s="164" t="s">
        <v>34</v>
      </c>
      <c r="AA121" s="164">
        <v>12760819</v>
      </c>
      <c r="AB121" s="13"/>
      <c r="AK121" s="164" t="s">
        <v>71</v>
      </c>
    </row>
    <row r="122" spans="1:42" s="10" customFormat="1" x14ac:dyDescent="0.15">
      <c r="A122" s="99">
        <v>11760901</v>
      </c>
      <c r="B122" s="164">
        <v>1</v>
      </c>
      <c r="C122" s="190" t="s">
        <v>1934</v>
      </c>
      <c r="D122" s="190" t="s">
        <v>2106</v>
      </c>
      <c r="E122" s="165"/>
      <c r="F122" s="165"/>
      <c r="G122" s="164">
        <v>0.75</v>
      </c>
      <c r="H122" s="164">
        <v>0</v>
      </c>
      <c r="I122" s="164">
        <v>2</v>
      </c>
      <c r="J122" s="164">
        <v>0</v>
      </c>
      <c r="K122" s="164">
        <f t="shared" si="1"/>
        <v>0.8</v>
      </c>
      <c r="L122" s="164" t="s">
        <v>1936</v>
      </c>
      <c r="P122" s="10">
        <v>4</v>
      </c>
      <c r="R122" s="10" t="s">
        <v>339</v>
      </c>
      <c r="U122" s="10" t="s">
        <v>24</v>
      </c>
      <c r="V122" s="10" t="s">
        <v>1939</v>
      </c>
      <c r="AA122" s="99">
        <v>12760901</v>
      </c>
      <c r="AB122" s="10" t="s">
        <v>89</v>
      </c>
      <c r="AC122" s="10" t="s">
        <v>89</v>
      </c>
      <c r="AD122" s="10" t="s">
        <v>89</v>
      </c>
      <c r="AE122" s="10" t="s">
        <v>89</v>
      </c>
      <c r="AF122" s="10" t="s">
        <v>89</v>
      </c>
      <c r="AJ122" s="164"/>
      <c r="AK122" s="10" t="s">
        <v>85</v>
      </c>
    </row>
    <row r="123" spans="1:42" s="10" customFormat="1" x14ac:dyDescent="0.15">
      <c r="A123" s="99">
        <v>11760902</v>
      </c>
      <c r="B123" s="164">
        <v>1</v>
      </c>
      <c r="C123" s="190" t="s">
        <v>2107</v>
      </c>
      <c r="D123" s="190" t="s">
        <v>2108</v>
      </c>
      <c r="E123" s="165"/>
      <c r="F123" s="165"/>
      <c r="G123" s="164">
        <v>15</v>
      </c>
      <c r="H123" s="164">
        <v>9</v>
      </c>
      <c r="I123" s="164">
        <v>0</v>
      </c>
      <c r="J123" s="164">
        <v>0</v>
      </c>
      <c r="K123" s="164">
        <f t="shared" si="1"/>
        <v>0</v>
      </c>
      <c r="L123" s="164" t="s">
        <v>1936</v>
      </c>
      <c r="P123" s="10">
        <v>0</v>
      </c>
      <c r="R123" s="10" t="s">
        <v>339</v>
      </c>
      <c r="U123" s="10" t="s">
        <v>1943</v>
      </c>
      <c r="Z123" s="10" t="s">
        <v>2109</v>
      </c>
      <c r="AA123" s="99">
        <v>12760903</v>
      </c>
      <c r="AB123" s="99">
        <v>12760904</v>
      </c>
      <c r="AC123" s="10" t="s">
        <v>89</v>
      </c>
      <c r="AD123" s="10" t="s">
        <v>89</v>
      </c>
      <c r="AE123" s="10" t="s">
        <v>89</v>
      </c>
      <c r="AF123" s="10" t="s">
        <v>89</v>
      </c>
      <c r="AK123" s="10" t="s">
        <v>1944</v>
      </c>
    </row>
    <row r="124" spans="1:42" s="10" customFormat="1" x14ac:dyDescent="0.15">
      <c r="A124" s="99">
        <v>11760903</v>
      </c>
      <c r="B124" s="164">
        <v>1</v>
      </c>
      <c r="C124" s="190" t="s">
        <v>2110</v>
      </c>
      <c r="D124" s="190" t="s">
        <v>2111</v>
      </c>
      <c r="E124" s="165"/>
      <c r="F124" s="165"/>
      <c r="G124" s="164">
        <v>15</v>
      </c>
      <c r="H124" s="164">
        <v>6</v>
      </c>
      <c r="I124" s="164">
        <v>0</v>
      </c>
      <c r="J124" s="164">
        <v>0</v>
      </c>
      <c r="K124" s="164">
        <f t="shared" si="1"/>
        <v>0</v>
      </c>
      <c r="L124" s="164" t="s">
        <v>1936</v>
      </c>
      <c r="P124" s="10">
        <v>4</v>
      </c>
      <c r="R124" s="10" t="s">
        <v>57</v>
      </c>
      <c r="S124" s="10">
        <v>0.1</v>
      </c>
      <c r="U124" s="10" t="s">
        <v>1938</v>
      </c>
      <c r="V124" s="10" t="s">
        <v>1343</v>
      </c>
      <c r="Z124" s="10" t="s">
        <v>2109</v>
      </c>
      <c r="AA124" s="99">
        <v>12760905</v>
      </c>
      <c r="AB124" s="10" t="s">
        <v>89</v>
      </c>
      <c r="AC124" s="10" t="s">
        <v>89</v>
      </c>
      <c r="AD124" s="10" t="s">
        <v>89</v>
      </c>
      <c r="AE124" s="10" t="s">
        <v>89</v>
      </c>
      <c r="AF124" s="10" t="s">
        <v>89</v>
      </c>
      <c r="AK124" s="10" t="s">
        <v>1944</v>
      </c>
    </row>
    <row r="125" spans="1:42" s="10" customFormat="1" x14ac:dyDescent="0.15">
      <c r="A125" s="99">
        <v>11760904</v>
      </c>
      <c r="B125" s="164">
        <v>1</v>
      </c>
      <c r="C125" s="190" t="s">
        <v>2112</v>
      </c>
      <c r="D125" s="190" t="s">
        <v>2113</v>
      </c>
      <c r="E125" s="165"/>
      <c r="F125" s="165"/>
      <c r="G125" s="164">
        <v>15</v>
      </c>
      <c r="H125" s="164">
        <v>11</v>
      </c>
      <c r="I125" s="164">
        <v>1</v>
      </c>
      <c r="J125" s="164">
        <v>35</v>
      </c>
      <c r="K125" s="164">
        <f t="shared" si="1"/>
        <v>0</v>
      </c>
      <c r="L125" s="164" t="s">
        <v>2001</v>
      </c>
      <c r="M125" s="10">
        <v>1</v>
      </c>
      <c r="N125" s="10">
        <v>2.9</v>
      </c>
      <c r="P125" s="10">
        <v>4</v>
      </c>
      <c r="R125" s="10" t="s">
        <v>1937</v>
      </c>
      <c r="U125" s="10" t="s">
        <v>1938</v>
      </c>
      <c r="V125" s="10" t="s">
        <v>1939</v>
      </c>
      <c r="Z125" s="10" t="s">
        <v>2109</v>
      </c>
      <c r="AA125" s="99">
        <v>12760906</v>
      </c>
      <c r="AB125" s="99">
        <v>12760907</v>
      </c>
      <c r="AC125" s="10" t="s">
        <v>89</v>
      </c>
      <c r="AD125" s="10" t="s">
        <v>89</v>
      </c>
      <c r="AE125" s="10" t="s">
        <v>89</v>
      </c>
      <c r="AF125" s="10" t="s">
        <v>89</v>
      </c>
      <c r="AK125" s="10" t="s">
        <v>1944</v>
      </c>
    </row>
    <row r="126" spans="1:42" s="10" customFormat="1" x14ac:dyDescent="0.15">
      <c r="A126" s="99">
        <v>11761101</v>
      </c>
      <c r="B126" s="164">
        <v>1</v>
      </c>
      <c r="C126" s="190" t="s">
        <v>1934</v>
      </c>
      <c r="D126" s="190" t="s">
        <v>2177</v>
      </c>
      <c r="E126" s="165"/>
      <c r="F126" s="165"/>
      <c r="G126" s="164">
        <v>1</v>
      </c>
      <c r="H126" s="164">
        <v>0</v>
      </c>
      <c r="I126" s="164">
        <v>2</v>
      </c>
      <c r="J126" s="164">
        <v>0</v>
      </c>
      <c r="K126" s="164">
        <f t="shared" si="1"/>
        <v>0.8</v>
      </c>
      <c r="L126" s="164" t="s">
        <v>1936</v>
      </c>
      <c r="P126" s="10">
        <v>1</v>
      </c>
      <c r="R126" s="10" t="s">
        <v>1937</v>
      </c>
      <c r="U126" s="10" t="s">
        <v>1938</v>
      </c>
      <c r="V126" s="10" t="s">
        <v>1939</v>
      </c>
      <c r="AA126" s="99">
        <v>12761101</v>
      </c>
      <c r="AB126" s="10" t="s">
        <v>89</v>
      </c>
      <c r="AC126" s="10" t="s">
        <v>89</v>
      </c>
      <c r="AD126" s="10" t="s">
        <v>89</v>
      </c>
      <c r="AE126" s="10" t="s">
        <v>89</v>
      </c>
      <c r="AF126" s="10" t="s">
        <v>89</v>
      </c>
      <c r="AK126" s="10" t="s">
        <v>1940</v>
      </c>
    </row>
    <row r="127" spans="1:42" s="10" customFormat="1" x14ac:dyDescent="0.15">
      <c r="A127" s="99">
        <v>11761102</v>
      </c>
      <c r="B127" s="164">
        <v>1</v>
      </c>
      <c r="C127" s="225" t="s">
        <v>5325</v>
      </c>
      <c r="D127" s="225" t="s">
        <v>5324</v>
      </c>
      <c r="E127" s="165"/>
      <c r="F127" s="165"/>
      <c r="G127" s="164">
        <v>15</v>
      </c>
      <c r="H127" s="164">
        <v>6</v>
      </c>
      <c r="I127" s="164">
        <v>0</v>
      </c>
      <c r="J127" s="164">
        <v>0</v>
      </c>
      <c r="K127" s="164">
        <f t="shared" si="1"/>
        <v>0</v>
      </c>
      <c r="L127" s="164" t="s">
        <v>1936</v>
      </c>
      <c r="P127" s="10">
        <v>0</v>
      </c>
      <c r="R127" s="10" t="s">
        <v>1937</v>
      </c>
      <c r="U127" s="10" t="s">
        <v>34</v>
      </c>
      <c r="Z127" s="10" t="s">
        <v>2109</v>
      </c>
      <c r="AA127" s="99">
        <v>12761102</v>
      </c>
      <c r="AB127" s="99">
        <v>12761103</v>
      </c>
      <c r="AC127" s="164" t="s">
        <v>89</v>
      </c>
      <c r="AD127" s="10" t="s">
        <v>89</v>
      </c>
      <c r="AE127" s="10" t="s">
        <v>89</v>
      </c>
      <c r="AF127" s="10" t="s">
        <v>89</v>
      </c>
      <c r="AK127" s="10" t="s">
        <v>1944</v>
      </c>
    </row>
    <row r="128" spans="1:42" s="164" customFormat="1" x14ac:dyDescent="0.15">
      <c r="A128" s="99">
        <v>11761103</v>
      </c>
      <c r="B128" s="164">
        <v>1</v>
      </c>
      <c r="C128" s="225" t="s">
        <v>5326</v>
      </c>
      <c r="D128" s="225" t="s">
        <v>5327</v>
      </c>
      <c r="E128" s="165"/>
      <c r="F128" s="165"/>
      <c r="G128" s="164">
        <v>15</v>
      </c>
      <c r="H128" s="164">
        <v>9</v>
      </c>
      <c r="I128" s="164">
        <v>0</v>
      </c>
      <c r="J128" s="164">
        <v>0</v>
      </c>
      <c r="K128" s="164">
        <f t="shared" si="1"/>
        <v>0</v>
      </c>
      <c r="L128" s="164" t="s">
        <v>23</v>
      </c>
      <c r="P128" s="164">
        <v>1</v>
      </c>
      <c r="R128" s="164" t="s">
        <v>4100</v>
      </c>
      <c r="S128" s="164">
        <v>2</v>
      </c>
      <c r="U128" s="164" t="s">
        <v>5366</v>
      </c>
      <c r="V128" s="164" t="s">
        <v>5367</v>
      </c>
      <c r="Z128" s="164" t="s">
        <v>2109</v>
      </c>
      <c r="AA128" s="102">
        <v>12761104</v>
      </c>
      <c r="AB128" s="102"/>
      <c r="AC128" s="102"/>
      <c r="AD128" s="164" t="s">
        <v>89</v>
      </c>
      <c r="AE128" s="164" t="s">
        <v>89</v>
      </c>
      <c r="AF128" s="164" t="s">
        <v>89</v>
      </c>
      <c r="AJ128" s="164" t="s">
        <v>5688</v>
      </c>
      <c r="AK128" s="164" t="s">
        <v>1944</v>
      </c>
    </row>
    <row r="129" spans="1:42" s="10" customFormat="1" x14ac:dyDescent="0.15">
      <c r="A129" s="99">
        <v>11761104</v>
      </c>
      <c r="B129" s="164">
        <v>1</v>
      </c>
      <c r="C129" s="190" t="s">
        <v>2178</v>
      </c>
      <c r="D129" s="190" t="s">
        <v>2179</v>
      </c>
      <c r="E129" s="165"/>
      <c r="F129" s="165"/>
      <c r="G129" s="164">
        <v>15</v>
      </c>
      <c r="H129" s="164">
        <v>14</v>
      </c>
      <c r="I129" s="164">
        <v>1</v>
      </c>
      <c r="J129" s="164">
        <v>35</v>
      </c>
      <c r="K129" s="164">
        <f t="shared" si="1"/>
        <v>0</v>
      </c>
      <c r="L129" s="164" t="s">
        <v>23</v>
      </c>
      <c r="P129" s="10">
        <v>4</v>
      </c>
      <c r="R129" s="164" t="s">
        <v>5685</v>
      </c>
      <c r="S129" s="164">
        <v>2</v>
      </c>
      <c r="T129" s="164"/>
      <c r="U129" s="164" t="s">
        <v>24</v>
      </c>
      <c r="V129" s="164" t="s">
        <v>190</v>
      </c>
      <c r="W129" s="164" t="s">
        <v>5686</v>
      </c>
      <c r="X129" s="164" t="s">
        <v>158</v>
      </c>
      <c r="Y129" s="164" t="s">
        <v>706</v>
      </c>
      <c r="Z129" s="164" t="s">
        <v>5687</v>
      </c>
      <c r="AA129" s="102">
        <v>12761108</v>
      </c>
      <c r="AB129" s="99">
        <v>12761109</v>
      </c>
      <c r="AC129" s="10">
        <v>12761111</v>
      </c>
      <c r="AD129" s="10" t="s">
        <v>89</v>
      </c>
      <c r="AE129" s="10" t="s">
        <v>89</v>
      </c>
      <c r="AF129" s="10" t="s">
        <v>89</v>
      </c>
      <c r="AK129" s="10" t="s">
        <v>71</v>
      </c>
    </row>
    <row r="130" spans="1:42" s="10" customFormat="1" x14ac:dyDescent="0.15">
      <c r="A130" s="99">
        <v>11761201</v>
      </c>
      <c r="B130" s="164">
        <v>1</v>
      </c>
      <c r="C130" s="190" t="s">
        <v>1934</v>
      </c>
      <c r="D130" s="190" t="s">
        <v>2180</v>
      </c>
      <c r="E130" s="165"/>
      <c r="F130" s="165"/>
      <c r="G130" s="164">
        <v>1</v>
      </c>
      <c r="H130" s="164">
        <v>0</v>
      </c>
      <c r="I130" s="164">
        <v>2</v>
      </c>
      <c r="J130" s="164">
        <v>0</v>
      </c>
      <c r="K130" s="164">
        <f t="shared" si="1"/>
        <v>0.8</v>
      </c>
      <c r="L130" s="164" t="s">
        <v>1936</v>
      </c>
      <c r="P130" s="10">
        <v>1</v>
      </c>
      <c r="R130" s="10" t="s">
        <v>339</v>
      </c>
      <c r="U130" s="10" t="s">
        <v>1938</v>
      </c>
      <c r="V130" s="10" t="s">
        <v>213</v>
      </c>
      <c r="AA130" s="99">
        <v>12761201</v>
      </c>
      <c r="AB130" s="10" t="s">
        <v>89</v>
      </c>
      <c r="AC130" s="10" t="s">
        <v>89</v>
      </c>
      <c r="AD130" s="10" t="s">
        <v>89</v>
      </c>
      <c r="AE130" s="10" t="s">
        <v>89</v>
      </c>
      <c r="AF130" s="10" t="s">
        <v>89</v>
      </c>
      <c r="AK130" s="10" t="s">
        <v>1940</v>
      </c>
    </row>
    <row r="131" spans="1:42" s="10" customFormat="1" x14ac:dyDescent="0.15">
      <c r="A131" s="99">
        <v>11761202</v>
      </c>
      <c r="B131" s="164">
        <v>1</v>
      </c>
      <c r="C131" s="190" t="s">
        <v>2181</v>
      </c>
      <c r="D131" s="190" t="s">
        <v>2182</v>
      </c>
      <c r="E131" s="165"/>
      <c r="F131" s="165"/>
      <c r="G131" s="164">
        <v>15</v>
      </c>
      <c r="H131" s="164">
        <v>9</v>
      </c>
      <c r="I131" s="164">
        <v>0</v>
      </c>
      <c r="J131" s="164">
        <v>0</v>
      </c>
      <c r="K131" s="164">
        <f t="shared" si="1"/>
        <v>0</v>
      </c>
      <c r="L131" s="164" t="s">
        <v>1936</v>
      </c>
      <c r="P131" s="10">
        <v>0</v>
      </c>
      <c r="R131" s="10" t="s">
        <v>1937</v>
      </c>
      <c r="U131" s="10" t="s">
        <v>1943</v>
      </c>
      <c r="Z131" s="10" t="s">
        <v>2109</v>
      </c>
      <c r="AA131" s="99">
        <v>12761202</v>
      </c>
      <c r="AB131" s="102">
        <v>12761203</v>
      </c>
      <c r="AC131" s="10" t="s">
        <v>89</v>
      </c>
      <c r="AD131" s="10" t="s">
        <v>89</v>
      </c>
      <c r="AE131" s="10" t="s">
        <v>89</v>
      </c>
      <c r="AF131" s="10" t="s">
        <v>89</v>
      </c>
      <c r="AK131" s="10" t="s">
        <v>1944</v>
      </c>
    </row>
    <row r="132" spans="1:42" s="10" customFormat="1" x14ac:dyDescent="0.15">
      <c r="A132" s="99">
        <v>11761203</v>
      </c>
      <c r="B132" s="164">
        <v>1</v>
      </c>
      <c r="C132" s="190" t="s">
        <v>2183</v>
      </c>
      <c r="D132" s="190" t="s">
        <v>2184</v>
      </c>
      <c r="E132" s="165"/>
      <c r="F132" s="165"/>
      <c r="G132" s="164">
        <v>15</v>
      </c>
      <c r="H132" s="164">
        <v>6</v>
      </c>
      <c r="I132" s="164">
        <v>0</v>
      </c>
      <c r="J132" s="164">
        <v>0</v>
      </c>
      <c r="K132" s="164">
        <f t="shared" si="1"/>
        <v>0</v>
      </c>
      <c r="L132" s="164" t="s">
        <v>23</v>
      </c>
      <c r="P132" s="10">
        <v>3</v>
      </c>
      <c r="R132" s="10" t="s">
        <v>1948</v>
      </c>
      <c r="S132" s="10">
        <v>2</v>
      </c>
      <c r="U132" s="10" t="s">
        <v>1938</v>
      </c>
      <c r="V132" s="10" t="s">
        <v>1343</v>
      </c>
      <c r="W132" s="10" t="s">
        <v>1978</v>
      </c>
      <c r="X132" s="10" t="s">
        <v>1979</v>
      </c>
      <c r="Y132" s="10" t="s">
        <v>1980</v>
      </c>
      <c r="Z132" s="10" t="s">
        <v>2109</v>
      </c>
      <c r="AA132" s="99">
        <v>12761205</v>
      </c>
      <c r="AB132" s="164" t="s">
        <v>89</v>
      </c>
      <c r="AC132" s="10" t="s">
        <v>89</v>
      </c>
      <c r="AD132" s="10" t="s">
        <v>89</v>
      </c>
      <c r="AE132" s="10" t="s">
        <v>89</v>
      </c>
      <c r="AF132" s="10" t="s">
        <v>89</v>
      </c>
      <c r="AI132" s="164"/>
      <c r="AJ132" s="164"/>
      <c r="AK132" s="10" t="s">
        <v>1944</v>
      </c>
    </row>
    <row r="133" spans="1:42" s="10" customFormat="1" x14ac:dyDescent="0.15">
      <c r="A133" s="99">
        <v>11761204</v>
      </c>
      <c r="B133" s="164">
        <v>1</v>
      </c>
      <c r="C133" s="190" t="s">
        <v>2185</v>
      </c>
      <c r="D133" s="190" t="s">
        <v>2186</v>
      </c>
      <c r="E133" s="165"/>
      <c r="F133" s="165"/>
      <c r="G133" s="164">
        <v>15</v>
      </c>
      <c r="H133" s="164">
        <v>12</v>
      </c>
      <c r="I133" s="164">
        <v>1</v>
      </c>
      <c r="J133" s="164">
        <v>25</v>
      </c>
      <c r="K133" s="164">
        <f t="shared" si="1"/>
        <v>0</v>
      </c>
      <c r="L133" s="164" t="s">
        <v>2001</v>
      </c>
      <c r="M133" s="10">
        <v>1.5</v>
      </c>
      <c r="N133" s="10">
        <v>4</v>
      </c>
      <c r="P133" s="10">
        <v>4</v>
      </c>
      <c r="Q133" s="10">
        <v>1</v>
      </c>
      <c r="R133" s="10" t="s">
        <v>1948</v>
      </c>
      <c r="S133" s="10">
        <v>2</v>
      </c>
      <c r="U133" s="10" t="s">
        <v>1938</v>
      </c>
      <c r="V133" s="10" t="s">
        <v>1343</v>
      </c>
      <c r="Z133" s="164" t="s">
        <v>2109</v>
      </c>
      <c r="AA133" s="99">
        <v>12761209</v>
      </c>
      <c r="AB133" s="99">
        <v>12761210</v>
      </c>
      <c r="AC133" s="13" t="s">
        <v>89</v>
      </c>
      <c r="AD133" s="13" t="s">
        <v>89</v>
      </c>
      <c r="AE133" s="10" t="s">
        <v>89</v>
      </c>
      <c r="AF133" s="10" t="s">
        <v>89</v>
      </c>
      <c r="AJ133" s="164" t="s">
        <v>5222</v>
      </c>
      <c r="AK133" s="10" t="s">
        <v>1944</v>
      </c>
    </row>
    <row r="134" spans="1:42" s="10" customFormat="1" x14ac:dyDescent="0.15">
      <c r="A134" s="99">
        <v>11761401</v>
      </c>
      <c r="B134" s="164">
        <v>1</v>
      </c>
      <c r="C134" s="190" t="s">
        <v>1934</v>
      </c>
      <c r="D134" s="190" t="s">
        <v>2229</v>
      </c>
      <c r="E134" s="165"/>
      <c r="F134" s="165"/>
      <c r="G134" s="164">
        <v>1</v>
      </c>
      <c r="H134" s="164">
        <v>0</v>
      </c>
      <c r="I134" s="164">
        <v>2</v>
      </c>
      <c r="J134" s="164">
        <v>0</v>
      </c>
      <c r="K134" s="164">
        <f t="shared" si="1"/>
        <v>0.8</v>
      </c>
      <c r="L134" s="164" t="s">
        <v>23</v>
      </c>
      <c r="P134" s="10">
        <v>1</v>
      </c>
      <c r="R134" s="10" t="s">
        <v>1937</v>
      </c>
      <c r="U134" s="10" t="s">
        <v>1938</v>
      </c>
      <c r="V134" s="10" t="s">
        <v>213</v>
      </c>
      <c r="AA134" s="99">
        <v>12761401</v>
      </c>
      <c r="AB134" s="99" t="s">
        <v>89</v>
      </c>
      <c r="AC134" s="99" t="s">
        <v>89</v>
      </c>
      <c r="AD134" s="10" t="s">
        <v>89</v>
      </c>
      <c r="AE134" s="10" t="s">
        <v>89</v>
      </c>
      <c r="AF134" s="10" t="s">
        <v>89</v>
      </c>
      <c r="AK134" s="10" t="s">
        <v>1940</v>
      </c>
    </row>
    <row r="135" spans="1:42" s="10" customFormat="1" x14ac:dyDescent="0.15">
      <c r="A135" s="99">
        <v>11761402</v>
      </c>
      <c r="B135" s="164">
        <v>1</v>
      </c>
      <c r="C135" s="190" t="s">
        <v>1976</v>
      </c>
      <c r="D135" s="190" t="s">
        <v>2230</v>
      </c>
      <c r="E135" s="165"/>
      <c r="F135" s="165"/>
      <c r="G135" s="164">
        <v>15</v>
      </c>
      <c r="H135" s="164">
        <v>3</v>
      </c>
      <c r="I135" s="164">
        <v>0</v>
      </c>
      <c r="J135" s="164">
        <v>0</v>
      </c>
      <c r="K135" s="164">
        <f t="shared" ref="K135:K199" si="2">IF(I135=2,0.8,0)</f>
        <v>0</v>
      </c>
      <c r="L135" s="164" t="s">
        <v>1936</v>
      </c>
      <c r="P135" s="10">
        <v>4</v>
      </c>
      <c r="R135" s="10" t="s">
        <v>339</v>
      </c>
      <c r="U135" s="10" t="s">
        <v>1938</v>
      </c>
      <c r="V135" s="10" t="s">
        <v>1939</v>
      </c>
      <c r="W135" s="10" t="s">
        <v>424</v>
      </c>
      <c r="X135" s="10" t="s">
        <v>342</v>
      </c>
      <c r="Y135" s="10" t="s">
        <v>1980</v>
      </c>
      <c r="Z135" s="10" t="s">
        <v>1981</v>
      </c>
      <c r="AA135" s="99">
        <v>12761402</v>
      </c>
      <c r="AB135" s="99" t="s">
        <v>89</v>
      </c>
      <c r="AC135" s="99" t="s">
        <v>89</v>
      </c>
      <c r="AD135" s="10" t="s">
        <v>89</v>
      </c>
      <c r="AE135" s="10" t="s">
        <v>89</v>
      </c>
      <c r="AF135" s="10" t="s">
        <v>89</v>
      </c>
      <c r="AK135" s="10" t="s">
        <v>1944</v>
      </c>
    </row>
    <row r="136" spans="1:42" s="10" customFormat="1" x14ac:dyDescent="0.15">
      <c r="A136" s="164">
        <v>11761403</v>
      </c>
      <c r="B136" s="164">
        <v>1</v>
      </c>
      <c r="C136" s="190" t="s">
        <v>3801</v>
      </c>
      <c r="D136" s="190" t="s">
        <v>3802</v>
      </c>
      <c r="E136" s="165"/>
      <c r="F136" s="165"/>
      <c r="G136" s="164">
        <v>15</v>
      </c>
      <c r="H136" s="164">
        <v>15</v>
      </c>
      <c r="I136" s="164">
        <v>0</v>
      </c>
      <c r="J136" s="164">
        <v>0</v>
      </c>
      <c r="K136" s="164">
        <f t="shared" si="2"/>
        <v>0</v>
      </c>
      <c r="L136" s="164" t="s">
        <v>3803</v>
      </c>
      <c r="P136" s="10">
        <v>0</v>
      </c>
      <c r="R136" s="10" t="s">
        <v>3804</v>
      </c>
      <c r="U136" s="10" t="s">
        <v>3783</v>
      </c>
      <c r="Z136" s="164" t="s">
        <v>3805</v>
      </c>
      <c r="AA136" s="99">
        <v>12761422</v>
      </c>
      <c r="AB136" s="99">
        <v>12761423</v>
      </c>
      <c r="AC136" s="99">
        <v>12761424</v>
      </c>
      <c r="AD136" s="13"/>
      <c r="AJ136" s="164"/>
      <c r="AK136" s="10" t="s">
        <v>3806</v>
      </c>
    </row>
    <row r="137" spans="1:42" s="10" customFormat="1" x14ac:dyDescent="0.15">
      <c r="A137" s="99">
        <v>11761404</v>
      </c>
      <c r="B137" s="164">
        <v>1</v>
      </c>
      <c r="C137" s="190" t="s">
        <v>5196</v>
      </c>
      <c r="D137" s="190" t="s">
        <v>5177</v>
      </c>
      <c r="E137" s="165"/>
      <c r="F137" s="165"/>
      <c r="G137" s="164">
        <v>15</v>
      </c>
      <c r="H137" s="164">
        <v>9</v>
      </c>
      <c r="I137" s="164">
        <v>1</v>
      </c>
      <c r="J137" s="164">
        <v>35</v>
      </c>
      <c r="K137" s="164">
        <f t="shared" si="2"/>
        <v>0</v>
      </c>
      <c r="L137" s="164" t="s">
        <v>1936</v>
      </c>
      <c r="M137" s="164"/>
      <c r="N137" s="164"/>
      <c r="O137" s="164"/>
      <c r="P137" s="164">
        <v>4</v>
      </c>
      <c r="Q137" s="164"/>
      <c r="R137" s="164" t="s">
        <v>3850</v>
      </c>
      <c r="S137" s="164">
        <v>4</v>
      </c>
      <c r="T137" s="164">
        <v>60</v>
      </c>
      <c r="U137" s="164" t="s">
        <v>24</v>
      </c>
      <c r="V137" s="164" t="s">
        <v>298</v>
      </c>
      <c r="W137" s="164"/>
      <c r="X137" s="164"/>
      <c r="Y137" s="164"/>
      <c r="Z137" s="164" t="s">
        <v>5178</v>
      </c>
      <c r="AA137" s="99">
        <v>12761418</v>
      </c>
      <c r="AB137" s="99"/>
      <c r="AC137" s="99"/>
      <c r="AD137" s="164" t="s">
        <v>89</v>
      </c>
      <c r="AE137" s="164" t="s">
        <v>89</v>
      </c>
      <c r="AF137" s="164" t="s">
        <v>89</v>
      </c>
      <c r="AG137" s="164"/>
      <c r="AH137" s="164"/>
      <c r="AI137" s="164"/>
      <c r="AJ137" s="164" t="s">
        <v>5306</v>
      </c>
      <c r="AK137" s="164" t="s">
        <v>1944</v>
      </c>
      <c r="AL137" s="164"/>
      <c r="AM137" s="164"/>
      <c r="AN137" s="164"/>
      <c r="AO137" s="164"/>
      <c r="AP137" s="164"/>
    </row>
    <row r="138" spans="1:42" s="164" customFormat="1" x14ac:dyDescent="0.15">
      <c r="A138" s="164">
        <v>11761405</v>
      </c>
      <c r="B138" s="164">
        <v>1</v>
      </c>
      <c r="C138" s="190" t="s">
        <v>3801</v>
      </c>
      <c r="D138" s="190" t="s">
        <v>5513</v>
      </c>
      <c r="E138" s="165"/>
      <c r="F138" s="165"/>
      <c r="G138" s="164">
        <v>15</v>
      </c>
      <c r="H138" s="164">
        <v>15</v>
      </c>
      <c r="I138" s="164">
        <v>0</v>
      </c>
      <c r="J138" s="164">
        <v>0</v>
      </c>
      <c r="K138" s="164">
        <f t="shared" si="2"/>
        <v>0</v>
      </c>
      <c r="L138" s="164" t="s">
        <v>23</v>
      </c>
      <c r="P138" s="164">
        <v>0</v>
      </c>
      <c r="R138" s="164" t="s">
        <v>353</v>
      </c>
      <c r="U138" s="164" t="s">
        <v>34</v>
      </c>
      <c r="Z138" s="164" t="s">
        <v>3805</v>
      </c>
      <c r="AA138" s="99">
        <v>12761422</v>
      </c>
      <c r="AB138" s="99">
        <v>12761423</v>
      </c>
      <c r="AC138" s="99"/>
      <c r="AD138" s="13"/>
      <c r="AK138" s="164" t="s">
        <v>71</v>
      </c>
    </row>
    <row r="139" spans="1:42" s="10" customFormat="1" x14ac:dyDescent="0.15">
      <c r="A139" s="99">
        <v>11770301</v>
      </c>
      <c r="B139" s="164">
        <v>1</v>
      </c>
      <c r="C139" s="190" t="s">
        <v>289</v>
      </c>
      <c r="D139" s="190" t="s">
        <v>2187</v>
      </c>
      <c r="E139" s="165"/>
      <c r="F139" s="165"/>
      <c r="G139" s="164">
        <v>0.75</v>
      </c>
      <c r="H139" s="164">
        <v>0</v>
      </c>
      <c r="I139" s="164">
        <v>2</v>
      </c>
      <c r="J139" s="164">
        <v>0</v>
      </c>
      <c r="K139" s="164">
        <f t="shared" si="2"/>
        <v>0.8</v>
      </c>
      <c r="L139" s="164" t="s">
        <v>23</v>
      </c>
      <c r="P139" s="10">
        <v>1</v>
      </c>
      <c r="R139" s="10" t="s">
        <v>1937</v>
      </c>
      <c r="U139" s="10" t="s">
        <v>1938</v>
      </c>
      <c r="V139" s="10" t="s">
        <v>213</v>
      </c>
      <c r="Z139" s="164"/>
      <c r="AA139" s="99">
        <v>12770301</v>
      </c>
      <c r="AB139" s="10" t="s">
        <v>89</v>
      </c>
      <c r="AC139" s="10" t="s">
        <v>89</v>
      </c>
      <c r="AD139" s="10" t="s">
        <v>89</v>
      </c>
      <c r="AE139" s="10" t="s">
        <v>89</v>
      </c>
      <c r="AF139" s="10" t="s">
        <v>89</v>
      </c>
      <c r="AK139" s="10" t="s">
        <v>85</v>
      </c>
    </row>
    <row r="140" spans="1:42" s="10" customFormat="1" x14ac:dyDescent="0.15">
      <c r="A140" s="99">
        <v>11770302</v>
      </c>
      <c r="B140" s="164">
        <v>1</v>
      </c>
      <c r="C140" s="190" t="s">
        <v>2188</v>
      </c>
      <c r="D140" s="190" t="s">
        <v>2189</v>
      </c>
      <c r="E140" s="165"/>
      <c r="F140" s="165"/>
      <c r="G140" s="164">
        <v>10</v>
      </c>
      <c r="H140" s="164">
        <v>3</v>
      </c>
      <c r="I140" s="164">
        <v>0</v>
      </c>
      <c r="J140" s="164">
        <v>0</v>
      </c>
      <c r="K140" s="164">
        <f t="shared" si="2"/>
        <v>0</v>
      </c>
      <c r="L140" s="164" t="s">
        <v>23</v>
      </c>
      <c r="P140" s="10">
        <v>0</v>
      </c>
      <c r="R140" s="10" t="s">
        <v>339</v>
      </c>
      <c r="U140" s="10" t="s">
        <v>34</v>
      </c>
      <c r="Z140" s="164" t="s">
        <v>2080</v>
      </c>
      <c r="AA140" s="99">
        <v>12770302</v>
      </c>
      <c r="AB140" s="10" t="s">
        <v>89</v>
      </c>
      <c r="AC140" s="10" t="s">
        <v>89</v>
      </c>
      <c r="AD140" s="10" t="s">
        <v>89</v>
      </c>
      <c r="AE140" s="10" t="s">
        <v>89</v>
      </c>
      <c r="AF140" s="10" t="s">
        <v>89</v>
      </c>
      <c r="AK140" s="10" t="s">
        <v>1944</v>
      </c>
    </row>
    <row r="141" spans="1:42" s="164" customFormat="1" x14ac:dyDescent="0.15">
      <c r="A141" s="99">
        <v>11770303</v>
      </c>
      <c r="B141" s="164">
        <v>1</v>
      </c>
      <c r="C141" s="190" t="s">
        <v>2190</v>
      </c>
      <c r="D141" s="190" t="s">
        <v>2191</v>
      </c>
      <c r="E141" s="165"/>
      <c r="F141" s="165"/>
      <c r="G141" s="164">
        <v>10</v>
      </c>
      <c r="H141" s="164">
        <v>5</v>
      </c>
      <c r="I141" s="164">
        <v>1</v>
      </c>
      <c r="J141" s="164">
        <v>20</v>
      </c>
      <c r="K141" s="164">
        <f t="shared" si="2"/>
        <v>0</v>
      </c>
      <c r="L141" s="164" t="s">
        <v>23</v>
      </c>
      <c r="P141" s="164">
        <v>4</v>
      </c>
      <c r="Q141" s="164">
        <v>1</v>
      </c>
      <c r="R141" s="76" t="s">
        <v>1937</v>
      </c>
      <c r="S141" s="76"/>
      <c r="T141" s="76"/>
      <c r="U141" s="76" t="s">
        <v>1938</v>
      </c>
      <c r="V141" s="164" t="s">
        <v>213</v>
      </c>
      <c r="W141" s="76" t="s">
        <v>2013</v>
      </c>
      <c r="X141" s="76" t="s">
        <v>2030</v>
      </c>
      <c r="Y141" s="76"/>
      <c r="Z141" s="164" t="s">
        <v>1760</v>
      </c>
      <c r="AA141" s="102">
        <v>12770304</v>
      </c>
      <c r="AB141" s="99">
        <v>12770305</v>
      </c>
      <c r="AC141" s="99">
        <v>12770306</v>
      </c>
      <c r="AD141" s="164" t="s">
        <v>89</v>
      </c>
      <c r="AE141" s="164" t="s">
        <v>89</v>
      </c>
      <c r="AF141" s="164" t="s">
        <v>89</v>
      </c>
      <c r="AK141" s="164" t="s">
        <v>71</v>
      </c>
    </row>
    <row r="142" spans="1:42" s="164" customFormat="1" x14ac:dyDescent="0.15">
      <c r="A142" s="99">
        <v>11770401</v>
      </c>
      <c r="B142" s="164">
        <v>1</v>
      </c>
      <c r="C142" s="190" t="s">
        <v>1934</v>
      </c>
      <c r="D142" s="190" t="s">
        <v>2212</v>
      </c>
      <c r="E142" s="165"/>
      <c r="F142" s="165"/>
      <c r="G142" s="164">
        <v>1</v>
      </c>
      <c r="H142" s="164">
        <v>0</v>
      </c>
      <c r="I142" s="164">
        <v>2</v>
      </c>
      <c r="J142" s="164">
        <v>0</v>
      </c>
      <c r="K142" s="164">
        <f t="shared" si="2"/>
        <v>0.8</v>
      </c>
      <c r="L142" s="164" t="s">
        <v>1936</v>
      </c>
      <c r="P142" s="164">
        <v>4</v>
      </c>
      <c r="R142" s="164" t="s">
        <v>339</v>
      </c>
      <c r="U142" s="164" t="s">
        <v>1938</v>
      </c>
      <c r="V142" s="164" t="s">
        <v>1939</v>
      </c>
      <c r="AA142" s="102">
        <v>12770401</v>
      </c>
      <c r="AB142" s="164" t="s">
        <v>89</v>
      </c>
      <c r="AC142" s="164" t="s">
        <v>89</v>
      </c>
      <c r="AD142" s="164" t="s">
        <v>89</v>
      </c>
      <c r="AE142" s="164" t="s">
        <v>89</v>
      </c>
      <c r="AF142" s="164" t="s">
        <v>89</v>
      </c>
      <c r="AK142" s="164" t="s">
        <v>1940</v>
      </c>
    </row>
    <row r="143" spans="1:42" s="10" customFormat="1" x14ac:dyDescent="0.15">
      <c r="A143" s="99">
        <v>11770402</v>
      </c>
      <c r="B143" s="164">
        <v>1</v>
      </c>
      <c r="C143" s="190" t="s">
        <v>3693</v>
      </c>
      <c r="D143" s="190" t="s">
        <v>3694</v>
      </c>
      <c r="E143" s="165"/>
      <c r="F143" s="165"/>
      <c r="G143" s="164">
        <v>10</v>
      </c>
      <c r="H143" s="164">
        <v>3</v>
      </c>
      <c r="I143" s="164">
        <v>0</v>
      </c>
      <c r="J143" s="164">
        <v>0</v>
      </c>
      <c r="K143" s="164">
        <f t="shared" si="2"/>
        <v>0</v>
      </c>
      <c r="L143" s="164" t="s">
        <v>1936</v>
      </c>
      <c r="P143" s="10">
        <v>4</v>
      </c>
      <c r="R143" s="10" t="s">
        <v>1937</v>
      </c>
      <c r="U143" s="10" t="s">
        <v>1949</v>
      </c>
      <c r="V143" s="10" t="s">
        <v>1939</v>
      </c>
      <c r="Z143" s="10" t="s">
        <v>2109</v>
      </c>
      <c r="AA143" s="99">
        <v>12770403</v>
      </c>
      <c r="AB143" s="99">
        <v>12770404</v>
      </c>
      <c r="AC143" s="99">
        <v>12770405</v>
      </c>
      <c r="AD143" s="10" t="s">
        <v>89</v>
      </c>
      <c r="AE143" s="10" t="s">
        <v>89</v>
      </c>
      <c r="AF143" s="10" t="s">
        <v>89</v>
      </c>
      <c r="AK143" s="10" t="s">
        <v>1944</v>
      </c>
    </row>
    <row r="144" spans="1:42" s="10" customFormat="1" x14ac:dyDescent="0.15">
      <c r="A144" s="99">
        <v>11770403</v>
      </c>
      <c r="B144" s="164">
        <v>1</v>
      </c>
      <c r="C144" s="190" t="s">
        <v>3695</v>
      </c>
      <c r="D144" s="190" t="s">
        <v>3696</v>
      </c>
      <c r="E144" s="165"/>
      <c r="F144" s="165"/>
      <c r="G144" s="164">
        <v>10</v>
      </c>
      <c r="H144" s="164">
        <v>5</v>
      </c>
      <c r="I144" s="164">
        <v>1</v>
      </c>
      <c r="J144" s="164">
        <v>35</v>
      </c>
      <c r="K144" s="164">
        <f t="shared" si="2"/>
        <v>0</v>
      </c>
      <c r="L144" s="164" t="s">
        <v>23</v>
      </c>
      <c r="P144" s="10">
        <v>4</v>
      </c>
      <c r="R144" s="10" t="s">
        <v>57</v>
      </c>
      <c r="S144" s="10">
        <v>2</v>
      </c>
      <c r="U144" s="10" t="s">
        <v>1949</v>
      </c>
      <c r="V144" s="10" t="s">
        <v>1343</v>
      </c>
      <c r="W144" s="10" t="s">
        <v>1972</v>
      </c>
      <c r="Z144" s="164" t="s">
        <v>2109</v>
      </c>
      <c r="AA144" s="99">
        <v>12770408</v>
      </c>
      <c r="AB144" s="10" t="s">
        <v>89</v>
      </c>
      <c r="AC144" s="10" t="s">
        <v>89</v>
      </c>
      <c r="AD144" s="10" t="s">
        <v>89</v>
      </c>
      <c r="AE144" s="10" t="s">
        <v>89</v>
      </c>
      <c r="AF144" s="10" t="s">
        <v>89</v>
      </c>
      <c r="AK144" s="10" t="s">
        <v>1944</v>
      </c>
    </row>
    <row r="145" spans="1:37" s="10" customFormat="1" x14ac:dyDescent="0.15">
      <c r="A145" s="99">
        <v>11780101</v>
      </c>
      <c r="B145" s="164">
        <v>1</v>
      </c>
      <c r="C145" s="190" t="s">
        <v>1934</v>
      </c>
      <c r="D145" s="190" t="s">
        <v>2114</v>
      </c>
      <c r="E145" s="165"/>
      <c r="F145" s="165"/>
      <c r="G145" s="164">
        <v>0.75</v>
      </c>
      <c r="H145" s="164">
        <v>0</v>
      </c>
      <c r="I145" s="164">
        <v>2</v>
      </c>
      <c r="J145" s="164">
        <v>0</v>
      </c>
      <c r="K145" s="164">
        <f t="shared" si="2"/>
        <v>0.8</v>
      </c>
      <c r="L145" s="164" t="s">
        <v>23</v>
      </c>
      <c r="P145" s="10">
        <v>1</v>
      </c>
      <c r="R145" s="10" t="s">
        <v>1937</v>
      </c>
      <c r="U145" s="10" t="s">
        <v>1938</v>
      </c>
      <c r="V145" s="10" t="s">
        <v>1939</v>
      </c>
      <c r="Z145" s="164"/>
      <c r="AA145" s="99">
        <v>12780101</v>
      </c>
      <c r="AB145" s="164" t="s">
        <v>89</v>
      </c>
      <c r="AC145" s="10" t="s">
        <v>89</v>
      </c>
      <c r="AD145" s="10" t="s">
        <v>89</v>
      </c>
      <c r="AE145" s="10" t="s">
        <v>89</v>
      </c>
      <c r="AF145" s="10" t="s">
        <v>89</v>
      </c>
      <c r="AK145" s="10" t="s">
        <v>1940</v>
      </c>
    </row>
    <row r="146" spans="1:37" s="10" customFormat="1" x14ac:dyDescent="0.15">
      <c r="A146" s="99">
        <v>11780102</v>
      </c>
      <c r="B146" s="164">
        <v>1</v>
      </c>
      <c r="C146" s="190" t="s">
        <v>2115</v>
      </c>
      <c r="D146" s="190" t="s">
        <v>1677</v>
      </c>
      <c r="E146" s="165"/>
      <c r="F146" s="165"/>
      <c r="G146" s="164">
        <v>7</v>
      </c>
      <c r="H146" s="164">
        <v>4</v>
      </c>
      <c r="I146" s="164">
        <v>1</v>
      </c>
      <c r="J146" s="164">
        <v>15</v>
      </c>
      <c r="K146" s="164">
        <f t="shared" si="2"/>
        <v>0</v>
      </c>
      <c r="L146" s="164" t="s">
        <v>23</v>
      </c>
      <c r="P146" s="10">
        <v>4</v>
      </c>
      <c r="Q146" s="10">
        <v>1</v>
      </c>
      <c r="R146" s="10" t="s">
        <v>1937</v>
      </c>
      <c r="U146" s="10" t="s">
        <v>1938</v>
      </c>
      <c r="V146" s="10" t="s">
        <v>1939</v>
      </c>
      <c r="Z146" s="164" t="s">
        <v>2116</v>
      </c>
      <c r="AA146" s="99">
        <v>12780103</v>
      </c>
      <c r="AB146" s="102">
        <v>12780104</v>
      </c>
      <c r="AC146" s="99">
        <v>12780102</v>
      </c>
      <c r="AD146" s="10" t="s">
        <v>89</v>
      </c>
      <c r="AE146" s="10" t="s">
        <v>89</v>
      </c>
      <c r="AF146" s="10" t="s">
        <v>89</v>
      </c>
      <c r="AK146" s="10" t="s">
        <v>1944</v>
      </c>
    </row>
    <row r="147" spans="1:37" s="10" customFormat="1" x14ac:dyDescent="0.15">
      <c r="A147" s="99">
        <v>11780201</v>
      </c>
      <c r="B147" s="164">
        <v>1</v>
      </c>
      <c r="C147" s="190" t="s">
        <v>289</v>
      </c>
      <c r="D147" s="190" t="s">
        <v>2353</v>
      </c>
      <c r="E147" s="165"/>
      <c r="F147" s="165"/>
      <c r="G147" s="164">
        <v>1</v>
      </c>
      <c r="H147" s="164">
        <v>0</v>
      </c>
      <c r="I147" s="164">
        <v>2</v>
      </c>
      <c r="J147" s="164">
        <v>0</v>
      </c>
      <c r="K147" s="164">
        <f t="shared" si="2"/>
        <v>0.8</v>
      </c>
      <c r="L147" s="164" t="s">
        <v>1936</v>
      </c>
      <c r="P147" s="10">
        <v>1</v>
      </c>
      <c r="R147" s="10" t="s">
        <v>339</v>
      </c>
      <c r="U147" s="10" t="s">
        <v>1938</v>
      </c>
      <c r="V147" s="10" t="s">
        <v>1939</v>
      </c>
      <c r="AA147" s="99">
        <v>12780201</v>
      </c>
      <c r="AB147" s="10" t="s">
        <v>89</v>
      </c>
      <c r="AC147" s="10" t="s">
        <v>89</v>
      </c>
      <c r="AD147" s="10" t="s">
        <v>89</v>
      </c>
      <c r="AE147" s="10" t="s">
        <v>89</v>
      </c>
      <c r="AF147" s="10" t="s">
        <v>89</v>
      </c>
    </row>
    <row r="148" spans="1:37" s="10" customFormat="1" x14ac:dyDescent="0.15">
      <c r="A148" s="99">
        <v>11780202</v>
      </c>
      <c r="B148" s="164">
        <v>1</v>
      </c>
      <c r="C148" s="190" t="s">
        <v>974</v>
      </c>
      <c r="D148" s="190" t="s">
        <v>2354</v>
      </c>
      <c r="E148" s="165"/>
      <c r="F148" s="165"/>
      <c r="G148" s="164">
        <v>7</v>
      </c>
      <c r="H148" s="164">
        <v>4</v>
      </c>
      <c r="I148" s="164">
        <v>1</v>
      </c>
      <c r="J148" s="164">
        <v>20</v>
      </c>
      <c r="K148" s="164">
        <f t="shared" si="2"/>
        <v>0</v>
      </c>
      <c r="L148" s="164" t="s">
        <v>1936</v>
      </c>
      <c r="P148" s="10">
        <v>1.5</v>
      </c>
      <c r="R148" s="10" t="s">
        <v>2019</v>
      </c>
      <c r="S148" s="10">
        <v>1.5</v>
      </c>
      <c r="T148" s="10">
        <v>120</v>
      </c>
      <c r="U148" s="10" t="s">
        <v>1938</v>
      </c>
      <c r="V148" s="10" t="s">
        <v>2020</v>
      </c>
      <c r="Z148" s="10" t="s">
        <v>1505</v>
      </c>
      <c r="AA148" s="99">
        <v>12780202</v>
      </c>
      <c r="AB148" s="10" t="s">
        <v>89</v>
      </c>
      <c r="AC148" s="10" t="s">
        <v>89</v>
      </c>
      <c r="AD148" s="10" t="s">
        <v>89</v>
      </c>
      <c r="AE148" s="10" t="s">
        <v>89</v>
      </c>
      <c r="AF148" s="10" t="s">
        <v>89</v>
      </c>
    </row>
    <row r="149" spans="1:37" s="10" customFormat="1" x14ac:dyDescent="0.15">
      <c r="A149" s="99">
        <v>11780301</v>
      </c>
      <c r="B149" s="164">
        <v>1</v>
      </c>
      <c r="C149" s="190" t="s">
        <v>289</v>
      </c>
      <c r="D149" s="190" t="s">
        <v>2192</v>
      </c>
      <c r="E149" s="165"/>
      <c r="F149" s="165"/>
      <c r="G149" s="164">
        <v>0.5</v>
      </c>
      <c r="H149" s="164">
        <v>0</v>
      </c>
      <c r="I149" s="164">
        <v>2</v>
      </c>
      <c r="J149" s="164">
        <v>0</v>
      </c>
      <c r="K149" s="164">
        <f t="shared" si="2"/>
        <v>0.8</v>
      </c>
      <c r="L149" s="164" t="s">
        <v>1936</v>
      </c>
      <c r="P149" s="10">
        <v>4</v>
      </c>
      <c r="R149" s="10" t="s">
        <v>1937</v>
      </c>
      <c r="U149" s="10" t="s">
        <v>1938</v>
      </c>
      <c r="V149" s="10" t="s">
        <v>1939</v>
      </c>
      <c r="AA149" s="99">
        <v>12780301</v>
      </c>
      <c r="AB149" s="10" t="s">
        <v>89</v>
      </c>
      <c r="AC149" s="10" t="s">
        <v>89</v>
      </c>
      <c r="AD149" s="10" t="s">
        <v>89</v>
      </c>
      <c r="AE149" s="10" t="s">
        <v>89</v>
      </c>
      <c r="AF149" s="10" t="s">
        <v>89</v>
      </c>
      <c r="AK149" s="10" t="s">
        <v>1940</v>
      </c>
    </row>
    <row r="150" spans="1:37" s="10" customFormat="1" x14ac:dyDescent="0.15">
      <c r="A150" s="99">
        <v>11780302</v>
      </c>
      <c r="B150" s="164">
        <v>1</v>
      </c>
      <c r="C150" s="190" t="s">
        <v>2193</v>
      </c>
      <c r="D150" s="190" t="s">
        <v>2194</v>
      </c>
      <c r="E150" s="165"/>
      <c r="F150" s="165"/>
      <c r="G150" s="164">
        <v>10</v>
      </c>
      <c r="H150" s="164">
        <v>3</v>
      </c>
      <c r="I150" s="164">
        <v>0</v>
      </c>
      <c r="J150" s="164">
        <v>0</v>
      </c>
      <c r="K150" s="164">
        <f t="shared" si="2"/>
        <v>0</v>
      </c>
      <c r="L150" s="164" t="s">
        <v>1936</v>
      </c>
      <c r="P150" s="10">
        <v>5</v>
      </c>
      <c r="R150" s="10" t="s">
        <v>2195</v>
      </c>
      <c r="S150" s="10">
        <v>5</v>
      </c>
      <c r="T150" s="10">
        <v>60</v>
      </c>
      <c r="U150" s="10" t="s">
        <v>24</v>
      </c>
      <c r="V150" s="10" t="s">
        <v>2009</v>
      </c>
      <c r="Z150" s="10" t="s">
        <v>2109</v>
      </c>
      <c r="AA150" s="167">
        <v>12780315</v>
      </c>
      <c r="AB150" s="99"/>
      <c r="AC150" s="10" t="s">
        <v>89</v>
      </c>
      <c r="AD150" s="10" t="s">
        <v>89</v>
      </c>
      <c r="AE150" s="10" t="s">
        <v>89</v>
      </c>
      <c r="AF150" s="10" t="s">
        <v>89</v>
      </c>
      <c r="AK150" s="10" t="s">
        <v>1944</v>
      </c>
    </row>
    <row r="151" spans="1:37" s="10" customFormat="1" x14ac:dyDescent="0.15">
      <c r="A151" s="99">
        <v>11780303</v>
      </c>
      <c r="B151" s="164">
        <v>1</v>
      </c>
      <c r="C151" s="190" t="s">
        <v>3712</v>
      </c>
      <c r="D151" s="190" t="s">
        <v>3713</v>
      </c>
      <c r="E151" s="165"/>
      <c r="F151" s="165"/>
      <c r="G151" s="164">
        <v>15</v>
      </c>
      <c r="H151" s="164">
        <v>11</v>
      </c>
      <c r="I151" s="164">
        <v>0</v>
      </c>
      <c r="J151" s="164">
        <v>0</v>
      </c>
      <c r="K151" s="164">
        <f t="shared" si="2"/>
        <v>0</v>
      </c>
      <c r="L151" s="164" t="s">
        <v>23</v>
      </c>
      <c r="P151" s="10">
        <v>4</v>
      </c>
      <c r="R151" s="10" t="s">
        <v>3714</v>
      </c>
      <c r="S151" s="10">
        <v>2</v>
      </c>
      <c r="U151" s="10" t="s">
        <v>3715</v>
      </c>
      <c r="V151" s="10" t="s">
        <v>3716</v>
      </c>
      <c r="Z151" s="199" t="s">
        <v>3971</v>
      </c>
      <c r="AA151" s="167">
        <v>12780309</v>
      </c>
      <c r="AB151" s="164"/>
      <c r="AC151" s="164"/>
      <c r="AD151" s="164"/>
      <c r="AJ151" s="79" t="s">
        <v>3717</v>
      </c>
      <c r="AK151" s="10" t="s">
        <v>71</v>
      </c>
    </row>
    <row r="152" spans="1:37" s="10" customFormat="1" x14ac:dyDescent="0.15">
      <c r="A152" s="99">
        <v>11780304</v>
      </c>
      <c r="B152" s="164">
        <v>1</v>
      </c>
      <c r="C152" s="190" t="s">
        <v>2196</v>
      </c>
      <c r="D152" s="190" t="s">
        <v>2197</v>
      </c>
      <c r="E152" s="165"/>
      <c r="F152" s="165"/>
      <c r="G152" s="164">
        <v>10</v>
      </c>
      <c r="H152" s="164">
        <v>5</v>
      </c>
      <c r="I152" s="164">
        <v>1</v>
      </c>
      <c r="J152" s="164">
        <v>20</v>
      </c>
      <c r="K152" s="164">
        <f t="shared" si="2"/>
        <v>0</v>
      </c>
      <c r="L152" s="164" t="s">
        <v>1936</v>
      </c>
      <c r="P152" s="10">
        <v>4</v>
      </c>
      <c r="R152" s="10" t="s">
        <v>339</v>
      </c>
      <c r="U152" s="10" t="s">
        <v>1938</v>
      </c>
      <c r="V152" s="10" t="s">
        <v>1939</v>
      </c>
      <c r="W152" s="10" t="s">
        <v>2013</v>
      </c>
      <c r="X152" s="10" t="s">
        <v>2014</v>
      </c>
      <c r="Z152" s="10" t="s">
        <v>2015</v>
      </c>
      <c r="AA152" s="99">
        <v>12780306</v>
      </c>
      <c r="AB152" s="10" t="s">
        <v>89</v>
      </c>
      <c r="AC152" s="10" t="s">
        <v>89</v>
      </c>
      <c r="AD152" s="10" t="s">
        <v>89</v>
      </c>
      <c r="AE152" s="10" t="s">
        <v>89</v>
      </c>
      <c r="AF152" s="10" t="s">
        <v>89</v>
      </c>
      <c r="AK152" s="10" t="s">
        <v>1944</v>
      </c>
    </row>
    <row r="153" spans="1:37" s="10" customFormat="1" x14ac:dyDescent="0.15">
      <c r="A153" s="99">
        <v>11780305</v>
      </c>
      <c r="B153" s="164">
        <v>1</v>
      </c>
      <c r="C153" s="190" t="s">
        <v>3718</v>
      </c>
      <c r="D153" s="190" t="s">
        <v>4897</v>
      </c>
      <c r="E153" s="165"/>
      <c r="F153" s="165"/>
      <c r="G153" s="164">
        <v>15</v>
      </c>
      <c r="H153" s="164">
        <v>10</v>
      </c>
      <c r="I153" s="164">
        <v>1</v>
      </c>
      <c r="J153" s="164">
        <v>40</v>
      </c>
      <c r="K153" s="164">
        <f t="shared" si="2"/>
        <v>0</v>
      </c>
      <c r="L153" s="164" t="s">
        <v>3719</v>
      </c>
      <c r="M153" s="10">
        <v>1</v>
      </c>
      <c r="N153" s="10">
        <v>4.9000000000000004</v>
      </c>
      <c r="P153" s="10">
        <v>4</v>
      </c>
      <c r="R153" s="10" t="s">
        <v>3720</v>
      </c>
      <c r="U153" s="10" t="s">
        <v>3721</v>
      </c>
      <c r="V153" s="10" t="s">
        <v>3722</v>
      </c>
      <c r="Z153" s="10" t="s">
        <v>1790</v>
      </c>
      <c r="AA153" s="167">
        <v>12780313</v>
      </c>
      <c r="AB153" s="164" t="s">
        <v>89</v>
      </c>
      <c r="AC153" s="10" t="s">
        <v>89</v>
      </c>
      <c r="AD153" s="10" t="s">
        <v>89</v>
      </c>
      <c r="AE153" s="10" t="s">
        <v>89</v>
      </c>
      <c r="AF153" s="10" t="s">
        <v>89</v>
      </c>
      <c r="AK153" s="10" t="s">
        <v>3723</v>
      </c>
    </row>
    <row r="154" spans="1:37" s="10" customFormat="1" x14ac:dyDescent="0.15">
      <c r="A154" s="99">
        <v>11780401</v>
      </c>
      <c r="B154" s="164">
        <v>1</v>
      </c>
      <c r="C154" s="190" t="s">
        <v>1934</v>
      </c>
      <c r="D154" s="190" t="s">
        <v>2338</v>
      </c>
      <c r="E154" s="165"/>
      <c r="F154" s="165"/>
      <c r="G154" s="164">
        <v>1</v>
      </c>
      <c r="H154" s="164">
        <v>0</v>
      </c>
      <c r="I154" s="164">
        <v>2</v>
      </c>
      <c r="J154" s="164">
        <v>0</v>
      </c>
      <c r="K154" s="164">
        <f t="shared" si="2"/>
        <v>0.8</v>
      </c>
      <c r="L154" s="164" t="s">
        <v>1936</v>
      </c>
      <c r="P154" s="10">
        <v>4</v>
      </c>
      <c r="R154" s="10" t="s">
        <v>1937</v>
      </c>
      <c r="U154" s="10" t="s">
        <v>24</v>
      </c>
      <c r="V154" s="10" t="s">
        <v>1939</v>
      </c>
      <c r="AA154" s="99">
        <v>12780401</v>
      </c>
      <c r="AB154" s="10" t="s">
        <v>89</v>
      </c>
      <c r="AC154" s="10" t="s">
        <v>89</v>
      </c>
      <c r="AD154" s="10" t="s">
        <v>89</v>
      </c>
      <c r="AE154" s="10" t="s">
        <v>89</v>
      </c>
      <c r="AF154" s="10" t="s">
        <v>89</v>
      </c>
      <c r="AK154" s="10" t="s">
        <v>85</v>
      </c>
    </row>
    <row r="155" spans="1:37" s="10" customFormat="1" x14ac:dyDescent="0.15">
      <c r="A155" s="164">
        <v>11780402</v>
      </c>
      <c r="B155" s="164">
        <v>1</v>
      </c>
      <c r="C155" s="190" t="s">
        <v>3868</v>
      </c>
      <c r="D155" s="190" t="s">
        <v>3869</v>
      </c>
      <c r="E155" s="165"/>
      <c r="F155" s="165"/>
      <c r="G155" s="164">
        <v>10</v>
      </c>
      <c r="H155" s="164">
        <v>6</v>
      </c>
      <c r="I155" s="164">
        <v>0</v>
      </c>
      <c r="J155" s="164">
        <v>0</v>
      </c>
      <c r="K155" s="164">
        <f t="shared" si="2"/>
        <v>0</v>
      </c>
      <c r="L155" s="164" t="s">
        <v>3878</v>
      </c>
      <c r="P155" s="10">
        <v>5</v>
      </c>
      <c r="R155" s="164" t="s">
        <v>1485</v>
      </c>
      <c r="S155" s="164">
        <v>5</v>
      </c>
      <c r="T155" s="164">
        <v>1.5</v>
      </c>
      <c r="U155" s="10" t="s">
        <v>3879</v>
      </c>
      <c r="V155" s="76" t="s">
        <v>3823</v>
      </c>
      <c r="AA155" s="167">
        <v>12780408</v>
      </c>
      <c r="AB155" s="167"/>
      <c r="AC155" s="164"/>
      <c r="AK155" s="10" t="s">
        <v>71</v>
      </c>
    </row>
    <row r="156" spans="1:37" s="10" customFormat="1" x14ac:dyDescent="0.15">
      <c r="A156" s="164">
        <v>11780403</v>
      </c>
      <c r="B156" s="164">
        <v>1</v>
      </c>
      <c r="C156" s="190" t="s">
        <v>3880</v>
      </c>
      <c r="D156" s="190" t="s">
        <v>3881</v>
      </c>
      <c r="E156" s="165"/>
      <c r="F156" s="165"/>
      <c r="G156" s="164">
        <v>15</v>
      </c>
      <c r="H156" s="164">
        <v>10</v>
      </c>
      <c r="I156" s="164">
        <v>1</v>
      </c>
      <c r="J156" s="164">
        <v>15</v>
      </c>
      <c r="K156" s="164">
        <f t="shared" si="2"/>
        <v>0</v>
      </c>
      <c r="L156" s="164" t="s">
        <v>3878</v>
      </c>
      <c r="P156" s="10">
        <v>4</v>
      </c>
      <c r="R156" s="10" t="s">
        <v>3882</v>
      </c>
      <c r="S156" s="10">
        <v>2</v>
      </c>
      <c r="U156" s="10" t="s">
        <v>3883</v>
      </c>
      <c r="V156" s="10" t="s">
        <v>3884</v>
      </c>
      <c r="Z156" s="10" t="s">
        <v>3885</v>
      </c>
      <c r="AA156" s="167">
        <v>12780403</v>
      </c>
      <c r="AB156" s="167">
        <v>12780404</v>
      </c>
      <c r="AC156" s="167">
        <v>12780405</v>
      </c>
      <c r="AK156" s="10" t="s">
        <v>3886</v>
      </c>
    </row>
    <row r="157" spans="1:37" s="10" customFormat="1" x14ac:dyDescent="0.15">
      <c r="A157" s="99">
        <v>11780501</v>
      </c>
      <c r="B157" s="164">
        <v>1</v>
      </c>
      <c r="C157" s="190" t="s">
        <v>289</v>
      </c>
      <c r="D157" s="190" t="s">
        <v>2335</v>
      </c>
      <c r="E157" s="165"/>
      <c r="F157" s="165"/>
      <c r="G157" s="164">
        <v>0.75</v>
      </c>
      <c r="H157" s="164">
        <v>0</v>
      </c>
      <c r="I157" s="164">
        <v>2</v>
      </c>
      <c r="J157" s="164">
        <v>0</v>
      </c>
      <c r="K157" s="164">
        <f t="shared" si="2"/>
        <v>0.8</v>
      </c>
      <c r="L157" s="164" t="s">
        <v>1936</v>
      </c>
      <c r="P157" s="10">
        <v>1</v>
      </c>
      <c r="R157" s="10" t="s">
        <v>1937</v>
      </c>
      <c r="U157" s="10" t="s">
        <v>1938</v>
      </c>
      <c r="V157" s="10" t="s">
        <v>213</v>
      </c>
      <c r="AA157" s="99">
        <v>12780501</v>
      </c>
      <c r="AB157" s="164" t="s">
        <v>89</v>
      </c>
      <c r="AC157" s="10" t="s">
        <v>89</v>
      </c>
      <c r="AD157" s="10" t="s">
        <v>89</v>
      </c>
      <c r="AE157" s="10" t="s">
        <v>89</v>
      </c>
      <c r="AF157" s="10" t="s">
        <v>89</v>
      </c>
      <c r="AK157" s="10" t="s">
        <v>1940</v>
      </c>
    </row>
    <row r="158" spans="1:37" s="164" customFormat="1" x14ac:dyDescent="0.15">
      <c r="A158" s="99">
        <v>11780502</v>
      </c>
      <c r="B158" s="164">
        <v>1</v>
      </c>
      <c r="C158" s="190" t="s">
        <v>2336</v>
      </c>
      <c r="D158" s="190" t="s">
        <v>2337</v>
      </c>
      <c r="E158" s="165"/>
      <c r="F158" s="165"/>
      <c r="G158" s="164">
        <v>7</v>
      </c>
      <c r="H158" s="164">
        <v>4</v>
      </c>
      <c r="I158" s="164">
        <v>1</v>
      </c>
      <c r="J158" s="164">
        <v>15</v>
      </c>
      <c r="K158" s="164">
        <f t="shared" si="2"/>
        <v>0</v>
      </c>
      <c r="L158" s="164" t="s">
        <v>1936</v>
      </c>
      <c r="P158" s="164">
        <v>4</v>
      </c>
      <c r="Q158" s="164">
        <v>1</v>
      </c>
      <c r="R158" s="164" t="s">
        <v>1937</v>
      </c>
      <c r="U158" s="164" t="s">
        <v>1938</v>
      </c>
      <c r="V158" s="164" t="s">
        <v>213</v>
      </c>
      <c r="Z158" s="164" t="s">
        <v>2334</v>
      </c>
      <c r="AA158" s="99">
        <v>12780502</v>
      </c>
      <c r="AB158" s="99">
        <v>12780503</v>
      </c>
      <c r="AC158" s="164" t="s">
        <v>89</v>
      </c>
      <c r="AD158" s="164" t="s">
        <v>89</v>
      </c>
      <c r="AE158" s="164" t="s">
        <v>89</v>
      </c>
      <c r="AF158" s="164" t="s">
        <v>89</v>
      </c>
      <c r="AK158" s="164" t="s">
        <v>1944</v>
      </c>
    </row>
    <row r="159" spans="1:37" s="10" customFormat="1" x14ac:dyDescent="0.15">
      <c r="A159" s="99">
        <v>11790101</v>
      </c>
      <c r="B159" s="164">
        <v>1</v>
      </c>
      <c r="C159" s="190" t="s">
        <v>1934</v>
      </c>
      <c r="D159" s="190" t="s">
        <v>2117</v>
      </c>
      <c r="E159" s="165"/>
      <c r="F159" s="165"/>
      <c r="G159" s="164">
        <v>1</v>
      </c>
      <c r="H159" s="164">
        <v>0</v>
      </c>
      <c r="I159" s="164">
        <v>2</v>
      </c>
      <c r="J159" s="164">
        <v>0</v>
      </c>
      <c r="K159" s="164">
        <f t="shared" si="2"/>
        <v>0.8</v>
      </c>
      <c r="L159" s="164" t="s">
        <v>1936</v>
      </c>
      <c r="P159" s="10">
        <v>1</v>
      </c>
      <c r="R159" s="10" t="s">
        <v>1937</v>
      </c>
      <c r="U159" s="10" t="s">
        <v>1938</v>
      </c>
      <c r="V159" s="10" t="s">
        <v>213</v>
      </c>
      <c r="AA159" s="99">
        <v>12790101</v>
      </c>
      <c r="AB159" s="164" t="s">
        <v>89</v>
      </c>
      <c r="AC159" s="10" t="s">
        <v>89</v>
      </c>
      <c r="AD159" s="10" t="s">
        <v>89</v>
      </c>
      <c r="AE159" s="10" t="s">
        <v>89</v>
      </c>
      <c r="AF159" s="10" t="s">
        <v>89</v>
      </c>
      <c r="AK159" s="10" t="s">
        <v>1940</v>
      </c>
    </row>
    <row r="160" spans="1:37" s="10" customFormat="1" x14ac:dyDescent="0.15">
      <c r="A160" s="99">
        <v>11790102</v>
      </c>
      <c r="B160" s="164">
        <v>1</v>
      </c>
      <c r="C160" s="190" t="s">
        <v>2118</v>
      </c>
      <c r="D160" s="190" t="s">
        <v>2119</v>
      </c>
      <c r="E160" s="165"/>
      <c r="F160" s="165"/>
      <c r="G160" s="164">
        <v>10</v>
      </c>
      <c r="H160" s="164">
        <v>5</v>
      </c>
      <c r="I160" s="164">
        <v>0</v>
      </c>
      <c r="J160" s="164">
        <v>0</v>
      </c>
      <c r="K160" s="164">
        <f t="shared" si="2"/>
        <v>0</v>
      </c>
      <c r="L160" s="164" t="s">
        <v>1936</v>
      </c>
      <c r="P160" s="10">
        <v>0</v>
      </c>
      <c r="R160" s="10" t="s">
        <v>339</v>
      </c>
      <c r="U160" s="10" t="s">
        <v>1943</v>
      </c>
      <c r="Z160" s="10" t="s">
        <v>2120</v>
      </c>
      <c r="AA160" s="99">
        <v>12790104</v>
      </c>
      <c r="AB160" s="99">
        <v>12790105</v>
      </c>
      <c r="AC160" s="10" t="s">
        <v>89</v>
      </c>
      <c r="AD160" s="10" t="s">
        <v>89</v>
      </c>
      <c r="AE160" s="10" t="s">
        <v>89</v>
      </c>
      <c r="AF160" s="10" t="s">
        <v>89</v>
      </c>
      <c r="AK160" s="10" t="s">
        <v>71</v>
      </c>
    </row>
    <row r="161" spans="1:42" s="10" customFormat="1" x14ac:dyDescent="0.15">
      <c r="A161" s="99">
        <v>11790103</v>
      </c>
      <c r="B161" s="164">
        <v>1</v>
      </c>
      <c r="C161" s="190" t="s">
        <v>3819</v>
      </c>
      <c r="D161" s="190" t="s">
        <v>3820</v>
      </c>
      <c r="E161" s="165"/>
      <c r="F161" s="165"/>
      <c r="G161" s="164">
        <v>12</v>
      </c>
      <c r="H161" s="164">
        <v>10</v>
      </c>
      <c r="I161" s="164">
        <v>1</v>
      </c>
      <c r="J161" s="164">
        <v>30</v>
      </c>
      <c r="K161" s="164">
        <f t="shared" si="2"/>
        <v>0</v>
      </c>
      <c r="L161" s="164" t="s">
        <v>3821</v>
      </c>
      <c r="P161" s="10">
        <v>4</v>
      </c>
      <c r="R161" s="76" t="s">
        <v>692</v>
      </c>
      <c r="S161" s="76">
        <v>4</v>
      </c>
      <c r="T161" s="76">
        <v>1.3</v>
      </c>
      <c r="U161" s="76" t="s">
        <v>3822</v>
      </c>
      <c r="V161" s="76" t="s">
        <v>3823</v>
      </c>
      <c r="Z161" s="10" t="s">
        <v>3824</v>
      </c>
      <c r="AA161" s="167">
        <v>12790106</v>
      </c>
      <c r="AK161" s="10" t="s">
        <v>3825</v>
      </c>
    </row>
    <row r="162" spans="1:42" s="76" customFormat="1" x14ac:dyDescent="0.15">
      <c r="A162" s="99">
        <v>11790104</v>
      </c>
      <c r="B162" s="164">
        <v>1</v>
      </c>
      <c r="C162" s="190" t="s">
        <v>2121</v>
      </c>
      <c r="D162" s="190" t="s">
        <v>2122</v>
      </c>
      <c r="E162" s="165"/>
      <c r="F162" s="165"/>
      <c r="G162" s="164">
        <v>10</v>
      </c>
      <c r="H162" s="164">
        <v>3</v>
      </c>
      <c r="I162" s="164">
        <v>1</v>
      </c>
      <c r="J162" s="164">
        <v>30</v>
      </c>
      <c r="K162" s="164">
        <f t="shared" si="2"/>
        <v>0</v>
      </c>
      <c r="L162" s="164" t="s">
        <v>23</v>
      </c>
      <c r="M162" s="164"/>
      <c r="N162" s="164"/>
      <c r="O162" s="164"/>
      <c r="P162" s="164">
        <v>1.5</v>
      </c>
      <c r="Q162" s="164"/>
      <c r="R162" s="164" t="s">
        <v>691</v>
      </c>
      <c r="S162" s="164">
        <v>1.5</v>
      </c>
      <c r="T162" s="164">
        <v>60</v>
      </c>
      <c r="U162" s="164" t="s">
        <v>24</v>
      </c>
      <c r="V162" s="164" t="s">
        <v>2009</v>
      </c>
      <c r="W162" s="164"/>
      <c r="X162" s="164"/>
      <c r="Y162" s="164"/>
      <c r="Z162" s="164" t="s">
        <v>2120</v>
      </c>
      <c r="AA162" s="99">
        <v>12790102</v>
      </c>
      <c r="AB162" s="99">
        <v>12790103</v>
      </c>
      <c r="AC162" s="164" t="s">
        <v>89</v>
      </c>
      <c r="AD162" s="164" t="s">
        <v>89</v>
      </c>
      <c r="AE162" s="164" t="s">
        <v>89</v>
      </c>
      <c r="AF162" s="164" t="s">
        <v>89</v>
      </c>
      <c r="AG162" s="164"/>
      <c r="AH162" s="164"/>
      <c r="AI162" s="164"/>
      <c r="AJ162" s="164"/>
      <c r="AK162" s="164" t="s">
        <v>1944</v>
      </c>
      <c r="AL162" s="164"/>
      <c r="AM162" s="164"/>
      <c r="AN162" s="164"/>
      <c r="AO162" s="164"/>
      <c r="AP162" s="164"/>
    </row>
    <row r="163" spans="1:42" s="164" customFormat="1" x14ac:dyDescent="0.15">
      <c r="A163" s="99">
        <v>11790201</v>
      </c>
      <c r="B163" s="164">
        <v>1</v>
      </c>
      <c r="C163" s="190" t="s">
        <v>1934</v>
      </c>
      <c r="D163" s="190" t="s">
        <v>2342</v>
      </c>
      <c r="E163" s="165"/>
      <c r="F163" s="165"/>
      <c r="G163" s="164">
        <v>0.75</v>
      </c>
      <c r="H163" s="164">
        <v>0</v>
      </c>
      <c r="I163" s="164">
        <v>2</v>
      </c>
      <c r="J163" s="164">
        <v>0</v>
      </c>
      <c r="K163" s="164">
        <f t="shared" si="2"/>
        <v>0.8</v>
      </c>
      <c r="L163" s="164" t="s">
        <v>1936</v>
      </c>
      <c r="P163" s="164">
        <v>1</v>
      </c>
      <c r="R163" s="164" t="s">
        <v>1937</v>
      </c>
      <c r="U163" s="164" t="s">
        <v>1938</v>
      </c>
      <c r="V163" s="164" t="s">
        <v>1939</v>
      </c>
      <c r="AA163" s="99">
        <v>12790201</v>
      </c>
      <c r="AB163" s="164" t="s">
        <v>89</v>
      </c>
      <c r="AC163" s="164" t="s">
        <v>89</v>
      </c>
      <c r="AD163" s="164" t="s">
        <v>89</v>
      </c>
      <c r="AE163" s="164" t="s">
        <v>89</v>
      </c>
      <c r="AF163" s="164" t="s">
        <v>89</v>
      </c>
      <c r="AK163" s="164" t="s">
        <v>1940</v>
      </c>
    </row>
    <row r="164" spans="1:42" s="10" customFormat="1" x14ac:dyDescent="0.15">
      <c r="A164" s="99">
        <v>11790202</v>
      </c>
      <c r="B164" s="164">
        <v>1</v>
      </c>
      <c r="C164" s="190" t="s">
        <v>2343</v>
      </c>
      <c r="D164" s="190" t="s">
        <v>2344</v>
      </c>
      <c r="E164" s="165"/>
      <c r="F164" s="165"/>
      <c r="G164" s="164">
        <v>7</v>
      </c>
      <c r="H164" s="164">
        <v>4</v>
      </c>
      <c r="I164" s="164">
        <v>1</v>
      </c>
      <c r="J164" s="164">
        <v>15</v>
      </c>
      <c r="K164" s="164">
        <f t="shared" si="2"/>
        <v>0</v>
      </c>
      <c r="L164" s="164" t="s">
        <v>1936</v>
      </c>
      <c r="P164" s="10">
        <v>0</v>
      </c>
      <c r="R164" s="10" t="s">
        <v>339</v>
      </c>
      <c r="U164" s="10" t="s">
        <v>1943</v>
      </c>
      <c r="Z164" s="10" t="s">
        <v>2334</v>
      </c>
      <c r="AA164" s="99">
        <v>12790202</v>
      </c>
      <c r="AB164" s="10" t="s">
        <v>89</v>
      </c>
      <c r="AC164" s="10" t="s">
        <v>89</v>
      </c>
      <c r="AD164" s="10" t="s">
        <v>89</v>
      </c>
      <c r="AE164" s="10" t="s">
        <v>89</v>
      </c>
      <c r="AF164" s="10" t="s">
        <v>89</v>
      </c>
      <c r="AK164" s="10" t="s">
        <v>1944</v>
      </c>
    </row>
    <row r="165" spans="1:42" s="10" customFormat="1" x14ac:dyDescent="0.15">
      <c r="A165" s="99">
        <v>11790301</v>
      </c>
      <c r="B165" s="164">
        <v>1</v>
      </c>
      <c r="C165" s="190" t="s">
        <v>289</v>
      </c>
      <c r="D165" s="190" t="s">
        <v>2339</v>
      </c>
      <c r="E165" s="165"/>
      <c r="F165" s="165"/>
      <c r="G165" s="164">
        <v>0.75</v>
      </c>
      <c r="H165" s="164">
        <v>0</v>
      </c>
      <c r="I165" s="164">
        <v>2</v>
      </c>
      <c r="J165" s="164">
        <v>0</v>
      </c>
      <c r="K165" s="164">
        <f t="shared" si="2"/>
        <v>0.8</v>
      </c>
      <c r="L165" s="164" t="s">
        <v>1936</v>
      </c>
      <c r="P165" s="10">
        <v>4</v>
      </c>
      <c r="R165" s="10" t="s">
        <v>1937</v>
      </c>
      <c r="U165" s="10" t="s">
        <v>1938</v>
      </c>
      <c r="V165" s="10" t="s">
        <v>1939</v>
      </c>
      <c r="AA165" s="99">
        <v>12790301</v>
      </c>
      <c r="AB165" s="164" t="s">
        <v>89</v>
      </c>
      <c r="AC165" s="10" t="s">
        <v>89</v>
      </c>
      <c r="AD165" s="10" t="s">
        <v>89</v>
      </c>
      <c r="AE165" s="10" t="s">
        <v>89</v>
      </c>
      <c r="AF165" s="10" t="s">
        <v>89</v>
      </c>
      <c r="AK165" s="10" t="s">
        <v>1940</v>
      </c>
    </row>
    <row r="166" spans="1:42" s="10" customFormat="1" x14ac:dyDescent="0.15">
      <c r="A166" s="99">
        <v>11790302</v>
      </c>
      <c r="B166" s="164">
        <v>1</v>
      </c>
      <c r="C166" s="190" t="s">
        <v>2340</v>
      </c>
      <c r="D166" s="190" t="s">
        <v>2341</v>
      </c>
      <c r="E166" s="165"/>
      <c r="F166" s="165"/>
      <c r="G166" s="164">
        <v>7</v>
      </c>
      <c r="H166" s="164">
        <v>4</v>
      </c>
      <c r="I166" s="164">
        <v>1</v>
      </c>
      <c r="J166" s="164">
        <v>15</v>
      </c>
      <c r="K166" s="164">
        <f t="shared" si="2"/>
        <v>0</v>
      </c>
      <c r="L166" s="164" t="s">
        <v>1936</v>
      </c>
      <c r="P166" s="10">
        <v>4</v>
      </c>
      <c r="R166" s="10" t="s">
        <v>1937</v>
      </c>
      <c r="U166" s="10" t="s">
        <v>24</v>
      </c>
      <c r="V166" s="10" t="s">
        <v>1939</v>
      </c>
      <c r="Z166" s="10" t="s">
        <v>2334</v>
      </c>
      <c r="AA166" s="99">
        <v>12790303</v>
      </c>
      <c r="AB166" s="10" t="s">
        <v>89</v>
      </c>
      <c r="AC166" s="10" t="s">
        <v>89</v>
      </c>
      <c r="AD166" s="10" t="s">
        <v>89</v>
      </c>
      <c r="AE166" s="10" t="s">
        <v>89</v>
      </c>
      <c r="AF166" s="10" t="s">
        <v>89</v>
      </c>
      <c r="AK166" s="10" t="s">
        <v>1944</v>
      </c>
    </row>
    <row r="167" spans="1:42" s="10" customFormat="1" x14ac:dyDescent="0.15">
      <c r="A167" s="99">
        <v>11860101</v>
      </c>
      <c r="B167" s="164">
        <v>1</v>
      </c>
      <c r="C167" s="190" t="s">
        <v>1934</v>
      </c>
      <c r="D167" s="190" t="s">
        <v>1802</v>
      </c>
      <c r="E167" s="165"/>
      <c r="F167" s="165"/>
      <c r="G167" s="164">
        <v>0.75</v>
      </c>
      <c r="H167" s="164">
        <v>0</v>
      </c>
      <c r="I167" s="164">
        <v>2</v>
      </c>
      <c r="J167" s="164">
        <v>0</v>
      </c>
      <c r="K167" s="164">
        <f t="shared" si="2"/>
        <v>0.8</v>
      </c>
      <c r="L167" s="164" t="s">
        <v>1936</v>
      </c>
      <c r="P167" s="164">
        <v>4</v>
      </c>
      <c r="Q167" s="164"/>
      <c r="R167" s="164" t="s">
        <v>1937</v>
      </c>
      <c r="S167" s="164"/>
      <c r="T167" s="164"/>
      <c r="U167" s="164" t="s">
        <v>1938</v>
      </c>
      <c r="V167" s="164" t="s">
        <v>1939</v>
      </c>
      <c r="AA167" s="99">
        <v>12860101</v>
      </c>
      <c r="AB167" s="164" t="s">
        <v>89</v>
      </c>
      <c r="AC167" s="164" t="s">
        <v>89</v>
      </c>
      <c r="AD167" s="10" t="s">
        <v>89</v>
      </c>
      <c r="AE167" s="10" t="s">
        <v>89</v>
      </c>
      <c r="AF167" s="10" t="s">
        <v>89</v>
      </c>
      <c r="AK167" s="10" t="s">
        <v>85</v>
      </c>
    </row>
    <row r="168" spans="1:42" s="29" customFormat="1" x14ac:dyDescent="0.15">
      <c r="A168" s="99">
        <v>11860102</v>
      </c>
      <c r="B168" s="164">
        <v>1</v>
      </c>
      <c r="C168" s="190" t="s">
        <v>1988</v>
      </c>
      <c r="D168" s="190" t="s">
        <v>1803</v>
      </c>
      <c r="E168" s="165"/>
      <c r="F168" s="165"/>
      <c r="G168" s="164">
        <v>10</v>
      </c>
      <c r="H168" s="164">
        <v>3</v>
      </c>
      <c r="I168" s="164">
        <v>0</v>
      </c>
      <c r="J168" s="164">
        <v>0</v>
      </c>
      <c r="K168" s="164">
        <f t="shared" si="2"/>
        <v>0</v>
      </c>
      <c r="L168" s="164" t="s">
        <v>1936</v>
      </c>
      <c r="M168" s="164"/>
      <c r="N168" s="164"/>
      <c r="O168" s="164"/>
      <c r="P168" s="164">
        <v>4</v>
      </c>
      <c r="Q168" s="164"/>
      <c r="R168" s="164" t="s">
        <v>1937</v>
      </c>
      <c r="S168" s="164"/>
      <c r="T168" s="164"/>
      <c r="U168" s="164" t="s">
        <v>1938</v>
      </c>
      <c r="V168" s="164" t="s">
        <v>1939</v>
      </c>
      <c r="W168" s="164"/>
      <c r="X168" s="164"/>
      <c r="Y168" s="164"/>
      <c r="Z168" s="164" t="s">
        <v>1989</v>
      </c>
      <c r="AA168" s="99">
        <v>12860108</v>
      </c>
      <c r="AB168" s="164" t="s">
        <v>89</v>
      </c>
      <c r="AC168" s="164" t="s">
        <v>89</v>
      </c>
      <c r="AD168" s="164" t="s">
        <v>89</v>
      </c>
      <c r="AE168" s="164" t="s">
        <v>89</v>
      </c>
      <c r="AF168" s="164" t="s">
        <v>89</v>
      </c>
      <c r="AG168" s="164"/>
      <c r="AH168" s="164"/>
      <c r="AI168" s="164"/>
      <c r="AJ168" s="164"/>
      <c r="AK168" s="164" t="s">
        <v>1944</v>
      </c>
      <c r="AL168" s="164"/>
      <c r="AM168" s="164"/>
      <c r="AN168" s="164"/>
      <c r="AO168" s="164"/>
      <c r="AP168" s="164"/>
    </row>
    <row r="169" spans="1:42" s="29" customFormat="1" x14ac:dyDescent="0.15">
      <c r="A169" s="99">
        <v>11860103</v>
      </c>
      <c r="B169" s="164">
        <v>1</v>
      </c>
      <c r="C169" s="190" t="s">
        <v>1990</v>
      </c>
      <c r="D169" s="190" t="s">
        <v>1991</v>
      </c>
      <c r="E169" s="165"/>
      <c r="F169" s="165"/>
      <c r="G169" s="164">
        <v>10</v>
      </c>
      <c r="H169" s="164">
        <v>5</v>
      </c>
      <c r="I169" s="164">
        <v>1</v>
      </c>
      <c r="J169" s="164">
        <v>30</v>
      </c>
      <c r="K169" s="164">
        <f t="shared" si="2"/>
        <v>0</v>
      </c>
      <c r="L169" s="164" t="s">
        <v>1936</v>
      </c>
      <c r="M169" s="164"/>
      <c r="N169" s="164"/>
      <c r="O169" s="164"/>
      <c r="P169" s="164">
        <v>4</v>
      </c>
      <c r="Q169" s="164"/>
      <c r="R169" s="164" t="s">
        <v>57</v>
      </c>
      <c r="S169" s="164">
        <v>2</v>
      </c>
      <c r="T169" s="164"/>
      <c r="U169" s="164" t="s">
        <v>1938</v>
      </c>
      <c r="V169" s="164" t="s">
        <v>1343</v>
      </c>
      <c r="W169" s="164" t="s">
        <v>1992</v>
      </c>
      <c r="X169" s="164" t="s">
        <v>1993</v>
      </c>
      <c r="Y169" s="164"/>
      <c r="Z169" s="164" t="s">
        <v>1994</v>
      </c>
      <c r="AA169" s="99">
        <v>12860112</v>
      </c>
      <c r="AB169" s="164" t="s">
        <v>89</v>
      </c>
      <c r="AC169" s="164" t="s">
        <v>89</v>
      </c>
      <c r="AD169" s="164" t="s">
        <v>89</v>
      </c>
      <c r="AE169" s="164" t="s">
        <v>89</v>
      </c>
      <c r="AF169" s="164" t="s">
        <v>89</v>
      </c>
      <c r="AG169" s="164"/>
      <c r="AH169" s="164"/>
      <c r="AI169" s="164"/>
      <c r="AJ169" s="74" t="s">
        <v>1995</v>
      </c>
      <c r="AK169" s="164" t="s">
        <v>1944</v>
      </c>
      <c r="AL169" s="164"/>
      <c r="AM169" s="164"/>
      <c r="AN169" s="164"/>
      <c r="AO169" s="164"/>
      <c r="AP169" s="164"/>
    </row>
    <row r="170" spans="1:42" s="29" customFormat="1" x14ac:dyDescent="0.15">
      <c r="A170" s="99">
        <v>11860201</v>
      </c>
      <c r="B170" s="164">
        <v>1</v>
      </c>
      <c r="C170" s="190" t="s">
        <v>289</v>
      </c>
      <c r="D170" s="190" t="s">
        <v>1702</v>
      </c>
      <c r="E170" s="165"/>
      <c r="F170" s="165"/>
      <c r="G170" s="164">
        <v>0.75</v>
      </c>
      <c r="H170" s="164">
        <v>0</v>
      </c>
      <c r="I170" s="164">
        <v>2</v>
      </c>
      <c r="J170" s="164">
        <v>0</v>
      </c>
      <c r="K170" s="164">
        <f t="shared" si="2"/>
        <v>0.8</v>
      </c>
      <c r="L170" s="164" t="s">
        <v>1936</v>
      </c>
      <c r="M170" s="164"/>
      <c r="N170" s="164"/>
      <c r="O170" s="164"/>
      <c r="P170" s="164">
        <v>1</v>
      </c>
      <c r="Q170" s="164"/>
      <c r="R170" s="164" t="s">
        <v>1937</v>
      </c>
      <c r="S170" s="164"/>
      <c r="T170" s="164"/>
      <c r="U170" s="164" t="s">
        <v>1938</v>
      </c>
      <c r="V170" s="164" t="s">
        <v>1939</v>
      </c>
      <c r="W170" s="164"/>
      <c r="X170" s="164"/>
      <c r="Y170" s="164"/>
      <c r="Z170" s="164"/>
      <c r="AA170" s="99">
        <v>12860201</v>
      </c>
      <c r="AB170" s="164" t="s">
        <v>89</v>
      </c>
      <c r="AC170" s="164" t="s">
        <v>89</v>
      </c>
      <c r="AD170" s="164" t="s">
        <v>89</v>
      </c>
      <c r="AE170" s="164" t="s">
        <v>89</v>
      </c>
      <c r="AF170" s="164" t="s">
        <v>89</v>
      </c>
      <c r="AG170" s="164"/>
      <c r="AH170" s="164"/>
      <c r="AI170" s="164"/>
      <c r="AJ170" s="164"/>
      <c r="AK170" s="164" t="s">
        <v>1940</v>
      </c>
      <c r="AL170" s="164"/>
      <c r="AM170" s="164"/>
      <c r="AN170" s="164"/>
      <c r="AO170" s="164"/>
      <c r="AP170" s="164"/>
    </row>
    <row r="171" spans="1:42" s="29" customFormat="1" x14ac:dyDescent="0.15">
      <c r="A171" s="99">
        <v>11860202</v>
      </c>
      <c r="B171" s="164">
        <v>1</v>
      </c>
      <c r="C171" s="190" t="s">
        <v>1703</v>
      </c>
      <c r="D171" s="190" t="s">
        <v>1704</v>
      </c>
      <c r="E171" s="165"/>
      <c r="F171" s="165"/>
      <c r="G171" s="164">
        <v>20</v>
      </c>
      <c r="H171" s="164">
        <v>3</v>
      </c>
      <c r="I171" s="164">
        <v>0</v>
      </c>
      <c r="J171" s="164">
        <v>0</v>
      </c>
      <c r="K171" s="164">
        <f t="shared" si="2"/>
        <v>0</v>
      </c>
      <c r="L171" s="164" t="s">
        <v>1936</v>
      </c>
      <c r="M171" s="164"/>
      <c r="N171" s="164"/>
      <c r="O171" s="164"/>
      <c r="P171" s="164">
        <v>0</v>
      </c>
      <c r="Q171" s="164"/>
      <c r="R171" s="164" t="s">
        <v>1937</v>
      </c>
      <c r="S171" s="164"/>
      <c r="T171" s="164"/>
      <c r="U171" s="164" t="s">
        <v>1943</v>
      </c>
      <c r="V171" s="164"/>
      <c r="W171" s="164"/>
      <c r="X171" s="164"/>
      <c r="Y171" s="164"/>
      <c r="Z171" s="164" t="s">
        <v>1996</v>
      </c>
      <c r="AA171" s="99">
        <v>12860202</v>
      </c>
      <c r="AB171" s="164" t="s">
        <v>89</v>
      </c>
      <c r="AC171" s="164" t="s">
        <v>89</v>
      </c>
      <c r="AD171" s="164" t="s">
        <v>89</v>
      </c>
      <c r="AE171" s="164" t="s">
        <v>89</v>
      </c>
      <c r="AF171" s="164" t="s">
        <v>89</v>
      </c>
      <c r="AG171" s="164"/>
      <c r="AH171" s="164"/>
      <c r="AI171" s="164"/>
      <c r="AJ171" s="164"/>
      <c r="AK171" s="164" t="s">
        <v>1944</v>
      </c>
      <c r="AL171" s="164"/>
      <c r="AM171" s="164"/>
      <c r="AN171" s="164"/>
      <c r="AO171" s="164"/>
      <c r="AP171" s="164"/>
    </row>
    <row r="172" spans="1:42" s="10" customFormat="1" x14ac:dyDescent="0.15">
      <c r="A172" s="99">
        <v>11860203</v>
      </c>
      <c r="B172" s="164">
        <v>1</v>
      </c>
      <c r="C172" s="190" t="s">
        <v>1997</v>
      </c>
      <c r="D172" s="190" t="s">
        <v>1998</v>
      </c>
      <c r="E172" s="165"/>
      <c r="F172" s="165"/>
      <c r="G172" s="164">
        <v>15</v>
      </c>
      <c r="H172" s="164">
        <v>6</v>
      </c>
      <c r="I172" s="164">
        <v>0</v>
      </c>
      <c r="J172" s="164">
        <v>0</v>
      </c>
      <c r="K172" s="164">
        <f t="shared" si="2"/>
        <v>0</v>
      </c>
      <c r="L172" s="164" t="s">
        <v>1936</v>
      </c>
      <c r="P172" s="10">
        <v>1</v>
      </c>
      <c r="R172" s="10" t="s">
        <v>1948</v>
      </c>
      <c r="S172" s="10">
        <v>2</v>
      </c>
      <c r="U172" s="10" t="s">
        <v>1938</v>
      </c>
      <c r="V172" s="10" t="s">
        <v>1950</v>
      </c>
      <c r="Z172" s="10" t="s">
        <v>1999</v>
      </c>
      <c r="AA172" s="99">
        <v>12860203</v>
      </c>
      <c r="AB172" s="99">
        <v>12860204</v>
      </c>
      <c r="AC172" s="99">
        <v>12860205</v>
      </c>
      <c r="AD172" s="10" t="s">
        <v>89</v>
      </c>
      <c r="AE172" s="10" t="s">
        <v>89</v>
      </c>
      <c r="AF172" s="10" t="s">
        <v>89</v>
      </c>
      <c r="AK172" s="10" t="s">
        <v>1944</v>
      </c>
    </row>
    <row r="173" spans="1:42" s="10" customFormat="1" x14ac:dyDescent="0.15">
      <c r="A173" s="99">
        <v>11860204</v>
      </c>
      <c r="B173" s="164">
        <v>1</v>
      </c>
      <c r="C173" s="190" t="s">
        <v>2000</v>
      </c>
      <c r="D173" s="192" t="s">
        <v>1705</v>
      </c>
      <c r="E173" s="165"/>
      <c r="F173" s="165"/>
      <c r="G173" s="164">
        <v>15</v>
      </c>
      <c r="H173" s="164">
        <v>12</v>
      </c>
      <c r="I173" s="164">
        <v>1</v>
      </c>
      <c r="J173" s="70">
        <v>50</v>
      </c>
      <c r="K173" s="164">
        <f t="shared" si="2"/>
        <v>0</v>
      </c>
      <c r="L173" s="164" t="s">
        <v>2001</v>
      </c>
      <c r="M173" s="10">
        <v>0.24</v>
      </c>
      <c r="N173" s="10">
        <v>1.1000000000000001</v>
      </c>
      <c r="P173" s="10">
        <v>3</v>
      </c>
      <c r="R173" s="10" t="s">
        <v>1937</v>
      </c>
      <c r="U173" s="10" t="s">
        <v>1938</v>
      </c>
      <c r="V173" s="10" t="s">
        <v>1939</v>
      </c>
      <c r="Z173" s="10" t="s">
        <v>2002</v>
      </c>
      <c r="AA173" s="99">
        <v>12860206</v>
      </c>
      <c r="AB173" s="99">
        <v>12860207</v>
      </c>
      <c r="AC173" s="164" t="s">
        <v>89</v>
      </c>
      <c r="AD173" s="10" t="s">
        <v>89</v>
      </c>
      <c r="AE173" s="10" t="s">
        <v>89</v>
      </c>
      <c r="AF173" s="10" t="s">
        <v>89</v>
      </c>
      <c r="AK173" s="10" t="s">
        <v>1944</v>
      </c>
    </row>
    <row r="174" spans="1:42" s="164" customFormat="1" x14ac:dyDescent="0.15">
      <c r="A174" s="99">
        <v>11860205</v>
      </c>
      <c r="B174" s="164">
        <v>1</v>
      </c>
      <c r="C174" s="165" t="s">
        <v>2060</v>
      </c>
      <c r="D174" s="165" t="s">
        <v>5756</v>
      </c>
      <c r="E174" s="165"/>
      <c r="F174" s="165"/>
      <c r="G174" s="164">
        <v>12</v>
      </c>
      <c r="H174" s="164">
        <v>7</v>
      </c>
      <c r="I174" s="164">
        <v>0</v>
      </c>
      <c r="J174" s="164">
        <v>0</v>
      </c>
      <c r="K174" s="164">
        <f t="shared" si="2"/>
        <v>0</v>
      </c>
      <c r="L174" s="164" t="s">
        <v>191</v>
      </c>
      <c r="M174" s="164">
        <v>1</v>
      </c>
      <c r="N174" s="164">
        <v>3.9</v>
      </c>
      <c r="P174" s="164">
        <v>4</v>
      </c>
      <c r="Q174" s="164">
        <v>1</v>
      </c>
      <c r="R174" s="164" t="s">
        <v>26</v>
      </c>
      <c r="U174" s="164" t="s">
        <v>24</v>
      </c>
      <c r="V174" s="164" t="s">
        <v>188</v>
      </c>
      <c r="AA174" s="45">
        <v>12860210</v>
      </c>
      <c r="AB174" s="13">
        <v>12860211</v>
      </c>
      <c r="AC174" s="45">
        <v>12860212</v>
      </c>
      <c r="AK174" s="164" t="s">
        <v>5757</v>
      </c>
    </row>
    <row r="175" spans="1:42" s="10" customFormat="1" x14ac:dyDescent="0.15">
      <c r="A175" s="99">
        <v>11860301</v>
      </c>
      <c r="B175" s="164">
        <v>1</v>
      </c>
      <c r="C175" s="190" t="s">
        <v>278</v>
      </c>
      <c r="D175" s="190" t="s">
        <v>1848</v>
      </c>
      <c r="E175" s="165"/>
      <c r="F175" s="165"/>
      <c r="G175" s="164">
        <v>1</v>
      </c>
      <c r="H175" s="164">
        <v>0</v>
      </c>
      <c r="I175" s="164">
        <v>2</v>
      </c>
      <c r="J175" s="164">
        <v>0</v>
      </c>
      <c r="K175" s="164">
        <f t="shared" si="2"/>
        <v>0.8</v>
      </c>
      <c r="L175" s="164" t="s">
        <v>23</v>
      </c>
      <c r="P175" s="10">
        <v>4</v>
      </c>
      <c r="R175" s="10" t="s">
        <v>1937</v>
      </c>
      <c r="U175" s="10" t="s">
        <v>1938</v>
      </c>
      <c r="V175" s="10" t="s">
        <v>213</v>
      </c>
      <c r="AA175" s="99">
        <v>12860301</v>
      </c>
      <c r="AB175" s="164" t="s">
        <v>89</v>
      </c>
      <c r="AC175" s="10" t="s">
        <v>89</v>
      </c>
      <c r="AD175" s="10" t="s">
        <v>89</v>
      </c>
      <c r="AE175" s="10" t="s">
        <v>89</v>
      </c>
      <c r="AF175" s="10" t="s">
        <v>89</v>
      </c>
      <c r="AK175" s="10" t="s">
        <v>85</v>
      </c>
    </row>
    <row r="176" spans="1:42" s="10" customFormat="1" x14ac:dyDescent="0.15">
      <c r="A176" s="99">
        <v>11860302</v>
      </c>
      <c r="B176" s="164">
        <v>1</v>
      </c>
      <c r="C176" s="190" t="s">
        <v>2068</v>
      </c>
      <c r="D176" s="190" t="s">
        <v>1849</v>
      </c>
      <c r="E176" s="165"/>
      <c r="F176" s="165"/>
      <c r="G176" s="164">
        <v>15</v>
      </c>
      <c r="H176" s="164">
        <v>5</v>
      </c>
      <c r="I176" s="164">
        <v>0</v>
      </c>
      <c r="J176" s="164">
        <v>0</v>
      </c>
      <c r="K176" s="164">
        <f t="shared" si="2"/>
        <v>0</v>
      </c>
      <c r="L176" s="164" t="s">
        <v>23</v>
      </c>
      <c r="P176" s="10">
        <v>4</v>
      </c>
      <c r="R176" s="10" t="s">
        <v>1937</v>
      </c>
      <c r="U176" s="10" t="s">
        <v>24</v>
      </c>
      <c r="V176" s="10" t="s">
        <v>1939</v>
      </c>
      <c r="W176" s="10" t="s">
        <v>1978</v>
      </c>
      <c r="X176" s="10" t="s">
        <v>1979</v>
      </c>
      <c r="Y176" s="10" t="s">
        <v>1980</v>
      </c>
      <c r="Z176" s="10" t="s">
        <v>2069</v>
      </c>
      <c r="AA176" s="99">
        <v>12860304</v>
      </c>
      <c r="AB176" s="99">
        <v>12860303</v>
      </c>
      <c r="AC176" s="99">
        <v>12860305</v>
      </c>
      <c r="AD176" s="99">
        <v>12860306</v>
      </c>
      <c r="AE176" s="10" t="s">
        <v>89</v>
      </c>
      <c r="AF176" s="10" t="s">
        <v>89</v>
      </c>
      <c r="AK176" s="10" t="s">
        <v>71</v>
      </c>
    </row>
    <row r="177" spans="1:42" s="10" customFormat="1" x14ac:dyDescent="0.15">
      <c r="A177" s="99">
        <v>11860303</v>
      </c>
      <c r="B177" s="164">
        <v>1</v>
      </c>
      <c r="C177" s="190" t="s">
        <v>1850</v>
      </c>
      <c r="D177" s="190" t="s">
        <v>1851</v>
      </c>
      <c r="E177" s="165"/>
      <c r="F177" s="165"/>
      <c r="G177" s="164">
        <v>15</v>
      </c>
      <c r="H177" s="164">
        <v>9</v>
      </c>
      <c r="I177" s="164">
        <v>0</v>
      </c>
      <c r="J177" s="164">
        <v>0</v>
      </c>
      <c r="K177" s="164">
        <f t="shared" si="2"/>
        <v>0</v>
      </c>
      <c r="L177" s="164" t="s">
        <v>23</v>
      </c>
      <c r="P177" s="10">
        <v>4</v>
      </c>
      <c r="R177" s="10" t="s">
        <v>1937</v>
      </c>
      <c r="U177" s="10" t="s">
        <v>1949</v>
      </c>
      <c r="V177" s="10" t="s">
        <v>1939</v>
      </c>
      <c r="W177" s="10" t="s">
        <v>489</v>
      </c>
      <c r="Z177" s="10" t="s">
        <v>2070</v>
      </c>
      <c r="AA177" s="99">
        <v>12860307</v>
      </c>
      <c r="AB177" s="10" t="s">
        <v>89</v>
      </c>
      <c r="AC177" s="10" t="s">
        <v>89</v>
      </c>
      <c r="AD177" s="10" t="s">
        <v>89</v>
      </c>
      <c r="AE177" s="10" t="s">
        <v>89</v>
      </c>
      <c r="AF177" s="10" t="s">
        <v>89</v>
      </c>
      <c r="AK177" s="10" t="s">
        <v>1944</v>
      </c>
    </row>
    <row r="178" spans="1:42" s="10" customFormat="1" x14ac:dyDescent="0.15">
      <c r="A178" s="99">
        <v>11860304</v>
      </c>
      <c r="B178" s="164">
        <v>1</v>
      </c>
      <c r="C178" s="190" t="s">
        <v>1330</v>
      </c>
      <c r="D178" s="190" t="s">
        <v>2071</v>
      </c>
      <c r="E178" s="165"/>
      <c r="F178" s="165"/>
      <c r="G178" s="164">
        <v>20</v>
      </c>
      <c r="H178" s="164">
        <v>16</v>
      </c>
      <c r="I178" s="164">
        <v>1</v>
      </c>
      <c r="J178" s="164">
        <v>35</v>
      </c>
      <c r="K178" s="164">
        <f t="shared" si="2"/>
        <v>0</v>
      </c>
      <c r="L178" s="164" t="s">
        <v>1936</v>
      </c>
      <c r="P178" s="10">
        <v>4</v>
      </c>
      <c r="R178" s="10" t="s">
        <v>1948</v>
      </c>
      <c r="S178" s="10">
        <v>3</v>
      </c>
      <c r="U178" s="10" t="s">
        <v>1949</v>
      </c>
      <c r="V178" s="164" t="s">
        <v>1950</v>
      </c>
      <c r="W178" s="10" t="s">
        <v>489</v>
      </c>
      <c r="Z178" s="10" t="s">
        <v>1335</v>
      </c>
      <c r="AA178" s="99">
        <v>12860308</v>
      </c>
      <c r="AB178" s="10" t="s">
        <v>89</v>
      </c>
      <c r="AC178" s="10" t="s">
        <v>89</v>
      </c>
      <c r="AD178" s="10" t="s">
        <v>89</v>
      </c>
      <c r="AE178" s="10" t="s">
        <v>89</v>
      </c>
      <c r="AF178" s="10" t="s">
        <v>89</v>
      </c>
      <c r="AK178" s="10" t="s">
        <v>1944</v>
      </c>
    </row>
    <row r="179" spans="1:42" s="10" customFormat="1" x14ac:dyDescent="0.15">
      <c r="A179" s="99">
        <v>11860401</v>
      </c>
      <c r="B179" s="164">
        <v>1</v>
      </c>
      <c r="C179" s="190" t="s">
        <v>1934</v>
      </c>
      <c r="D179" s="190" t="s">
        <v>3302</v>
      </c>
      <c r="E179" s="165"/>
      <c r="F179" s="165"/>
      <c r="G179" s="164">
        <v>0.75</v>
      </c>
      <c r="H179" s="164">
        <v>0</v>
      </c>
      <c r="I179" s="164">
        <v>2</v>
      </c>
      <c r="J179" s="164">
        <v>0</v>
      </c>
      <c r="K179" s="164">
        <f t="shared" si="2"/>
        <v>0.8</v>
      </c>
      <c r="L179" s="164" t="s">
        <v>1936</v>
      </c>
      <c r="P179" s="10">
        <v>4</v>
      </c>
      <c r="R179" s="10" t="s">
        <v>1937</v>
      </c>
      <c r="U179" s="10" t="s">
        <v>1938</v>
      </c>
      <c r="V179" s="10" t="s">
        <v>1939</v>
      </c>
      <c r="AA179" s="99">
        <v>12860401</v>
      </c>
      <c r="AB179" s="164" t="s">
        <v>89</v>
      </c>
      <c r="AC179" s="164" t="s">
        <v>89</v>
      </c>
      <c r="AD179" s="10" t="s">
        <v>89</v>
      </c>
      <c r="AE179" s="10" t="s">
        <v>89</v>
      </c>
      <c r="AF179" s="10" t="s">
        <v>89</v>
      </c>
      <c r="AK179" s="10" t="s">
        <v>1940</v>
      </c>
    </row>
    <row r="180" spans="1:42" s="10" customFormat="1" x14ac:dyDescent="0.15">
      <c r="A180" s="99">
        <v>11860402</v>
      </c>
      <c r="B180" s="164">
        <v>1</v>
      </c>
      <c r="C180" s="190" t="s">
        <v>1686</v>
      </c>
      <c r="D180" s="190" t="s">
        <v>1687</v>
      </c>
      <c r="E180" s="165"/>
      <c r="F180" s="165"/>
      <c r="G180" s="164">
        <v>20</v>
      </c>
      <c r="H180" s="164">
        <v>3</v>
      </c>
      <c r="I180" s="164">
        <v>0</v>
      </c>
      <c r="J180" s="164">
        <v>0</v>
      </c>
      <c r="K180" s="164">
        <f t="shared" si="2"/>
        <v>0</v>
      </c>
      <c r="L180" s="164" t="s">
        <v>1936</v>
      </c>
      <c r="P180" s="10">
        <v>4</v>
      </c>
      <c r="R180" s="10" t="s">
        <v>1937</v>
      </c>
      <c r="U180" s="10" t="s">
        <v>1943</v>
      </c>
      <c r="Z180" s="10" t="s">
        <v>2052</v>
      </c>
      <c r="AA180" s="99">
        <v>12860403</v>
      </c>
      <c r="AB180" s="164" t="s">
        <v>89</v>
      </c>
      <c r="AC180" s="164" t="s">
        <v>89</v>
      </c>
      <c r="AD180" s="164" t="s">
        <v>89</v>
      </c>
      <c r="AE180" s="10" t="s">
        <v>89</v>
      </c>
      <c r="AF180" s="10" t="s">
        <v>89</v>
      </c>
      <c r="AK180" s="10" t="s">
        <v>71</v>
      </c>
    </row>
    <row r="181" spans="1:42" s="10" customFormat="1" x14ac:dyDescent="0.15">
      <c r="A181" s="99">
        <v>11860403</v>
      </c>
      <c r="B181" s="164">
        <v>1</v>
      </c>
      <c r="C181" s="190" t="s">
        <v>2072</v>
      </c>
      <c r="D181" s="190" t="s">
        <v>2073</v>
      </c>
      <c r="E181" s="165"/>
      <c r="F181" s="165"/>
      <c r="G181" s="70">
        <v>40</v>
      </c>
      <c r="H181" s="164">
        <v>7</v>
      </c>
      <c r="I181" s="164">
        <v>1</v>
      </c>
      <c r="J181" s="164">
        <v>30</v>
      </c>
      <c r="K181" s="164">
        <f t="shared" si="2"/>
        <v>0</v>
      </c>
      <c r="L181" s="164" t="s">
        <v>23</v>
      </c>
      <c r="P181" s="10">
        <v>4</v>
      </c>
      <c r="R181" s="10" t="s">
        <v>1948</v>
      </c>
      <c r="S181" s="10">
        <v>4</v>
      </c>
      <c r="U181" s="10" t="s">
        <v>1938</v>
      </c>
      <c r="V181" s="10" t="s">
        <v>1343</v>
      </c>
      <c r="W181" s="10" t="s">
        <v>1978</v>
      </c>
      <c r="X181" s="10" t="s">
        <v>1979</v>
      </c>
      <c r="Y181" s="10" t="s">
        <v>1980</v>
      </c>
      <c r="Z181" s="10" t="s">
        <v>2074</v>
      </c>
      <c r="AA181" s="99">
        <v>12860404</v>
      </c>
      <c r="AB181" s="10" t="s">
        <v>89</v>
      </c>
      <c r="AC181" s="10" t="s">
        <v>89</v>
      </c>
      <c r="AD181" s="10" t="s">
        <v>89</v>
      </c>
      <c r="AE181" s="10" t="s">
        <v>89</v>
      </c>
      <c r="AF181" s="10" t="s">
        <v>89</v>
      </c>
      <c r="AJ181" s="165"/>
      <c r="AK181" s="10" t="s">
        <v>1944</v>
      </c>
    </row>
    <row r="182" spans="1:42" s="10" customFormat="1" x14ac:dyDescent="0.15">
      <c r="A182" s="100">
        <v>11860501</v>
      </c>
      <c r="B182" s="29">
        <v>1</v>
      </c>
      <c r="C182" s="191" t="s">
        <v>289</v>
      </c>
      <c r="D182" s="191" t="s">
        <v>2142</v>
      </c>
      <c r="E182" s="73"/>
      <c r="F182" s="73"/>
      <c r="G182" s="29">
        <v>1</v>
      </c>
      <c r="H182" s="29">
        <v>0</v>
      </c>
      <c r="I182" s="29">
        <v>2</v>
      </c>
      <c r="J182" s="29">
        <v>0</v>
      </c>
      <c r="K182" s="164">
        <f t="shared" si="2"/>
        <v>0.8</v>
      </c>
      <c r="L182" s="29" t="s">
        <v>23</v>
      </c>
      <c r="M182" s="29"/>
      <c r="N182" s="29"/>
      <c r="O182" s="29"/>
      <c r="P182" s="29">
        <v>1</v>
      </c>
      <c r="Q182" s="29"/>
      <c r="R182" s="29" t="s">
        <v>339</v>
      </c>
      <c r="S182" s="29"/>
      <c r="T182" s="29"/>
      <c r="U182" s="29" t="s">
        <v>1938</v>
      </c>
      <c r="V182" s="29" t="s">
        <v>213</v>
      </c>
      <c r="W182" s="29"/>
      <c r="X182" s="29"/>
      <c r="Y182" s="29"/>
      <c r="Z182" s="29"/>
      <c r="AA182" s="100">
        <v>12860501</v>
      </c>
      <c r="AB182" s="29" t="s">
        <v>89</v>
      </c>
      <c r="AC182" s="29" t="s">
        <v>89</v>
      </c>
      <c r="AD182" s="29" t="s">
        <v>89</v>
      </c>
      <c r="AE182" s="29" t="s">
        <v>89</v>
      </c>
      <c r="AF182" s="29" t="s">
        <v>89</v>
      </c>
      <c r="AG182" s="29"/>
      <c r="AH182" s="29"/>
      <c r="AI182" s="29"/>
      <c r="AJ182" s="29"/>
      <c r="AK182" s="29" t="s">
        <v>1940</v>
      </c>
      <c r="AL182" s="29"/>
      <c r="AM182" s="29"/>
      <c r="AN182" s="29"/>
      <c r="AO182" s="29"/>
      <c r="AP182" s="29"/>
    </row>
    <row r="183" spans="1:42" s="10" customFormat="1" x14ac:dyDescent="0.15">
      <c r="A183" s="100">
        <v>11860502</v>
      </c>
      <c r="B183" s="29">
        <v>1</v>
      </c>
      <c r="C183" s="191" t="s">
        <v>2143</v>
      </c>
      <c r="D183" s="191" t="s">
        <v>2144</v>
      </c>
      <c r="E183" s="73"/>
      <c r="F183" s="73"/>
      <c r="G183" s="164">
        <v>15</v>
      </c>
      <c r="H183" s="29">
        <v>5</v>
      </c>
      <c r="I183" s="29">
        <v>0</v>
      </c>
      <c r="J183" s="29">
        <v>0</v>
      </c>
      <c r="K183" s="164">
        <f t="shared" si="2"/>
        <v>0</v>
      </c>
      <c r="L183" s="29" t="s">
        <v>1936</v>
      </c>
      <c r="M183" s="29"/>
      <c r="N183" s="29"/>
      <c r="O183" s="29"/>
      <c r="P183" s="29">
        <v>1</v>
      </c>
      <c r="Q183" s="29"/>
      <c r="R183" s="29" t="s">
        <v>1937</v>
      </c>
      <c r="S183" s="29"/>
      <c r="T183" s="29"/>
      <c r="U183" s="29" t="s">
        <v>1938</v>
      </c>
      <c r="V183" s="29" t="s">
        <v>1939</v>
      </c>
      <c r="W183" s="29"/>
      <c r="X183" s="29"/>
      <c r="Y183" s="29"/>
      <c r="Z183" s="29" t="s">
        <v>1745</v>
      </c>
      <c r="AA183" s="100">
        <v>12860502</v>
      </c>
      <c r="AB183" s="100">
        <v>12860503</v>
      </c>
      <c r="AC183" s="100">
        <v>12860505</v>
      </c>
      <c r="AD183" s="29" t="s">
        <v>89</v>
      </c>
      <c r="AE183" s="29" t="s">
        <v>89</v>
      </c>
      <c r="AF183" s="29" t="s">
        <v>89</v>
      </c>
      <c r="AG183" s="29"/>
      <c r="AH183" s="29"/>
      <c r="AI183" s="29"/>
      <c r="AJ183" s="29"/>
      <c r="AK183" s="29" t="s">
        <v>1944</v>
      </c>
      <c r="AL183" s="29"/>
      <c r="AM183" s="29"/>
      <c r="AN183" s="29"/>
      <c r="AO183" s="29"/>
      <c r="AP183" s="29"/>
    </row>
    <row r="184" spans="1:42" s="10" customFormat="1" x14ac:dyDescent="0.15">
      <c r="A184" s="100">
        <v>11860503</v>
      </c>
      <c r="B184" s="29">
        <v>1</v>
      </c>
      <c r="C184" s="191" t="s">
        <v>2145</v>
      </c>
      <c r="D184" s="191" t="s">
        <v>2146</v>
      </c>
      <c r="E184" s="73"/>
      <c r="F184" s="73"/>
      <c r="G184" s="164">
        <v>15</v>
      </c>
      <c r="H184" s="29">
        <v>9</v>
      </c>
      <c r="I184" s="29">
        <v>0</v>
      </c>
      <c r="J184" s="29">
        <v>0</v>
      </c>
      <c r="K184" s="164">
        <f t="shared" si="2"/>
        <v>0</v>
      </c>
      <c r="L184" s="29" t="s">
        <v>1936</v>
      </c>
      <c r="M184" s="29"/>
      <c r="N184" s="29"/>
      <c r="O184" s="29"/>
      <c r="P184" s="29">
        <v>3</v>
      </c>
      <c r="Q184" s="29">
        <v>1</v>
      </c>
      <c r="R184" s="29" t="s">
        <v>1937</v>
      </c>
      <c r="S184" s="29"/>
      <c r="T184" s="29"/>
      <c r="U184" s="29" t="s">
        <v>1938</v>
      </c>
      <c r="V184" s="29" t="s">
        <v>1939</v>
      </c>
      <c r="W184" s="29" t="s">
        <v>2013</v>
      </c>
      <c r="X184" s="29" t="s">
        <v>2030</v>
      </c>
      <c r="Y184" s="29"/>
      <c r="Z184" s="29" t="s">
        <v>2147</v>
      </c>
      <c r="AA184" s="100">
        <v>12860506</v>
      </c>
      <c r="AB184" s="29" t="s">
        <v>89</v>
      </c>
      <c r="AC184" s="29" t="s">
        <v>89</v>
      </c>
      <c r="AD184" s="29" t="s">
        <v>89</v>
      </c>
      <c r="AE184" s="29" t="s">
        <v>89</v>
      </c>
      <c r="AF184" s="29" t="s">
        <v>89</v>
      </c>
      <c r="AG184" s="29"/>
      <c r="AH184" s="29"/>
      <c r="AI184" s="29"/>
      <c r="AJ184" s="29"/>
      <c r="AK184" s="29" t="s">
        <v>1944</v>
      </c>
      <c r="AL184" s="29"/>
      <c r="AM184" s="29"/>
      <c r="AN184" s="29"/>
      <c r="AO184" s="29"/>
      <c r="AP184" s="29"/>
    </row>
    <row r="185" spans="1:42" s="10" customFormat="1" x14ac:dyDescent="0.15">
      <c r="A185" s="100">
        <v>11860504</v>
      </c>
      <c r="B185" s="29">
        <v>1</v>
      </c>
      <c r="C185" s="191" t="s">
        <v>2148</v>
      </c>
      <c r="D185" s="191" t="s">
        <v>2149</v>
      </c>
      <c r="E185" s="73"/>
      <c r="F185" s="73"/>
      <c r="G185" s="164">
        <v>15</v>
      </c>
      <c r="H185" s="29">
        <v>12</v>
      </c>
      <c r="I185" s="29">
        <v>1</v>
      </c>
      <c r="J185" s="29">
        <v>25</v>
      </c>
      <c r="K185" s="164">
        <f t="shared" si="2"/>
        <v>0</v>
      </c>
      <c r="L185" s="29" t="s">
        <v>23</v>
      </c>
      <c r="M185" s="29"/>
      <c r="N185" s="29"/>
      <c r="O185" s="29"/>
      <c r="P185" s="29">
        <v>0</v>
      </c>
      <c r="Q185" s="29"/>
      <c r="R185" s="29" t="s">
        <v>1937</v>
      </c>
      <c r="S185" s="29"/>
      <c r="T185" s="29"/>
      <c r="U185" s="29" t="s">
        <v>1943</v>
      </c>
      <c r="V185" s="29"/>
      <c r="W185" s="29"/>
      <c r="X185" s="29"/>
      <c r="Y185" s="29"/>
      <c r="Z185" s="29" t="s">
        <v>2150</v>
      </c>
      <c r="AA185" s="100">
        <v>12860507</v>
      </c>
      <c r="AB185" s="29" t="s">
        <v>89</v>
      </c>
      <c r="AC185" s="29" t="s">
        <v>89</v>
      </c>
      <c r="AD185" s="29" t="s">
        <v>89</v>
      </c>
      <c r="AE185" s="29" t="s">
        <v>89</v>
      </c>
      <c r="AF185" s="29" t="s">
        <v>89</v>
      </c>
      <c r="AG185" s="29"/>
      <c r="AH185" s="29"/>
      <c r="AI185" s="29"/>
      <c r="AJ185" s="29"/>
      <c r="AK185" s="29" t="s">
        <v>1944</v>
      </c>
      <c r="AL185" s="29"/>
      <c r="AM185" s="29"/>
      <c r="AN185" s="29"/>
      <c r="AO185" s="29"/>
      <c r="AP185" s="29"/>
    </row>
    <row r="186" spans="1:42" s="10" customFormat="1" x14ac:dyDescent="0.15">
      <c r="A186" s="99">
        <v>11860505</v>
      </c>
      <c r="B186" s="164">
        <v>1</v>
      </c>
      <c r="C186" s="190" t="s">
        <v>1934</v>
      </c>
      <c r="D186" s="190" t="s">
        <v>2151</v>
      </c>
      <c r="E186" s="165"/>
      <c r="F186" s="165"/>
      <c r="G186" s="164">
        <v>1</v>
      </c>
      <c r="H186" s="164">
        <v>0</v>
      </c>
      <c r="I186" s="164">
        <v>2</v>
      </c>
      <c r="J186" s="164">
        <v>0</v>
      </c>
      <c r="K186" s="164">
        <f t="shared" si="2"/>
        <v>0.8</v>
      </c>
      <c r="L186" s="164" t="s">
        <v>23</v>
      </c>
      <c r="P186" s="10">
        <v>1</v>
      </c>
      <c r="R186" s="10" t="s">
        <v>1937</v>
      </c>
      <c r="U186" s="10" t="s">
        <v>1938</v>
      </c>
      <c r="V186" s="10" t="s">
        <v>1939</v>
      </c>
      <c r="AA186" s="99">
        <v>12860509</v>
      </c>
      <c r="AB186" s="10" t="s">
        <v>89</v>
      </c>
      <c r="AC186" s="10" t="s">
        <v>89</v>
      </c>
      <c r="AD186" s="10" t="s">
        <v>89</v>
      </c>
      <c r="AE186" s="10" t="s">
        <v>89</v>
      </c>
      <c r="AF186" s="10" t="s">
        <v>89</v>
      </c>
      <c r="AK186" s="10" t="s">
        <v>85</v>
      </c>
    </row>
    <row r="187" spans="1:42" s="10" customFormat="1" x14ac:dyDescent="0.15">
      <c r="A187" s="99">
        <v>11860506</v>
      </c>
      <c r="B187" s="164">
        <v>1</v>
      </c>
      <c r="C187" s="190" t="s">
        <v>2152</v>
      </c>
      <c r="D187" s="190" t="s">
        <v>2153</v>
      </c>
      <c r="E187" s="165"/>
      <c r="F187" s="165"/>
      <c r="G187" s="164">
        <v>15</v>
      </c>
      <c r="H187" s="164">
        <v>3</v>
      </c>
      <c r="I187" s="164">
        <v>0</v>
      </c>
      <c r="J187" s="164">
        <v>0</v>
      </c>
      <c r="K187" s="164">
        <f t="shared" si="2"/>
        <v>0</v>
      </c>
      <c r="L187" s="164" t="s">
        <v>1936</v>
      </c>
      <c r="P187" s="10">
        <v>2</v>
      </c>
      <c r="R187" s="10" t="s">
        <v>1937</v>
      </c>
      <c r="U187" s="10" t="s">
        <v>24</v>
      </c>
      <c r="V187" s="10" t="s">
        <v>1939</v>
      </c>
      <c r="Z187" s="10" t="s">
        <v>2154</v>
      </c>
      <c r="AA187" s="99">
        <v>12860511</v>
      </c>
      <c r="AB187" s="99">
        <v>12860512</v>
      </c>
      <c r="AC187" s="99">
        <v>12860513</v>
      </c>
      <c r="AD187" s="10" t="s">
        <v>89</v>
      </c>
      <c r="AE187" s="10" t="s">
        <v>89</v>
      </c>
      <c r="AF187" s="10" t="s">
        <v>89</v>
      </c>
      <c r="AJ187" s="10" t="s">
        <v>2155</v>
      </c>
      <c r="AK187" s="10" t="s">
        <v>1944</v>
      </c>
    </row>
    <row r="188" spans="1:42" s="10" customFormat="1" x14ac:dyDescent="0.15">
      <c r="A188" s="99">
        <v>11860507</v>
      </c>
      <c r="B188" s="164">
        <v>1</v>
      </c>
      <c r="C188" s="190" t="s">
        <v>2156</v>
      </c>
      <c r="D188" s="190" t="s">
        <v>2157</v>
      </c>
      <c r="E188" s="165"/>
      <c r="F188" s="165"/>
      <c r="G188" s="164">
        <v>15</v>
      </c>
      <c r="H188" s="164">
        <v>3</v>
      </c>
      <c r="I188" s="164">
        <v>0</v>
      </c>
      <c r="J188" s="164">
        <v>0</v>
      </c>
      <c r="K188" s="164">
        <f t="shared" si="2"/>
        <v>0</v>
      </c>
      <c r="L188" s="164" t="s">
        <v>23</v>
      </c>
      <c r="P188" s="10">
        <v>0</v>
      </c>
      <c r="R188" s="10" t="s">
        <v>1937</v>
      </c>
      <c r="U188" s="10" t="s">
        <v>1943</v>
      </c>
      <c r="Z188" s="10" t="s">
        <v>2158</v>
      </c>
      <c r="AA188" s="99">
        <v>12860515</v>
      </c>
      <c r="AB188" s="99">
        <v>12860516</v>
      </c>
      <c r="AC188" s="10" t="s">
        <v>89</v>
      </c>
      <c r="AD188" s="10" t="s">
        <v>89</v>
      </c>
      <c r="AE188" s="10" t="s">
        <v>89</v>
      </c>
      <c r="AF188" s="10" t="s">
        <v>89</v>
      </c>
      <c r="AK188" s="10" t="s">
        <v>71</v>
      </c>
    </row>
    <row r="189" spans="1:42" s="164" customFormat="1" x14ac:dyDescent="0.15">
      <c r="A189" s="99">
        <v>11860508</v>
      </c>
      <c r="B189" s="164">
        <v>1</v>
      </c>
      <c r="C189" s="190" t="s">
        <v>2159</v>
      </c>
      <c r="D189" s="190" t="s">
        <v>2160</v>
      </c>
      <c r="E189" s="165"/>
      <c r="F189" s="165"/>
      <c r="G189" s="164">
        <v>15</v>
      </c>
      <c r="H189" s="164">
        <v>10</v>
      </c>
      <c r="I189" s="164">
        <v>1</v>
      </c>
      <c r="J189" s="164">
        <v>35</v>
      </c>
      <c r="K189" s="164">
        <f t="shared" si="2"/>
        <v>0</v>
      </c>
      <c r="L189" s="164" t="s">
        <v>1936</v>
      </c>
      <c r="P189" s="164">
        <v>3</v>
      </c>
      <c r="Q189" s="164">
        <v>1</v>
      </c>
      <c r="R189" s="164" t="s">
        <v>1948</v>
      </c>
      <c r="S189" s="164">
        <v>2.5</v>
      </c>
      <c r="U189" s="164" t="s">
        <v>1938</v>
      </c>
      <c r="V189" s="164" t="s">
        <v>1950</v>
      </c>
      <c r="Z189" s="164" t="s">
        <v>2161</v>
      </c>
      <c r="AA189" s="99">
        <v>12860519</v>
      </c>
      <c r="AB189" s="99">
        <v>12860520</v>
      </c>
      <c r="AC189" s="99">
        <v>12860521</v>
      </c>
      <c r="AD189" s="99">
        <v>12860522</v>
      </c>
      <c r="AE189" s="164" t="s">
        <v>89</v>
      </c>
      <c r="AF189" s="164" t="s">
        <v>89</v>
      </c>
      <c r="AJ189" s="164" t="s">
        <v>2162</v>
      </c>
      <c r="AK189" s="164" t="s">
        <v>1944</v>
      </c>
    </row>
    <row r="190" spans="1:42" s="10" customFormat="1" x14ac:dyDescent="0.15">
      <c r="A190" s="99">
        <v>11860601</v>
      </c>
      <c r="B190" s="164">
        <v>1</v>
      </c>
      <c r="C190" s="190" t="s">
        <v>1934</v>
      </c>
      <c r="D190" s="190" t="s">
        <v>2163</v>
      </c>
      <c r="E190" s="165"/>
      <c r="F190" s="165"/>
      <c r="G190" s="164">
        <v>1</v>
      </c>
      <c r="H190" s="164">
        <v>0</v>
      </c>
      <c r="I190" s="164">
        <v>2</v>
      </c>
      <c r="J190" s="164">
        <v>0</v>
      </c>
      <c r="K190" s="164">
        <f t="shared" si="2"/>
        <v>0.8</v>
      </c>
      <c r="L190" s="164" t="s">
        <v>1936</v>
      </c>
      <c r="P190" s="10">
        <v>1</v>
      </c>
      <c r="R190" s="10" t="s">
        <v>1937</v>
      </c>
      <c r="U190" s="10" t="s">
        <v>24</v>
      </c>
      <c r="V190" s="10" t="s">
        <v>1939</v>
      </c>
      <c r="AA190" s="99">
        <v>12860601</v>
      </c>
      <c r="AB190" s="164" t="s">
        <v>89</v>
      </c>
      <c r="AC190" s="10" t="s">
        <v>89</v>
      </c>
      <c r="AD190" s="10" t="s">
        <v>89</v>
      </c>
      <c r="AE190" s="10" t="s">
        <v>89</v>
      </c>
      <c r="AF190" s="10" t="s">
        <v>89</v>
      </c>
      <c r="AK190" s="10" t="s">
        <v>1940</v>
      </c>
    </row>
    <row r="191" spans="1:42" s="10" customFormat="1" x14ac:dyDescent="0.15">
      <c r="A191" s="99">
        <v>11860602</v>
      </c>
      <c r="B191" s="164">
        <v>1</v>
      </c>
      <c r="C191" s="190" t="s">
        <v>2164</v>
      </c>
      <c r="D191" s="190" t="s">
        <v>2165</v>
      </c>
      <c r="E191" s="165"/>
      <c r="F191" s="165"/>
      <c r="G191" s="164">
        <v>15</v>
      </c>
      <c r="H191" s="164">
        <v>6</v>
      </c>
      <c r="I191" s="164">
        <v>0</v>
      </c>
      <c r="J191" s="164">
        <v>0</v>
      </c>
      <c r="K191" s="164">
        <f t="shared" si="2"/>
        <v>0</v>
      </c>
      <c r="L191" s="164" t="s">
        <v>23</v>
      </c>
      <c r="P191" s="10">
        <v>4</v>
      </c>
      <c r="R191" s="10" t="s">
        <v>2042</v>
      </c>
      <c r="S191" s="10">
        <v>4</v>
      </c>
      <c r="T191" s="10">
        <v>1.3</v>
      </c>
      <c r="U191" s="10" t="s">
        <v>24</v>
      </c>
      <c r="V191" s="76" t="s">
        <v>2024</v>
      </c>
      <c r="Z191" s="10" t="s">
        <v>3346</v>
      </c>
      <c r="AA191" s="99">
        <v>12860602</v>
      </c>
      <c r="AB191" s="10" t="s">
        <v>89</v>
      </c>
      <c r="AC191" s="10" t="s">
        <v>89</v>
      </c>
      <c r="AD191" s="10" t="s">
        <v>89</v>
      </c>
      <c r="AE191" s="10" t="s">
        <v>89</v>
      </c>
      <c r="AF191" s="10" t="s">
        <v>89</v>
      </c>
      <c r="AK191" s="10" t="s">
        <v>1944</v>
      </c>
    </row>
    <row r="192" spans="1:42" s="10" customFormat="1" x14ac:dyDescent="0.15">
      <c r="A192" s="99">
        <v>11860603</v>
      </c>
      <c r="B192" s="164">
        <v>1</v>
      </c>
      <c r="C192" s="190" t="s">
        <v>2166</v>
      </c>
      <c r="D192" s="190" t="s">
        <v>2167</v>
      </c>
      <c r="E192" s="165"/>
      <c r="F192" s="165"/>
      <c r="G192" s="164">
        <v>15</v>
      </c>
      <c r="H192" s="164">
        <v>9</v>
      </c>
      <c r="I192" s="164">
        <v>0</v>
      </c>
      <c r="J192" s="164">
        <v>0</v>
      </c>
      <c r="K192" s="164">
        <f t="shared" si="2"/>
        <v>0</v>
      </c>
      <c r="L192" s="164" t="s">
        <v>1936</v>
      </c>
      <c r="P192" s="10">
        <v>0</v>
      </c>
      <c r="R192" s="10" t="s">
        <v>1937</v>
      </c>
      <c r="U192" s="10" t="s">
        <v>1943</v>
      </c>
      <c r="Z192" s="10" t="s">
        <v>3347</v>
      </c>
      <c r="AA192" s="99">
        <v>12860606</v>
      </c>
      <c r="AB192" s="99">
        <v>12860607</v>
      </c>
      <c r="AC192" s="99">
        <v>12860608</v>
      </c>
      <c r="AD192" s="10" t="s">
        <v>89</v>
      </c>
      <c r="AE192" s="10" t="s">
        <v>89</v>
      </c>
      <c r="AF192" s="10" t="s">
        <v>89</v>
      </c>
      <c r="AK192" s="10" t="s">
        <v>1944</v>
      </c>
    </row>
    <row r="193" spans="1:37" s="10" customFormat="1" x14ac:dyDescent="0.15">
      <c r="A193" s="99">
        <v>11860604</v>
      </c>
      <c r="B193" s="164">
        <v>1</v>
      </c>
      <c r="C193" s="190" t="s">
        <v>2168</v>
      </c>
      <c r="D193" s="190" t="s">
        <v>2169</v>
      </c>
      <c r="E193" s="165"/>
      <c r="F193" s="165"/>
      <c r="G193" s="164">
        <v>15</v>
      </c>
      <c r="H193" s="164">
        <v>12</v>
      </c>
      <c r="I193" s="164">
        <v>1</v>
      </c>
      <c r="J193" s="164">
        <v>35</v>
      </c>
      <c r="K193" s="164">
        <f t="shared" si="2"/>
        <v>0</v>
      </c>
      <c r="L193" s="164" t="s">
        <v>1936</v>
      </c>
      <c r="P193" s="10">
        <v>3</v>
      </c>
      <c r="Q193" s="10">
        <v>1</v>
      </c>
      <c r="R193" s="10" t="s">
        <v>1948</v>
      </c>
      <c r="S193" s="10">
        <v>2</v>
      </c>
      <c r="U193" s="10" t="s">
        <v>24</v>
      </c>
      <c r="V193" s="10" t="s">
        <v>1950</v>
      </c>
      <c r="AA193" s="99">
        <v>12860610</v>
      </c>
      <c r="AB193" s="99">
        <v>12860611</v>
      </c>
      <c r="AC193" s="99">
        <v>12860613</v>
      </c>
      <c r="AD193" s="99">
        <v>12860614</v>
      </c>
      <c r="AE193" s="10" t="s">
        <v>89</v>
      </c>
      <c r="AF193" s="10" t="s">
        <v>89</v>
      </c>
      <c r="AJ193" s="10" t="s">
        <v>3345</v>
      </c>
      <c r="AK193" s="10" t="s">
        <v>71</v>
      </c>
    </row>
    <row r="194" spans="1:37" s="164" customFormat="1" x14ac:dyDescent="0.15">
      <c r="A194" s="99">
        <v>11860605</v>
      </c>
      <c r="B194" s="164">
        <v>1</v>
      </c>
      <c r="C194" s="190" t="s">
        <v>2166</v>
      </c>
      <c r="D194" s="190" t="s">
        <v>5512</v>
      </c>
      <c r="E194" s="165"/>
      <c r="F194" s="165"/>
      <c r="G194" s="164">
        <v>15</v>
      </c>
      <c r="H194" s="164">
        <v>9</v>
      </c>
      <c r="I194" s="164">
        <v>0</v>
      </c>
      <c r="J194" s="164">
        <v>0</v>
      </c>
      <c r="K194" s="164">
        <f t="shared" si="2"/>
        <v>0</v>
      </c>
      <c r="L194" s="164" t="s">
        <v>1936</v>
      </c>
      <c r="P194" s="164">
        <v>0</v>
      </c>
      <c r="R194" s="164" t="s">
        <v>1937</v>
      </c>
      <c r="U194" s="164" t="s">
        <v>1943</v>
      </c>
      <c r="Z194" s="164" t="s">
        <v>3347</v>
      </c>
      <c r="AA194" s="99">
        <v>12860606</v>
      </c>
      <c r="AB194" s="99">
        <v>12860607</v>
      </c>
      <c r="AC194" s="99"/>
      <c r="AD194" s="164" t="s">
        <v>89</v>
      </c>
      <c r="AE194" s="164" t="s">
        <v>89</v>
      </c>
      <c r="AF194" s="164" t="s">
        <v>89</v>
      </c>
      <c r="AK194" s="164" t="s">
        <v>1944</v>
      </c>
    </row>
    <row r="195" spans="1:37" s="10" customFormat="1" x14ac:dyDescent="0.15">
      <c r="A195" s="99">
        <v>11860701</v>
      </c>
      <c r="B195" s="164">
        <v>1</v>
      </c>
      <c r="C195" s="190" t="s">
        <v>1934</v>
      </c>
      <c r="D195" s="190" t="s">
        <v>2173</v>
      </c>
      <c r="E195" s="165"/>
      <c r="F195" s="165"/>
      <c r="G195" s="164">
        <v>0.75</v>
      </c>
      <c r="H195" s="164">
        <v>0</v>
      </c>
      <c r="I195" s="164">
        <v>2</v>
      </c>
      <c r="J195" s="164">
        <v>0</v>
      </c>
      <c r="K195" s="164">
        <f t="shared" si="2"/>
        <v>0.8</v>
      </c>
      <c r="L195" s="164" t="s">
        <v>1936</v>
      </c>
      <c r="P195" s="10">
        <v>1</v>
      </c>
      <c r="R195" s="10" t="s">
        <v>339</v>
      </c>
      <c r="U195" s="10" t="s">
        <v>1938</v>
      </c>
      <c r="V195" s="10" t="s">
        <v>1939</v>
      </c>
      <c r="AA195" s="99">
        <v>12860701</v>
      </c>
      <c r="AB195" s="164" t="s">
        <v>89</v>
      </c>
      <c r="AC195" s="10" t="s">
        <v>89</v>
      </c>
      <c r="AD195" s="10" t="s">
        <v>89</v>
      </c>
      <c r="AE195" s="10" t="s">
        <v>89</v>
      </c>
      <c r="AF195" s="10" t="s">
        <v>89</v>
      </c>
      <c r="AK195" s="10" t="s">
        <v>85</v>
      </c>
    </row>
    <row r="196" spans="1:37" s="10" customFormat="1" x14ac:dyDescent="0.15">
      <c r="A196" s="99">
        <v>11860702</v>
      </c>
      <c r="B196" s="164">
        <v>1</v>
      </c>
      <c r="C196" s="190" t="s">
        <v>2174</v>
      </c>
      <c r="D196" s="190" t="s">
        <v>2175</v>
      </c>
      <c r="E196" s="165"/>
      <c r="F196" s="165"/>
      <c r="G196" s="164">
        <v>10</v>
      </c>
      <c r="H196" s="164">
        <v>3</v>
      </c>
      <c r="I196" s="164">
        <v>0</v>
      </c>
      <c r="J196" s="164">
        <v>0</v>
      </c>
      <c r="K196" s="164">
        <f t="shared" si="2"/>
        <v>0</v>
      </c>
      <c r="L196" s="164" t="s">
        <v>1936</v>
      </c>
      <c r="P196" s="10">
        <v>0</v>
      </c>
      <c r="R196" s="10" t="s">
        <v>1937</v>
      </c>
      <c r="U196" s="10" t="s">
        <v>1943</v>
      </c>
      <c r="Z196" s="10" t="s">
        <v>2109</v>
      </c>
      <c r="AA196" s="99">
        <v>12860702</v>
      </c>
      <c r="AB196" s="99">
        <v>12860703</v>
      </c>
      <c r="AC196" s="10" t="s">
        <v>89</v>
      </c>
      <c r="AD196" s="10" t="s">
        <v>89</v>
      </c>
      <c r="AE196" s="10" t="s">
        <v>89</v>
      </c>
      <c r="AF196" s="10" t="s">
        <v>89</v>
      </c>
      <c r="AK196" s="10" t="s">
        <v>1944</v>
      </c>
    </row>
    <row r="197" spans="1:37" s="10" customFormat="1" x14ac:dyDescent="0.15">
      <c r="A197" s="99">
        <v>11860703</v>
      </c>
      <c r="B197" s="164">
        <v>1</v>
      </c>
      <c r="C197" s="190" t="s">
        <v>3769</v>
      </c>
      <c r="D197" s="190" t="s">
        <v>3770</v>
      </c>
      <c r="E197" s="165"/>
      <c r="F197" s="165"/>
      <c r="G197" s="164">
        <v>16</v>
      </c>
      <c r="H197" s="164">
        <v>10</v>
      </c>
      <c r="I197" s="164">
        <v>0</v>
      </c>
      <c r="J197" s="164">
        <v>0</v>
      </c>
      <c r="K197" s="164">
        <f t="shared" si="2"/>
        <v>0</v>
      </c>
      <c r="L197" s="164" t="s">
        <v>3771</v>
      </c>
      <c r="P197" s="10">
        <v>4</v>
      </c>
      <c r="R197" s="76" t="s">
        <v>692</v>
      </c>
      <c r="S197" s="76">
        <v>4</v>
      </c>
      <c r="T197" s="76">
        <v>1.3</v>
      </c>
      <c r="U197" s="10" t="s">
        <v>3772</v>
      </c>
      <c r="V197" s="76" t="s">
        <v>3773</v>
      </c>
      <c r="AA197" s="167">
        <v>12860708</v>
      </c>
      <c r="AB197" s="164"/>
      <c r="AK197" s="10" t="s">
        <v>3774</v>
      </c>
    </row>
    <row r="198" spans="1:37" s="10" customFormat="1" x14ac:dyDescent="0.15">
      <c r="A198" s="99">
        <v>11860704</v>
      </c>
      <c r="B198" s="164">
        <v>1</v>
      </c>
      <c r="C198" s="190" t="s">
        <v>1459</v>
      </c>
      <c r="D198" s="190" t="s">
        <v>2176</v>
      </c>
      <c r="E198" s="165"/>
      <c r="F198" s="165"/>
      <c r="G198" s="164">
        <v>10</v>
      </c>
      <c r="H198" s="164">
        <v>5</v>
      </c>
      <c r="I198" s="164">
        <v>1</v>
      </c>
      <c r="J198" s="164">
        <v>0</v>
      </c>
      <c r="K198" s="164">
        <f t="shared" si="2"/>
        <v>0</v>
      </c>
      <c r="L198" s="164" t="s">
        <v>2001</v>
      </c>
      <c r="M198" s="10">
        <v>1.5</v>
      </c>
      <c r="N198" s="10">
        <v>4</v>
      </c>
      <c r="P198" s="10">
        <v>4</v>
      </c>
      <c r="Q198" s="10">
        <v>1</v>
      </c>
      <c r="R198" s="10" t="s">
        <v>57</v>
      </c>
      <c r="S198" s="10">
        <v>2</v>
      </c>
      <c r="U198" s="10" t="s">
        <v>24</v>
      </c>
      <c r="V198" s="10" t="s">
        <v>1950</v>
      </c>
      <c r="W198" s="10" t="s">
        <v>70</v>
      </c>
      <c r="X198" s="10" t="s">
        <v>2063</v>
      </c>
      <c r="Z198" s="10" t="s">
        <v>2109</v>
      </c>
      <c r="AA198" s="99">
        <v>12860704</v>
      </c>
      <c r="AB198" s="99">
        <v>12860705</v>
      </c>
      <c r="AC198" s="10">
        <v>12860706</v>
      </c>
      <c r="AD198" s="10" t="s">
        <v>89</v>
      </c>
      <c r="AE198" s="10" t="s">
        <v>89</v>
      </c>
      <c r="AF198" s="10" t="s">
        <v>89</v>
      </c>
      <c r="AK198" s="10" t="s">
        <v>1944</v>
      </c>
    </row>
    <row r="199" spans="1:37" s="10" customFormat="1" x14ac:dyDescent="0.15">
      <c r="A199" s="99">
        <v>11860901</v>
      </c>
      <c r="B199" s="164">
        <v>1</v>
      </c>
      <c r="C199" s="190" t="s">
        <v>289</v>
      </c>
      <c r="D199" s="190" t="s">
        <v>2222</v>
      </c>
      <c r="E199" s="165"/>
      <c r="F199" s="165"/>
      <c r="G199" s="164">
        <v>0.75</v>
      </c>
      <c r="H199" s="164">
        <v>0</v>
      </c>
      <c r="I199" s="164">
        <v>2</v>
      </c>
      <c r="J199" s="164">
        <v>0</v>
      </c>
      <c r="K199" s="164">
        <f t="shared" si="2"/>
        <v>0.8</v>
      </c>
      <c r="L199" s="164" t="s">
        <v>23</v>
      </c>
      <c r="P199" s="10">
        <v>1</v>
      </c>
      <c r="R199" s="10" t="s">
        <v>1937</v>
      </c>
      <c r="U199" s="10" t="s">
        <v>1938</v>
      </c>
      <c r="V199" s="10" t="s">
        <v>1939</v>
      </c>
      <c r="AA199" s="99">
        <v>12860901</v>
      </c>
      <c r="AB199" s="164" t="s">
        <v>89</v>
      </c>
      <c r="AC199" s="10" t="s">
        <v>89</v>
      </c>
      <c r="AD199" s="10" t="s">
        <v>89</v>
      </c>
      <c r="AE199" s="10" t="s">
        <v>89</v>
      </c>
      <c r="AF199" s="10" t="s">
        <v>89</v>
      </c>
      <c r="AK199" s="10" t="s">
        <v>1940</v>
      </c>
    </row>
    <row r="200" spans="1:37" s="10" customFormat="1" x14ac:dyDescent="0.15">
      <c r="A200" s="99">
        <v>11860902</v>
      </c>
      <c r="B200" s="164">
        <v>1</v>
      </c>
      <c r="C200" s="190" t="s">
        <v>2223</v>
      </c>
      <c r="D200" s="190" t="s">
        <v>2224</v>
      </c>
      <c r="E200" s="165"/>
      <c r="F200" s="165"/>
      <c r="G200" s="164">
        <v>20</v>
      </c>
      <c r="H200" s="164">
        <v>6</v>
      </c>
      <c r="I200" s="164">
        <v>0</v>
      </c>
      <c r="J200" s="164">
        <v>0</v>
      </c>
      <c r="K200" s="164">
        <f t="shared" ref="K200:K264" si="3">IF(I200=2,0.8,0)</f>
        <v>0</v>
      </c>
      <c r="L200" s="164" t="s">
        <v>1936</v>
      </c>
      <c r="P200" s="10">
        <v>2</v>
      </c>
      <c r="R200" s="10" t="s">
        <v>1948</v>
      </c>
      <c r="S200" s="10">
        <v>0.5</v>
      </c>
      <c r="U200" s="10" t="s">
        <v>1938</v>
      </c>
      <c r="V200" s="10" t="s">
        <v>1939</v>
      </c>
      <c r="Z200" s="10" t="s">
        <v>2109</v>
      </c>
      <c r="AA200" s="99">
        <v>12860902</v>
      </c>
      <c r="AB200" s="10" t="s">
        <v>89</v>
      </c>
      <c r="AC200" s="10" t="s">
        <v>89</v>
      </c>
      <c r="AD200" s="10" t="s">
        <v>89</v>
      </c>
      <c r="AE200" s="10" t="s">
        <v>89</v>
      </c>
      <c r="AF200" s="10" t="s">
        <v>89</v>
      </c>
      <c r="AK200" s="10" t="s">
        <v>71</v>
      </c>
    </row>
    <row r="201" spans="1:37" s="10" customFormat="1" x14ac:dyDescent="0.15">
      <c r="A201" s="99">
        <v>11860903</v>
      </c>
      <c r="B201" s="164">
        <v>1</v>
      </c>
      <c r="C201" s="190" t="s">
        <v>2225</v>
      </c>
      <c r="D201" s="190" t="s">
        <v>2226</v>
      </c>
      <c r="E201" s="165"/>
      <c r="F201" s="165"/>
      <c r="G201" s="164">
        <v>15</v>
      </c>
      <c r="H201" s="164">
        <v>9</v>
      </c>
      <c r="I201" s="164">
        <v>0</v>
      </c>
      <c r="J201" s="164">
        <v>0</v>
      </c>
      <c r="K201" s="164">
        <f t="shared" si="3"/>
        <v>0</v>
      </c>
      <c r="L201" s="164" t="s">
        <v>23</v>
      </c>
      <c r="P201" s="10">
        <v>0</v>
      </c>
      <c r="R201" s="10" t="s">
        <v>339</v>
      </c>
      <c r="U201" s="10" t="s">
        <v>1949</v>
      </c>
      <c r="V201" s="10" t="s">
        <v>1939</v>
      </c>
      <c r="Z201" s="10" t="s">
        <v>1760</v>
      </c>
      <c r="AA201" s="99">
        <v>12860903</v>
      </c>
      <c r="AB201" s="99">
        <v>12860904</v>
      </c>
      <c r="AC201" s="10" t="s">
        <v>89</v>
      </c>
      <c r="AD201" s="10" t="s">
        <v>89</v>
      </c>
      <c r="AE201" s="10" t="s">
        <v>89</v>
      </c>
      <c r="AF201" s="10" t="s">
        <v>89</v>
      </c>
      <c r="AK201" s="10" t="s">
        <v>1944</v>
      </c>
    </row>
    <row r="202" spans="1:37" s="10" customFormat="1" x14ac:dyDescent="0.15">
      <c r="A202" s="99">
        <v>11860904</v>
      </c>
      <c r="B202" s="164">
        <v>1</v>
      </c>
      <c r="C202" s="190" t="s">
        <v>2227</v>
      </c>
      <c r="D202" s="190" t="s">
        <v>2228</v>
      </c>
      <c r="E202" s="165"/>
      <c r="F202" s="165"/>
      <c r="G202" s="164">
        <v>15</v>
      </c>
      <c r="H202" s="164">
        <v>10</v>
      </c>
      <c r="I202" s="164">
        <v>1</v>
      </c>
      <c r="J202" s="164">
        <v>35</v>
      </c>
      <c r="K202" s="164">
        <f t="shared" si="3"/>
        <v>0</v>
      </c>
      <c r="L202" s="164" t="s">
        <v>1936</v>
      </c>
      <c r="P202" s="10">
        <v>4</v>
      </c>
      <c r="R202" s="164" t="s">
        <v>1811</v>
      </c>
      <c r="S202" s="164">
        <v>4</v>
      </c>
      <c r="T202" s="164">
        <v>1.5</v>
      </c>
      <c r="U202" s="164" t="s">
        <v>1938</v>
      </c>
      <c r="V202" s="76" t="s">
        <v>2024</v>
      </c>
      <c r="W202" s="164" t="s">
        <v>70</v>
      </c>
      <c r="X202" s="164" t="s">
        <v>2047</v>
      </c>
      <c r="Y202" s="164"/>
      <c r="Z202" s="10" t="s">
        <v>2109</v>
      </c>
      <c r="AA202" s="99">
        <v>12860905</v>
      </c>
      <c r="AB202" s="164">
        <v>12860910</v>
      </c>
      <c r="AC202" s="164" t="s">
        <v>89</v>
      </c>
      <c r="AD202" s="10" t="s">
        <v>89</v>
      </c>
      <c r="AE202" s="10" t="s">
        <v>89</v>
      </c>
      <c r="AF202" s="10" t="s">
        <v>89</v>
      </c>
      <c r="AK202" s="10" t="s">
        <v>1944</v>
      </c>
    </row>
    <row r="203" spans="1:37" s="10" customFormat="1" x14ac:dyDescent="0.15">
      <c r="A203" s="99">
        <v>11861101</v>
      </c>
      <c r="B203" s="164">
        <v>1</v>
      </c>
      <c r="C203" s="190" t="s">
        <v>1934</v>
      </c>
      <c r="D203" s="194" t="s">
        <v>2244</v>
      </c>
      <c r="E203" s="165"/>
      <c r="F203" s="165"/>
      <c r="G203" s="164">
        <v>0.75</v>
      </c>
      <c r="H203" s="164">
        <v>0</v>
      </c>
      <c r="I203" s="164">
        <v>2</v>
      </c>
      <c r="J203" s="164">
        <v>0</v>
      </c>
      <c r="K203" s="164">
        <f t="shared" si="3"/>
        <v>0.8</v>
      </c>
      <c r="L203" s="164" t="s">
        <v>1936</v>
      </c>
      <c r="P203" s="10">
        <v>4</v>
      </c>
      <c r="R203" s="10" t="s">
        <v>1937</v>
      </c>
      <c r="U203" s="10" t="s">
        <v>1938</v>
      </c>
      <c r="V203" s="10" t="s">
        <v>1939</v>
      </c>
      <c r="AA203" s="99">
        <v>12861101</v>
      </c>
      <c r="AB203" s="10" t="s">
        <v>89</v>
      </c>
      <c r="AC203" s="10" t="s">
        <v>89</v>
      </c>
      <c r="AD203" s="10" t="s">
        <v>89</v>
      </c>
      <c r="AE203" s="10" t="s">
        <v>89</v>
      </c>
      <c r="AF203" s="10" t="s">
        <v>89</v>
      </c>
      <c r="AK203" s="10" t="s">
        <v>85</v>
      </c>
    </row>
    <row r="204" spans="1:37" s="10" customFormat="1" x14ac:dyDescent="0.15">
      <c r="A204" s="99">
        <v>11861102</v>
      </c>
      <c r="B204" s="164">
        <v>1</v>
      </c>
      <c r="C204" s="190" t="s">
        <v>2245</v>
      </c>
      <c r="D204" s="190" t="s">
        <v>2246</v>
      </c>
      <c r="E204" s="165"/>
      <c r="F204" s="165"/>
      <c r="G204" s="164">
        <v>15</v>
      </c>
      <c r="H204" s="164">
        <v>6</v>
      </c>
      <c r="I204" s="164">
        <v>0</v>
      </c>
      <c r="J204" s="164">
        <v>0</v>
      </c>
      <c r="K204" s="164">
        <f t="shared" si="3"/>
        <v>0</v>
      </c>
      <c r="L204" s="164" t="s">
        <v>1936</v>
      </c>
      <c r="P204" s="10">
        <v>4</v>
      </c>
      <c r="R204" s="10" t="s">
        <v>1937</v>
      </c>
      <c r="U204" s="10" t="s">
        <v>24</v>
      </c>
      <c r="V204" s="10" t="s">
        <v>1939</v>
      </c>
      <c r="Z204" s="10" t="s">
        <v>1964</v>
      </c>
      <c r="AA204" s="95">
        <v>12861120</v>
      </c>
      <c r="AB204" s="95">
        <v>12861121</v>
      </c>
      <c r="AC204" s="10" t="s">
        <v>89</v>
      </c>
      <c r="AD204" s="10" t="s">
        <v>89</v>
      </c>
      <c r="AE204" s="10" t="s">
        <v>89</v>
      </c>
      <c r="AF204" s="10" t="s">
        <v>89</v>
      </c>
      <c r="AK204" s="10" t="s">
        <v>1944</v>
      </c>
    </row>
    <row r="205" spans="1:37" s="10" customFormat="1" x14ac:dyDescent="0.15">
      <c r="A205" s="99">
        <v>11861103</v>
      </c>
      <c r="B205" s="164">
        <v>1</v>
      </c>
      <c r="C205" s="190" t="s">
        <v>2247</v>
      </c>
      <c r="D205" s="190" t="s">
        <v>2248</v>
      </c>
      <c r="E205" s="165"/>
      <c r="F205" s="165"/>
      <c r="G205" s="164">
        <v>15</v>
      </c>
      <c r="H205" s="164">
        <v>9</v>
      </c>
      <c r="I205" s="164">
        <v>0</v>
      </c>
      <c r="J205" s="164">
        <v>0</v>
      </c>
      <c r="K205" s="164">
        <f t="shared" si="3"/>
        <v>0</v>
      </c>
      <c r="L205" s="164" t="s">
        <v>23</v>
      </c>
      <c r="P205" s="10">
        <v>4</v>
      </c>
      <c r="R205" s="10" t="s">
        <v>57</v>
      </c>
      <c r="S205" s="10">
        <v>0.5</v>
      </c>
      <c r="U205" s="10" t="s">
        <v>1938</v>
      </c>
      <c r="V205" s="10" t="s">
        <v>1950</v>
      </c>
      <c r="Z205" s="10" t="s">
        <v>1964</v>
      </c>
      <c r="AA205" s="99">
        <v>12861108</v>
      </c>
      <c r="AB205" s="10" t="s">
        <v>89</v>
      </c>
      <c r="AC205" s="13" t="s">
        <v>89</v>
      </c>
      <c r="AD205" s="13" t="s">
        <v>89</v>
      </c>
      <c r="AE205" s="10" t="s">
        <v>89</v>
      </c>
      <c r="AF205" s="10" t="s">
        <v>89</v>
      </c>
      <c r="AJ205" s="164"/>
      <c r="AK205" s="10" t="s">
        <v>71</v>
      </c>
    </row>
    <row r="206" spans="1:37" s="10" customFormat="1" x14ac:dyDescent="0.15">
      <c r="A206" s="99">
        <v>11861104</v>
      </c>
      <c r="B206" s="164">
        <v>1</v>
      </c>
      <c r="C206" s="190" t="s">
        <v>2249</v>
      </c>
      <c r="D206" s="190" t="s">
        <v>2250</v>
      </c>
      <c r="E206" s="165"/>
      <c r="F206" s="165"/>
      <c r="G206" s="164">
        <v>15</v>
      </c>
      <c r="H206" s="164">
        <v>12</v>
      </c>
      <c r="I206" s="164">
        <v>1</v>
      </c>
      <c r="J206" s="164">
        <v>40</v>
      </c>
      <c r="K206" s="164">
        <f t="shared" si="3"/>
        <v>0</v>
      </c>
      <c r="L206" s="164" t="s">
        <v>1936</v>
      </c>
      <c r="P206" s="10">
        <v>4</v>
      </c>
      <c r="R206" s="10" t="s">
        <v>1948</v>
      </c>
      <c r="S206" s="10">
        <v>3</v>
      </c>
      <c r="U206" s="10" t="s">
        <v>24</v>
      </c>
      <c r="V206" s="10" t="s">
        <v>1343</v>
      </c>
      <c r="Z206" s="10" t="s">
        <v>1790</v>
      </c>
      <c r="AA206" s="99">
        <v>12861109</v>
      </c>
      <c r="AB206" s="92">
        <v>12861110</v>
      </c>
      <c r="AC206" s="10" t="s">
        <v>89</v>
      </c>
      <c r="AD206" s="10" t="s">
        <v>89</v>
      </c>
      <c r="AE206" s="10" t="s">
        <v>89</v>
      </c>
      <c r="AF206" s="10" t="s">
        <v>89</v>
      </c>
      <c r="AK206" s="10" t="s">
        <v>1944</v>
      </c>
    </row>
    <row r="207" spans="1:37" s="164" customFormat="1" x14ac:dyDescent="0.15">
      <c r="A207" s="99">
        <v>11861105</v>
      </c>
      <c r="B207" s="164">
        <v>1</v>
      </c>
      <c r="C207" s="165" t="s">
        <v>5771</v>
      </c>
      <c r="D207" s="165" t="s">
        <v>5772</v>
      </c>
      <c r="E207" s="165"/>
      <c r="F207" s="165"/>
      <c r="G207" s="164">
        <v>18</v>
      </c>
      <c r="H207" s="164">
        <v>6</v>
      </c>
      <c r="I207" s="164">
        <v>0</v>
      </c>
      <c r="J207" s="164">
        <v>0</v>
      </c>
      <c r="K207" s="164">
        <f t="shared" si="3"/>
        <v>0</v>
      </c>
      <c r="L207" s="164" t="s">
        <v>5736</v>
      </c>
      <c r="P207" s="164">
        <v>4</v>
      </c>
      <c r="R207" s="164" t="s">
        <v>5737</v>
      </c>
      <c r="S207" s="164">
        <v>4</v>
      </c>
      <c r="U207" s="164" t="s">
        <v>5738</v>
      </c>
      <c r="V207" s="164" t="s">
        <v>5739</v>
      </c>
      <c r="W207" s="164" t="s">
        <v>5766</v>
      </c>
      <c r="X207" s="164" t="s">
        <v>5773</v>
      </c>
      <c r="Y207" s="164" t="s">
        <v>5774</v>
      </c>
      <c r="AA207" s="164">
        <v>12861133</v>
      </c>
      <c r="AB207" s="164">
        <v>12861134</v>
      </c>
      <c r="AC207" s="164">
        <v>12861135</v>
      </c>
      <c r="AD207" s="164">
        <v>12861136</v>
      </c>
      <c r="AK207" s="164" t="s">
        <v>5741</v>
      </c>
    </row>
    <row r="208" spans="1:37" s="10" customFormat="1" x14ac:dyDescent="0.15">
      <c r="A208" s="99">
        <v>11861201</v>
      </c>
      <c r="B208" s="164">
        <v>1</v>
      </c>
      <c r="C208" s="190" t="s">
        <v>1934</v>
      </c>
      <c r="D208" s="194" t="s">
        <v>2251</v>
      </c>
      <c r="E208" s="165"/>
      <c r="F208" s="165"/>
      <c r="G208" s="164">
        <v>1</v>
      </c>
      <c r="H208" s="164">
        <v>0</v>
      </c>
      <c r="I208" s="164">
        <v>2</v>
      </c>
      <c r="J208" s="164">
        <v>0</v>
      </c>
      <c r="K208" s="164">
        <f t="shared" si="3"/>
        <v>0.8</v>
      </c>
      <c r="L208" s="164" t="s">
        <v>23</v>
      </c>
      <c r="P208" s="10">
        <v>1</v>
      </c>
      <c r="R208" s="10" t="s">
        <v>1937</v>
      </c>
      <c r="U208" s="10" t="s">
        <v>1938</v>
      </c>
      <c r="V208" s="10" t="s">
        <v>213</v>
      </c>
      <c r="AA208" s="99">
        <v>12861201</v>
      </c>
      <c r="AB208" s="10" t="s">
        <v>89</v>
      </c>
      <c r="AC208" s="10" t="s">
        <v>89</v>
      </c>
      <c r="AD208" s="10" t="s">
        <v>89</v>
      </c>
      <c r="AE208" s="10" t="s">
        <v>89</v>
      </c>
      <c r="AF208" s="10" t="s">
        <v>89</v>
      </c>
      <c r="AK208" s="10" t="s">
        <v>85</v>
      </c>
    </row>
    <row r="209" spans="1:37" s="10" customFormat="1" x14ac:dyDescent="0.15">
      <c r="A209" s="99">
        <v>11861202</v>
      </c>
      <c r="B209" s="164">
        <v>1</v>
      </c>
      <c r="C209" s="190" t="s">
        <v>1945</v>
      </c>
      <c r="D209" s="190" t="s">
        <v>2252</v>
      </c>
      <c r="E209" s="165"/>
      <c r="F209" s="165"/>
      <c r="G209" s="164">
        <v>15</v>
      </c>
      <c r="H209" s="164">
        <v>6</v>
      </c>
      <c r="I209" s="164">
        <v>0</v>
      </c>
      <c r="J209" s="164">
        <v>0</v>
      </c>
      <c r="K209" s="164">
        <f t="shared" si="3"/>
        <v>0</v>
      </c>
      <c r="L209" s="164" t="s">
        <v>23</v>
      </c>
      <c r="P209" s="10">
        <v>1</v>
      </c>
      <c r="R209" s="10" t="s">
        <v>339</v>
      </c>
      <c r="S209" s="76"/>
      <c r="T209" s="76"/>
      <c r="U209" s="76" t="s">
        <v>1938</v>
      </c>
      <c r="V209" s="10" t="s">
        <v>1939</v>
      </c>
      <c r="W209" s="76"/>
      <c r="X209" s="76"/>
      <c r="Y209" s="76"/>
      <c r="Z209" s="10" t="s">
        <v>1964</v>
      </c>
      <c r="AA209" s="99">
        <v>12861202</v>
      </c>
      <c r="AB209" s="99">
        <v>12861203</v>
      </c>
      <c r="AC209" s="99">
        <v>12861204</v>
      </c>
      <c r="AD209" s="10" t="s">
        <v>89</v>
      </c>
      <c r="AE209" s="10" t="s">
        <v>89</v>
      </c>
      <c r="AF209" s="10" t="s">
        <v>89</v>
      </c>
      <c r="AK209" s="10" t="s">
        <v>1944</v>
      </c>
    </row>
    <row r="210" spans="1:37" s="10" customFormat="1" x14ac:dyDescent="0.15">
      <c r="A210" s="99">
        <v>11861203</v>
      </c>
      <c r="B210" s="164">
        <v>1</v>
      </c>
      <c r="C210" s="190" t="s">
        <v>2253</v>
      </c>
      <c r="D210" s="190" t="s">
        <v>2254</v>
      </c>
      <c r="E210" s="165"/>
      <c r="F210" s="165"/>
      <c r="G210" s="164">
        <v>15</v>
      </c>
      <c r="H210" s="164">
        <v>9</v>
      </c>
      <c r="I210" s="164">
        <v>0</v>
      </c>
      <c r="J210" s="164">
        <v>0</v>
      </c>
      <c r="K210" s="164">
        <f t="shared" si="3"/>
        <v>0</v>
      </c>
      <c r="L210" s="164" t="s">
        <v>23</v>
      </c>
      <c r="P210" s="10">
        <v>0</v>
      </c>
      <c r="R210" s="10" t="s">
        <v>1937</v>
      </c>
      <c r="U210" s="10" t="s">
        <v>1943</v>
      </c>
      <c r="Z210" s="10" t="s">
        <v>1964</v>
      </c>
      <c r="AA210" s="99">
        <v>12861208</v>
      </c>
      <c r="AB210" s="99">
        <v>12861209</v>
      </c>
      <c r="AC210" s="99">
        <v>12861210</v>
      </c>
      <c r="AD210" s="164" t="s">
        <v>89</v>
      </c>
      <c r="AE210" s="10" t="s">
        <v>89</v>
      </c>
      <c r="AF210" s="10" t="s">
        <v>89</v>
      </c>
      <c r="AK210" s="10" t="s">
        <v>1944</v>
      </c>
    </row>
    <row r="211" spans="1:37" s="10" customFormat="1" x14ac:dyDescent="0.15">
      <c r="A211" s="99">
        <v>11861204</v>
      </c>
      <c r="B211" s="164">
        <v>1</v>
      </c>
      <c r="C211" s="190" t="s">
        <v>2255</v>
      </c>
      <c r="D211" s="190" t="s">
        <v>2256</v>
      </c>
      <c r="E211" s="165"/>
      <c r="F211" s="165"/>
      <c r="G211" s="164">
        <v>15</v>
      </c>
      <c r="H211" s="164">
        <v>12</v>
      </c>
      <c r="I211" s="164">
        <v>1</v>
      </c>
      <c r="J211" s="164">
        <v>40</v>
      </c>
      <c r="K211" s="164">
        <f t="shared" si="3"/>
        <v>0</v>
      </c>
      <c r="L211" s="164" t="s">
        <v>1936</v>
      </c>
      <c r="P211" s="10">
        <v>3</v>
      </c>
      <c r="Q211" s="10">
        <v>1</v>
      </c>
      <c r="R211" s="10" t="s">
        <v>57</v>
      </c>
      <c r="S211" s="10">
        <v>2</v>
      </c>
      <c r="U211" s="10" t="s">
        <v>1938</v>
      </c>
      <c r="V211" s="10" t="s">
        <v>1950</v>
      </c>
      <c r="Z211" s="10" t="s">
        <v>1964</v>
      </c>
      <c r="AA211" s="99">
        <v>12861212</v>
      </c>
      <c r="AB211" s="99">
        <v>12861213</v>
      </c>
      <c r="AC211" s="99">
        <v>12861214</v>
      </c>
      <c r="AD211" s="99">
        <v>12861215</v>
      </c>
      <c r="AE211" s="99">
        <v>12861205</v>
      </c>
      <c r="AF211" s="99">
        <v>12861206</v>
      </c>
      <c r="AJ211" s="79" t="s">
        <v>2257</v>
      </c>
      <c r="AK211" s="10" t="s">
        <v>1944</v>
      </c>
    </row>
    <row r="212" spans="1:37" s="164" customFormat="1" x14ac:dyDescent="0.15">
      <c r="A212" s="164">
        <v>11861301</v>
      </c>
      <c r="B212" s="164">
        <v>1</v>
      </c>
      <c r="C212" s="190" t="s">
        <v>4035</v>
      </c>
      <c r="D212" s="194" t="s">
        <v>4036</v>
      </c>
      <c r="E212" s="165"/>
      <c r="F212" s="165"/>
      <c r="G212" s="164">
        <v>1</v>
      </c>
      <c r="H212" s="164">
        <v>0</v>
      </c>
      <c r="I212" s="164">
        <v>2</v>
      </c>
      <c r="J212" s="164">
        <v>0</v>
      </c>
      <c r="K212" s="164">
        <f t="shared" si="3"/>
        <v>0.8</v>
      </c>
      <c r="L212" s="164" t="s">
        <v>4037</v>
      </c>
      <c r="P212" s="164">
        <v>4</v>
      </c>
      <c r="R212" s="164" t="s">
        <v>4038</v>
      </c>
      <c r="U212" s="164" t="s">
        <v>4039</v>
      </c>
      <c r="V212" s="164" t="s">
        <v>4040</v>
      </c>
      <c r="Z212" s="164" t="s">
        <v>89</v>
      </c>
      <c r="AA212" s="164">
        <v>12861301</v>
      </c>
      <c r="AK212" s="164" t="s">
        <v>4041</v>
      </c>
    </row>
    <row r="213" spans="1:37" s="164" customFormat="1" x14ac:dyDescent="0.15">
      <c r="A213" s="164">
        <v>11861302</v>
      </c>
      <c r="B213" s="164">
        <v>1</v>
      </c>
      <c r="C213" s="190" t="s">
        <v>2258</v>
      </c>
      <c r="D213" s="190" t="s">
        <v>4042</v>
      </c>
      <c r="E213" s="165"/>
      <c r="F213" s="165"/>
      <c r="G213" s="164">
        <v>16</v>
      </c>
      <c r="H213" s="164">
        <v>6</v>
      </c>
      <c r="I213" s="164">
        <v>0</v>
      </c>
      <c r="J213" s="164">
        <v>0</v>
      </c>
      <c r="K213" s="164">
        <f t="shared" si="3"/>
        <v>0</v>
      </c>
      <c r="L213" s="164" t="s">
        <v>4037</v>
      </c>
      <c r="P213" s="164">
        <v>4</v>
      </c>
      <c r="R213" s="164" t="s">
        <v>4038</v>
      </c>
      <c r="U213" s="164" t="s">
        <v>4043</v>
      </c>
      <c r="V213" s="164" t="s">
        <v>4040</v>
      </c>
      <c r="W213" s="164" t="s">
        <v>4044</v>
      </c>
      <c r="Z213" s="164" t="s">
        <v>4045</v>
      </c>
      <c r="AA213" s="164">
        <v>12861303</v>
      </c>
      <c r="AK213" s="164" t="s">
        <v>4046</v>
      </c>
    </row>
    <row r="214" spans="1:37" s="164" customFormat="1" x14ac:dyDescent="0.15">
      <c r="A214" s="164">
        <v>11861303</v>
      </c>
      <c r="B214" s="164">
        <v>1</v>
      </c>
      <c r="C214" s="190" t="s">
        <v>2259</v>
      </c>
      <c r="D214" s="190" t="s">
        <v>4047</v>
      </c>
      <c r="E214" s="165"/>
      <c r="F214" s="165"/>
      <c r="G214" s="164">
        <v>16</v>
      </c>
      <c r="H214" s="164">
        <v>8</v>
      </c>
      <c r="I214" s="164">
        <v>0</v>
      </c>
      <c r="J214" s="164">
        <v>0</v>
      </c>
      <c r="K214" s="164">
        <f t="shared" si="3"/>
        <v>0</v>
      </c>
      <c r="L214" s="164" t="s">
        <v>4037</v>
      </c>
      <c r="P214" s="164">
        <v>4</v>
      </c>
      <c r="R214" s="164" t="s">
        <v>4038</v>
      </c>
      <c r="U214" s="164" t="s">
        <v>4039</v>
      </c>
      <c r="V214" s="164" t="s">
        <v>4040</v>
      </c>
      <c r="Z214" s="164" t="s">
        <v>4048</v>
      </c>
      <c r="AA214" s="164">
        <v>12861304</v>
      </c>
      <c r="AK214" s="164" t="s">
        <v>4046</v>
      </c>
    </row>
    <row r="215" spans="1:37" s="164" customFormat="1" x14ac:dyDescent="0.15">
      <c r="A215" s="164">
        <v>11861304</v>
      </c>
      <c r="B215" s="164">
        <v>1</v>
      </c>
      <c r="C215" s="190" t="s">
        <v>4172</v>
      </c>
      <c r="D215" s="190" t="s">
        <v>4173</v>
      </c>
      <c r="E215" s="165"/>
      <c r="F215" s="165"/>
      <c r="G215" s="164">
        <v>15</v>
      </c>
      <c r="H215" s="164">
        <v>10</v>
      </c>
      <c r="I215" s="164">
        <v>1</v>
      </c>
      <c r="J215" s="164">
        <v>40</v>
      </c>
      <c r="K215" s="164">
        <f t="shared" si="3"/>
        <v>0</v>
      </c>
      <c r="L215" s="164" t="s">
        <v>4174</v>
      </c>
      <c r="P215" s="164">
        <v>5</v>
      </c>
      <c r="R215" s="164" t="s">
        <v>4175</v>
      </c>
      <c r="S215" s="164">
        <v>5</v>
      </c>
      <c r="T215" s="164">
        <v>60</v>
      </c>
      <c r="U215" s="164" t="s">
        <v>4176</v>
      </c>
      <c r="V215" s="164" t="s">
        <v>4177</v>
      </c>
      <c r="W215" s="164" t="s">
        <v>4178</v>
      </c>
      <c r="Z215" s="164" t="s">
        <v>3764</v>
      </c>
      <c r="AA215" s="167">
        <v>12861317</v>
      </c>
      <c r="AK215" s="164" t="s">
        <v>4179</v>
      </c>
    </row>
    <row r="216" spans="1:37" s="10" customFormat="1" x14ac:dyDescent="0.15">
      <c r="A216" s="164">
        <v>11861305</v>
      </c>
      <c r="B216" s="164">
        <v>1</v>
      </c>
      <c r="C216" s="190" t="s">
        <v>2259</v>
      </c>
      <c r="D216" s="190" t="s">
        <v>4901</v>
      </c>
      <c r="E216" s="165"/>
      <c r="F216" s="165"/>
      <c r="G216" s="164">
        <v>15</v>
      </c>
      <c r="H216" s="164">
        <v>6</v>
      </c>
      <c r="I216" s="164">
        <v>0</v>
      </c>
      <c r="J216" s="164">
        <v>0</v>
      </c>
      <c r="K216" s="164">
        <f t="shared" si="3"/>
        <v>0</v>
      </c>
      <c r="L216" s="164" t="s">
        <v>23</v>
      </c>
      <c r="P216" s="10">
        <v>4</v>
      </c>
      <c r="R216" s="10" t="s">
        <v>26</v>
      </c>
      <c r="U216" s="10" t="s">
        <v>24</v>
      </c>
      <c r="V216" s="10" t="s">
        <v>188</v>
      </c>
      <c r="Z216" s="10" t="s">
        <v>1790</v>
      </c>
      <c r="AA216" s="167">
        <v>12861310</v>
      </c>
      <c r="AB216" s="164" t="s">
        <v>89</v>
      </c>
      <c r="AC216" s="10" t="s">
        <v>89</v>
      </c>
      <c r="AD216" s="10" t="s">
        <v>89</v>
      </c>
      <c r="AE216" s="10" t="s">
        <v>89</v>
      </c>
      <c r="AF216" s="10" t="s">
        <v>89</v>
      </c>
      <c r="AK216" s="10" t="s">
        <v>71</v>
      </c>
    </row>
    <row r="217" spans="1:37" s="164" customFormat="1" x14ac:dyDescent="0.15">
      <c r="A217" s="164">
        <v>11861306</v>
      </c>
      <c r="B217" s="164">
        <v>1</v>
      </c>
      <c r="C217" s="190" t="s">
        <v>4192</v>
      </c>
      <c r="D217" s="190" t="s">
        <v>4900</v>
      </c>
      <c r="E217" s="165" t="s">
        <v>4880</v>
      </c>
      <c r="F217" s="165" t="str">
        <f>"人鱼公主制造一道水波弹道，对扇形范围内目标造成&lt;&amp;color:skill_sel_red&gt;{result.15861309}&lt;&amp;/&gt;点伤害，并为其添加&lt;&amp;image:ice&gt;&lt;&amp;/&gt;印记，持续&lt;&amp;color:skill_sel_yellow&gt;"&amp;buff!F267&amp;"&lt;&amp;/&gt;秒,使其移动速度和攻击速度降低&lt;&amp;color:skill_sel_red&gt;{result.15861310.%}&lt;&amp;/&gt;。"</f>
        <v>人鱼公主制造一道水波弹道，对扇形范围内目标造成&lt;&amp;color:skill_sel_red&gt;{result.15861309}&lt;&amp;/&gt;点伤害，并为其添加&lt;&amp;image:ice&gt;&lt;&amp;/&gt;印记，持续&lt;&amp;color:skill_sel_yellow&gt;10&lt;&amp;/&gt;秒,使其移动速度和攻击速度降低&lt;&amp;color:skill_sel_red&gt;{result.15861310.%}&lt;&amp;/&gt;。</v>
      </c>
      <c r="G217" s="164">
        <v>15</v>
      </c>
      <c r="H217" s="164">
        <v>10</v>
      </c>
      <c r="I217" s="164">
        <v>1</v>
      </c>
      <c r="J217" s="164">
        <v>40</v>
      </c>
      <c r="K217" s="164">
        <f t="shared" si="3"/>
        <v>0</v>
      </c>
      <c r="L217" s="164" t="s">
        <v>23</v>
      </c>
      <c r="P217" s="164">
        <v>5</v>
      </c>
      <c r="R217" s="164" t="s">
        <v>3850</v>
      </c>
      <c r="S217" s="164">
        <v>5</v>
      </c>
      <c r="T217" s="164">
        <v>60</v>
      </c>
      <c r="U217" s="164" t="s">
        <v>24</v>
      </c>
      <c r="V217" s="164" t="s">
        <v>294</v>
      </c>
      <c r="Z217" s="164" t="s">
        <v>3764</v>
      </c>
      <c r="AA217" s="167">
        <v>12861314</v>
      </c>
      <c r="AB217" s="167">
        <v>12861320</v>
      </c>
      <c r="AK217" s="164" t="s">
        <v>189</v>
      </c>
    </row>
    <row r="218" spans="1:37" s="10" customFormat="1" x14ac:dyDescent="0.15">
      <c r="A218" s="99">
        <v>11861401</v>
      </c>
      <c r="B218" s="164">
        <v>1</v>
      </c>
      <c r="C218" s="190" t="s">
        <v>1934</v>
      </c>
      <c r="D218" s="194" t="s">
        <v>2260</v>
      </c>
      <c r="E218" s="165"/>
      <c r="F218" s="165"/>
      <c r="G218" s="164">
        <v>0.5</v>
      </c>
      <c r="H218" s="164">
        <v>0</v>
      </c>
      <c r="I218" s="164">
        <v>2</v>
      </c>
      <c r="J218" s="164">
        <v>0</v>
      </c>
      <c r="K218" s="164">
        <f t="shared" si="3"/>
        <v>0.8</v>
      </c>
      <c r="L218" s="164" t="s">
        <v>23</v>
      </c>
      <c r="P218" s="10">
        <v>1</v>
      </c>
      <c r="R218" s="10" t="s">
        <v>1937</v>
      </c>
      <c r="U218" s="10" t="s">
        <v>1938</v>
      </c>
      <c r="V218" s="10" t="s">
        <v>1939</v>
      </c>
      <c r="AA218" s="99">
        <v>12861401</v>
      </c>
      <c r="AB218" s="10" t="s">
        <v>89</v>
      </c>
      <c r="AC218" s="10" t="s">
        <v>89</v>
      </c>
      <c r="AD218" s="10" t="s">
        <v>89</v>
      </c>
      <c r="AE218" s="10" t="s">
        <v>89</v>
      </c>
      <c r="AF218" s="10" t="s">
        <v>89</v>
      </c>
      <c r="AK218" s="10" t="s">
        <v>1940</v>
      </c>
    </row>
    <row r="219" spans="1:37" s="10" customFormat="1" x14ac:dyDescent="0.15">
      <c r="A219" s="99">
        <v>11861402</v>
      </c>
      <c r="B219" s="164">
        <v>1</v>
      </c>
      <c r="C219" s="190" t="s">
        <v>2261</v>
      </c>
      <c r="D219" s="190" t="s">
        <v>2262</v>
      </c>
      <c r="E219" s="165"/>
      <c r="F219" s="165"/>
      <c r="G219" s="164">
        <v>15</v>
      </c>
      <c r="H219" s="164">
        <v>6</v>
      </c>
      <c r="I219" s="164">
        <v>0</v>
      </c>
      <c r="J219" s="164">
        <v>0</v>
      </c>
      <c r="K219" s="164">
        <f t="shared" si="3"/>
        <v>0</v>
      </c>
      <c r="L219" s="164" t="s">
        <v>1936</v>
      </c>
      <c r="P219" s="10">
        <v>3</v>
      </c>
      <c r="R219" s="10" t="s">
        <v>339</v>
      </c>
      <c r="U219" s="10" t="s">
        <v>24</v>
      </c>
      <c r="V219" s="10" t="s">
        <v>1939</v>
      </c>
      <c r="Z219" s="10" t="s">
        <v>1790</v>
      </c>
      <c r="AA219" s="99">
        <v>12861402</v>
      </c>
      <c r="AB219" s="164" t="s">
        <v>89</v>
      </c>
      <c r="AC219" s="164" t="s">
        <v>89</v>
      </c>
      <c r="AD219" s="10" t="s">
        <v>89</v>
      </c>
      <c r="AE219" s="10" t="s">
        <v>89</v>
      </c>
      <c r="AF219" s="10" t="s">
        <v>89</v>
      </c>
      <c r="AK219" s="10" t="s">
        <v>1944</v>
      </c>
    </row>
    <row r="220" spans="1:37" s="10" customFormat="1" x14ac:dyDescent="0.15">
      <c r="A220" s="99">
        <v>11861403</v>
      </c>
      <c r="B220" s="164">
        <v>1</v>
      </c>
      <c r="C220" s="190" t="s">
        <v>2263</v>
      </c>
      <c r="D220" s="190" t="s">
        <v>2264</v>
      </c>
      <c r="E220" s="165"/>
      <c r="F220" s="165"/>
      <c r="G220" s="164">
        <v>15</v>
      </c>
      <c r="H220" s="164">
        <v>8</v>
      </c>
      <c r="I220" s="164">
        <v>0</v>
      </c>
      <c r="J220" s="164">
        <v>0</v>
      </c>
      <c r="K220" s="164">
        <f t="shared" si="3"/>
        <v>0</v>
      </c>
      <c r="L220" s="164" t="s">
        <v>23</v>
      </c>
      <c r="P220" s="10">
        <v>3</v>
      </c>
      <c r="R220" s="10" t="s">
        <v>1937</v>
      </c>
      <c r="U220" s="10" t="s">
        <v>1938</v>
      </c>
      <c r="V220" s="10" t="s">
        <v>1939</v>
      </c>
      <c r="Z220" s="10" t="s">
        <v>1964</v>
      </c>
      <c r="AA220" s="99">
        <v>12861412</v>
      </c>
      <c r="AB220" s="10" t="s">
        <v>89</v>
      </c>
      <c r="AC220" s="10" t="s">
        <v>89</v>
      </c>
      <c r="AD220" s="10" t="s">
        <v>89</v>
      </c>
      <c r="AE220" s="10" t="s">
        <v>89</v>
      </c>
      <c r="AF220" s="10" t="s">
        <v>89</v>
      </c>
      <c r="AK220" s="10" t="s">
        <v>1944</v>
      </c>
    </row>
    <row r="221" spans="1:37" s="10" customFormat="1" x14ac:dyDescent="0.15">
      <c r="A221" s="99">
        <v>11861404</v>
      </c>
      <c r="B221" s="164">
        <v>1</v>
      </c>
      <c r="C221" s="190" t="s">
        <v>2265</v>
      </c>
      <c r="D221" s="190" t="s">
        <v>2266</v>
      </c>
      <c r="E221" s="165"/>
      <c r="F221" s="165"/>
      <c r="G221" s="164">
        <v>15</v>
      </c>
      <c r="H221" s="164">
        <v>10</v>
      </c>
      <c r="I221" s="164">
        <v>1</v>
      </c>
      <c r="J221" s="164">
        <v>35</v>
      </c>
      <c r="K221" s="164">
        <f t="shared" si="3"/>
        <v>0</v>
      </c>
      <c r="L221" s="164" t="s">
        <v>23</v>
      </c>
      <c r="P221" s="10">
        <v>3</v>
      </c>
      <c r="Q221" s="10">
        <v>1</v>
      </c>
      <c r="R221" s="10" t="s">
        <v>1937</v>
      </c>
      <c r="U221" s="10" t="s">
        <v>1938</v>
      </c>
      <c r="V221" s="10" t="s">
        <v>1939</v>
      </c>
      <c r="W221" s="10" t="s">
        <v>2013</v>
      </c>
      <c r="X221" s="10" t="s">
        <v>1328</v>
      </c>
      <c r="Z221" s="10" t="s">
        <v>1964</v>
      </c>
      <c r="AA221" s="99">
        <v>12861417</v>
      </c>
      <c r="AB221" s="10" t="s">
        <v>89</v>
      </c>
      <c r="AC221" s="10" t="s">
        <v>89</v>
      </c>
      <c r="AD221" s="10" t="s">
        <v>89</v>
      </c>
      <c r="AE221" s="10" t="s">
        <v>89</v>
      </c>
      <c r="AF221" s="10" t="s">
        <v>89</v>
      </c>
      <c r="AK221" s="10" t="s">
        <v>1944</v>
      </c>
    </row>
    <row r="222" spans="1:37" s="10" customFormat="1" x14ac:dyDescent="0.15">
      <c r="A222" s="99">
        <v>11870101</v>
      </c>
      <c r="B222" s="164">
        <v>1</v>
      </c>
      <c r="C222" s="190" t="s">
        <v>289</v>
      </c>
      <c r="D222" s="190" t="s">
        <v>2048</v>
      </c>
      <c r="E222" s="165"/>
      <c r="F222" s="165"/>
      <c r="G222" s="164">
        <v>1</v>
      </c>
      <c r="H222" s="164">
        <v>0</v>
      </c>
      <c r="I222" s="164">
        <v>2</v>
      </c>
      <c r="J222" s="164">
        <v>0</v>
      </c>
      <c r="K222" s="164">
        <f t="shared" si="3"/>
        <v>0.8</v>
      </c>
      <c r="L222" s="164" t="s">
        <v>1936</v>
      </c>
      <c r="P222" s="10">
        <v>1</v>
      </c>
      <c r="R222" s="10" t="s">
        <v>1937</v>
      </c>
      <c r="U222" s="10" t="s">
        <v>1938</v>
      </c>
      <c r="V222" s="10" t="s">
        <v>1939</v>
      </c>
      <c r="Z222" s="164"/>
      <c r="AA222" s="99">
        <v>12870101</v>
      </c>
      <c r="AB222" s="10" t="s">
        <v>89</v>
      </c>
      <c r="AC222" s="10" t="s">
        <v>89</v>
      </c>
      <c r="AD222" s="10" t="s">
        <v>89</v>
      </c>
      <c r="AE222" s="10" t="s">
        <v>89</v>
      </c>
      <c r="AF222" s="10" t="s">
        <v>89</v>
      </c>
      <c r="AK222" s="10" t="s">
        <v>1940</v>
      </c>
    </row>
    <row r="223" spans="1:37" s="10" customFormat="1" x14ac:dyDescent="0.15">
      <c r="A223" s="164">
        <v>11870102</v>
      </c>
      <c r="B223" s="164">
        <v>1</v>
      </c>
      <c r="C223" s="190" t="s">
        <v>3791</v>
      </c>
      <c r="D223" s="190" t="s">
        <v>3792</v>
      </c>
      <c r="E223" s="165"/>
      <c r="F223" s="165"/>
      <c r="G223" s="164">
        <v>15</v>
      </c>
      <c r="H223" s="164">
        <v>6</v>
      </c>
      <c r="I223" s="164">
        <v>0</v>
      </c>
      <c r="J223" s="164">
        <v>0</v>
      </c>
      <c r="K223" s="164">
        <f t="shared" si="3"/>
        <v>0</v>
      </c>
      <c r="L223" s="164" t="s">
        <v>3793</v>
      </c>
      <c r="P223" s="10">
        <v>0</v>
      </c>
      <c r="R223" s="10" t="s">
        <v>3794</v>
      </c>
      <c r="U223" s="10" t="s">
        <v>34</v>
      </c>
      <c r="V223" s="164"/>
      <c r="Z223" s="164"/>
      <c r="AA223" s="92">
        <v>12870107</v>
      </c>
      <c r="AK223" s="10" t="s">
        <v>385</v>
      </c>
    </row>
    <row r="224" spans="1:37" s="164" customFormat="1" x14ac:dyDescent="0.15">
      <c r="A224" s="99">
        <v>11870103</v>
      </c>
      <c r="B224" s="164">
        <v>1</v>
      </c>
      <c r="C224" s="190" t="s">
        <v>2049</v>
      </c>
      <c r="D224" s="190" t="s">
        <v>1789</v>
      </c>
      <c r="E224" s="165"/>
      <c r="F224" s="165"/>
      <c r="G224" s="164">
        <v>7</v>
      </c>
      <c r="H224" s="164">
        <v>4</v>
      </c>
      <c r="I224" s="164">
        <v>1</v>
      </c>
      <c r="J224" s="164">
        <v>15</v>
      </c>
      <c r="K224" s="164">
        <f t="shared" si="3"/>
        <v>0</v>
      </c>
      <c r="L224" s="164" t="s">
        <v>1936</v>
      </c>
      <c r="P224" s="164">
        <v>3</v>
      </c>
      <c r="Q224" s="164">
        <v>1</v>
      </c>
      <c r="R224" s="164" t="s">
        <v>1948</v>
      </c>
      <c r="S224" s="164">
        <v>2</v>
      </c>
      <c r="U224" s="164" t="s">
        <v>24</v>
      </c>
      <c r="V224" s="164" t="s">
        <v>1950</v>
      </c>
      <c r="W224" s="164" t="s">
        <v>1978</v>
      </c>
      <c r="X224" s="164" t="s">
        <v>1979</v>
      </c>
      <c r="Y224" s="164" t="s">
        <v>1980</v>
      </c>
      <c r="Z224" s="164" t="s">
        <v>1964</v>
      </c>
      <c r="AA224" s="99">
        <v>12870103</v>
      </c>
      <c r="AB224" s="99">
        <v>12870102</v>
      </c>
      <c r="AC224" s="99">
        <v>12870104</v>
      </c>
      <c r="AD224" s="164" t="s">
        <v>89</v>
      </c>
      <c r="AE224" s="164" t="s">
        <v>89</v>
      </c>
      <c r="AF224" s="164" t="s">
        <v>89</v>
      </c>
      <c r="AK224" s="164" t="s">
        <v>71</v>
      </c>
    </row>
    <row r="225" spans="1:37" s="10" customFormat="1" x14ac:dyDescent="0.15">
      <c r="A225" s="99">
        <v>11870201</v>
      </c>
      <c r="B225" s="164">
        <v>1</v>
      </c>
      <c r="C225" s="190" t="s">
        <v>1934</v>
      </c>
      <c r="D225" s="190" t="s">
        <v>2318</v>
      </c>
      <c r="E225" s="165"/>
      <c r="F225" s="165"/>
      <c r="G225" s="164">
        <v>0.75</v>
      </c>
      <c r="H225" s="164">
        <v>0</v>
      </c>
      <c r="I225" s="164">
        <v>2</v>
      </c>
      <c r="J225" s="164">
        <v>0</v>
      </c>
      <c r="K225" s="164">
        <f t="shared" si="3"/>
        <v>0.8</v>
      </c>
      <c r="L225" s="164" t="s">
        <v>1936</v>
      </c>
      <c r="P225" s="10">
        <v>4</v>
      </c>
      <c r="R225" s="10" t="s">
        <v>1937</v>
      </c>
      <c r="U225" s="10" t="s">
        <v>1938</v>
      </c>
      <c r="V225" s="10" t="s">
        <v>1939</v>
      </c>
      <c r="AA225" s="99">
        <v>12870201</v>
      </c>
      <c r="AB225" s="10" t="s">
        <v>89</v>
      </c>
      <c r="AC225" s="10" t="s">
        <v>89</v>
      </c>
      <c r="AD225" s="10" t="s">
        <v>89</v>
      </c>
      <c r="AE225" s="10" t="s">
        <v>89</v>
      </c>
      <c r="AF225" s="10" t="s">
        <v>89</v>
      </c>
      <c r="AK225" s="10" t="s">
        <v>85</v>
      </c>
    </row>
    <row r="226" spans="1:37" s="10" customFormat="1" x14ac:dyDescent="0.15">
      <c r="A226" s="99">
        <v>11870202</v>
      </c>
      <c r="B226" s="164">
        <v>1</v>
      </c>
      <c r="C226" s="190" t="s">
        <v>2029</v>
      </c>
      <c r="D226" s="190" t="s">
        <v>2319</v>
      </c>
      <c r="E226" s="165"/>
      <c r="F226" s="165"/>
      <c r="G226" s="164">
        <v>10</v>
      </c>
      <c r="H226" s="164">
        <v>3</v>
      </c>
      <c r="I226" s="164">
        <v>0</v>
      </c>
      <c r="J226" s="164">
        <v>0</v>
      </c>
      <c r="K226" s="164">
        <f t="shared" si="3"/>
        <v>0</v>
      </c>
      <c r="L226" s="164" t="s">
        <v>1936</v>
      </c>
      <c r="P226" s="10">
        <v>4</v>
      </c>
      <c r="R226" s="10" t="s">
        <v>1937</v>
      </c>
      <c r="U226" s="10" t="s">
        <v>1938</v>
      </c>
      <c r="V226" s="10" t="s">
        <v>1939</v>
      </c>
      <c r="Z226" s="164" t="s">
        <v>949</v>
      </c>
      <c r="AA226" s="99">
        <v>12870203</v>
      </c>
      <c r="AB226" s="10" t="s">
        <v>89</v>
      </c>
      <c r="AC226" s="10" t="s">
        <v>89</v>
      </c>
      <c r="AD226" s="10" t="s">
        <v>89</v>
      </c>
      <c r="AE226" s="10" t="s">
        <v>89</v>
      </c>
      <c r="AF226" s="10" t="s">
        <v>89</v>
      </c>
      <c r="AK226" s="10" t="s">
        <v>1944</v>
      </c>
    </row>
    <row r="227" spans="1:37" s="10" customFormat="1" x14ac:dyDescent="0.15">
      <c r="A227" s="99">
        <v>11870203</v>
      </c>
      <c r="B227" s="164">
        <v>1</v>
      </c>
      <c r="C227" s="190" t="s">
        <v>2320</v>
      </c>
      <c r="D227" s="190" t="s">
        <v>2321</v>
      </c>
      <c r="E227" s="165"/>
      <c r="F227" s="165"/>
      <c r="G227" s="164">
        <v>10</v>
      </c>
      <c r="H227" s="164">
        <v>5</v>
      </c>
      <c r="I227" s="164">
        <v>1</v>
      </c>
      <c r="J227" s="164">
        <v>15</v>
      </c>
      <c r="K227" s="164">
        <f t="shared" si="3"/>
        <v>0</v>
      </c>
      <c r="L227" s="164" t="s">
        <v>23</v>
      </c>
      <c r="P227" s="10">
        <v>4</v>
      </c>
      <c r="Q227" s="10">
        <v>1</v>
      </c>
      <c r="R227" s="10" t="s">
        <v>1937</v>
      </c>
      <c r="U227" s="10" t="s">
        <v>24</v>
      </c>
      <c r="V227" s="10" t="s">
        <v>1939</v>
      </c>
      <c r="Z227" s="10" t="s">
        <v>949</v>
      </c>
      <c r="AA227" s="99">
        <v>12870204</v>
      </c>
      <c r="AB227" s="99">
        <v>12870205</v>
      </c>
      <c r="AC227" s="99">
        <v>12870206</v>
      </c>
      <c r="AD227" s="10" t="s">
        <v>89</v>
      </c>
      <c r="AE227" s="10" t="s">
        <v>89</v>
      </c>
      <c r="AF227" s="10" t="s">
        <v>89</v>
      </c>
      <c r="AK227" s="10" t="s">
        <v>1944</v>
      </c>
    </row>
    <row r="228" spans="1:37" s="10" customFormat="1" x14ac:dyDescent="0.15">
      <c r="A228" s="99">
        <v>11870401</v>
      </c>
      <c r="B228" s="164">
        <v>1</v>
      </c>
      <c r="C228" s="190" t="s">
        <v>1934</v>
      </c>
      <c r="D228" s="190" t="s">
        <v>2075</v>
      </c>
      <c r="E228" s="165"/>
      <c r="F228" s="165"/>
      <c r="G228" s="164">
        <v>0.75</v>
      </c>
      <c r="H228" s="164">
        <v>0</v>
      </c>
      <c r="I228" s="164">
        <v>2</v>
      </c>
      <c r="J228" s="164">
        <v>0</v>
      </c>
      <c r="K228" s="164">
        <f t="shared" si="3"/>
        <v>0.8</v>
      </c>
      <c r="L228" s="164" t="s">
        <v>1936</v>
      </c>
      <c r="P228" s="10">
        <v>1</v>
      </c>
      <c r="R228" s="10" t="s">
        <v>339</v>
      </c>
      <c r="U228" s="10" t="s">
        <v>1938</v>
      </c>
      <c r="V228" s="10" t="s">
        <v>1939</v>
      </c>
      <c r="AA228" s="99">
        <v>12870401</v>
      </c>
      <c r="AB228" s="164" t="s">
        <v>89</v>
      </c>
      <c r="AC228" s="10" t="s">
        <v>89</v>
      </c>
      <c r="AD228" s="10" t="s">
        <v>89</v>
      </c>
      <c r="AE228" s="10" t="s">
        <v>89</v>
      </c>
      <c r="AF228" s="10" t="s">
        <v>89</v>
      </c>
      <c r="AK228" s="10" t="s">
        <v>1940</v>
      </c>
    </row>
    <row r="229" spans="1:37" s="10" customFormat="1" x14ac:dyDescent="0.15">
      <c r="A229" s="99">
        <v>11870402</v>
      </c>
      <c r="B229" s="164">
        <v>1</v>
      </c>
      <c r="C229" s="190" t="s">
        <v>2076</v>
      </c>
      <c r="D229" s="190" t="s">
        <v>2077</v>
      </c>
      <c r="E229" s="165"/>
      <c r="F229" s="165"/>
      <c r="G229" s="164">
        <v>20</v>
      </c>
      <c r="H229" s="164">
        <v>3</v>
      </c>
      <c r="I229" s="164">
        <v>0</v>
      </c>
      <c r="J229" s="164">
        <v>0</v>
      </c>
      <c r="K229" s="164">
        <f t="shared" si="3"/>
        <v>0</v>
      </c>
      <c r="L229" s="164" t="s">
        <v>1936</v>
      </c>
      <c r="P229" s="10">
        <v>1</v>
      </c>
      <c r="R229" s="10" t="s">
        <v>1937</v>
      </c>
      <c r="U229" s="10" t="s">
        <v>34</v>
      </c>
      <c r="Z229" s="10" t="s">
        <v>2015</v>
      </c>
      <c r="AA229" s="99">
        <v>12870402</v>
      </c>
      <c r="AB229" s="164" t="s">
        <v>89</v>
      </c>
      <c r="AC229" s="164" t="s">
        <v>89</v>
      </c>
      <c r="AD229" s="10" t="s">
        <v>89</v>
      </c>
      <c r="AE229" s="10" t="s">
        <v>89</v>
      </c>
      <c r="AF229" s="10" t="s">
        <v>89</v>
      </c>
      <c r="AK229" s="10" t="s">
        <v>1944</v>
      </c>
    </row>
    <row r="230" spans="1:37" s="10" customFormat="1" x14ac:dyDescent="0.15">
      <c r="A230" s="99">
        <v>11870403</v>
      </c>
      <c r="B230" s="164">
        <v>1</v>
      </c>
      <c r="C230" s="190" t="s">
        <v>2078</v>
      </c>
      <c r="D230" s="190" t="s">
        <v>2079</v>
      </c>
      <c r="E230" s="165"/>
      <c r="F230" s="165"/>
      <c r="G230" s="164">
        <v>10</v>
      </c>
      <c r="H230" s="164">
        <v>5</v>
      </c>
      <c r="I230" s="164">
        <v>1</v>
      </c>
      <c r="J230" s="164">
        <v>20</v>
      </c>
      <c r="K230" s="164">
        <f t="shared" si="3"/>
        <v>0</v>
      </c>
      <c r="L230" s="164" t="s">
        <v>1936</v>
      </c>
      <c r="P230" s="10">
        <v>4</v>
      </c>
      <c r="R230" s="10" t="s">
        <v>2042</v>
      </c>
      <c r="S230" s="10">
        <v>3</v>
      </c>
      <c r="T230" s="10">
        <v>1.3</v>
      </c>
      <c r="U230" s="10" t="s">
        <v>1938</v>
      </c>
      <c r="V230" s="10" t="s">
        <v>2024</v>
      </c>
      <c r="W230" s="10" t="s">
        <v>2013</v>
      </c>
      <c r="X230" s="10" t="s">
        <v>2030</v>
      </c>
      <c r="Z230" s="10" t="s">
        <v>2080</v>
      </c>
      <c r="AA230" s="99">
        <v>12870403</v>
      </c>
      <c r="AB230" s="164" t="s">
        <v>89</v>
      </c>
      <c r="AC230" s="164" t="s">
        <v>89</v>
      </c>
      <c r="AD230" s="164" t="s">
        <v>89</v>
      </c>
      <c r="AE230" s="10" t="s">
        <v>89</v>
      </c>
      <c r="AF230" s="10" t="s">
        <v>89</v>
      </c>
      <c r="AK230" s="10" t="s">
        <v>1944</v>
      </c>
    </row>
    <row r="231" spans="1:37" s="10" customFormat="1" x14ac:dyDescent="0.15">
      <c r="A231" s="99">
        <v>11880101</v>
      </c>
      <c r="B231" s="164">
        <v>1</v>
      </c>
      <c r="C231" s="190" t="s">
        <v>1934</v>
      </c>
      <c r="D231" s="190" t="s">
        <v>2328</v>
      </c>
      <c r="E231" s="165"/>
      <c r="F231" s="165"/>
      <c r="G231" s="164">
        <v>1</v>
      </c>
      <c r="H231" s="164">
        <v>0</v>
      </c>
      <c r="I231" s="164">
        <v>2</v>
      </c>
      <c r="J231" s="164">
        <v>0</v>
      </c>
      <c r="K231" s="164">
        <f t="shared" si="3"/>
        <v>0.8</v>
      </c>
      <c r="L231" s="164" t="s">
        <v>1936</v>
      </c>
      <c r="P231" s="10">
        <v>4</v>
      </c>
      <c r="R231" s="10" t="s">
        <v>1937</v>
      </c>
      <c r="U231" s="10" t="s">
        <v>1938</v>
      </c>
      <c r="V231" s="10" t="s">
        <v>1939</v>
      </c>
      <c r="AA231" s="99">
        <v>12880101</v>
      </c>
      <c r="AB231" s="10" t="s">
        <v>89</v>
      </c>
      <c r="AC231" s="10" t="s">
        <v>89</v>
      </c>
      <c r="AD231" s="10" t="s">
        <v>89</v>
      </c>
      <c r="AE231" s="10" t="s">
        <v>89</v>
      </c>
      <c r="AF231" s="10" t="s">
        <v>89</v>
      </c>
      <c r="AK231" s="10" t="s">
        <v>85</v>
      </c>
    </row>
    <row r="232" spans="1:37" s="10" customFormat="1" x14ac:dyDescent="0.15">
      <c r="A232" s="99">
        <v>11880102</v>
      </c>
      <c r="B232" s="164">
        <v>1</v>
      </c>
      <c r="C232" s="190" t="s">
        <v>2329</v>
      </c>
      <c r="D232" s="190" t="s">
        <v>2330</v>
      </c>
      <c r="E232" s="165"/>
      <c r="F232" s="165"/>
      <c r="G232" s="164">
        <v>8</v>
      </c>
      <c r="H232" s="164">
        <v>4</v>
      </c>
      <c r="I232" s="164">
        <v>1</v>
      </c>
      <c r="J232" s="164">
        <v>15</v>
      </c>
      <c r="K232" s="164">
        <f t="shared" si="3"/>
        <v>0</v>
      </c>
      <c r="L232" s="164" t="s">
        <v>23</v>
      </c>
      <c r="P232" s="10">
        <v>4</v>
      </c>
      <c r="R232" s="10" t="s">
        <v>1937</v>
      </c>
      <c r="U232" s="10" t="s">
        <v>1949</v>
      </c>
      <c r="V232" s="10" t="s">
        <v>1939</v>
      </c>
      <c r="W232" s="164" t="s">
        <v>275</v>
      </c>
      <c r="Z232" s="10" t="s">
        <v>1500</v>
      </c>
      <c r="AA232" s="99">
        <v>12880103</v>
      </c>
      <c r="AB232" s="10" t="s">
        <v>89</v>
      </c>
      <c r="AC232" s="10" t="s">
        <v>89</v>
      </c>
      <c r="AD232" s="10" t="s">
        <v>89</v>
      </c>
      <c r="AE232" s="10" t="s">
        <v>89</v>
      </c>
      <c r="AF232" s="10" t="s">
        <v>89</v>
      </c>
      <c r="AK232" s="10" t="s">
        <v>71</v>
      </c>
    </row>
    <row r="233" spans="1:37" s="10" customFormat="1" x14ac:dyDescent="0.15">
      <c r="A233" s="99">
        <v>11880201</v>
      </c>
      <c r="B233" s="164">
        <v>1</v>
      </c>
      <c r="C233" s="190" t="s">
        <v>289</v>
      </c>
      <c r="D233" s="190" t="s">
        <v>1810</v>
      </c>
      <c r="E233" s="165"/>
      <c r="F233" s="165"/>
      <c r="G233" s="164">
        <v>1</v>
      </c>
      <c r="H233" s="164">
        <v>0</v>
      </c>
      <c r="I233" s="164">
        <v>2</v>
      </c>
      <c r="J233" s="164">
        <v>0</v>
      </c>
      <c r="K233" s="164">
        <f t="shared" si="3"/>
        <v>0.8</v>
      </c>
      <c r="L233" s="164" t="s">
        <v>1936</v>
      </c>
      <c r="P233" s="10">
        <v>1</v>
      </c>
      <c r="R233" s="10" t="s">
        <v>339</v>
      </c>
      <c r="U233" s="10" t="s">
        <v>24</v>
      </c>
      <c r="V233" s="10" t="s">
        <v>1939</v>
      </c>
      <c r="AA233" s="99">
        <v>12880201</v>
      </c>
      <c r="AB233" s="164" t="s">
        <v>89</v>
      </c>
      <c r="AC233" s="10" t="s">
        <v>89</v>
      </c>
      <c r="AD233" s="10" t="s">
        <v>89</v>
      </c>
      <c r="AE233" s="10" t="s">
        <v>89</v>
      </c>
      <c r="AF233" s="10" t="s">
        <v>89</v>
      </c>
      <c r="AK233" s="10" t="s">
        <v>85</v>
      </c>
    </row>
    <row r="234" spans="1:37" s="10" customFormat="1" x14ac:dyDescent="0.15">
      <c r="A234" s="99">
        <v>11880202</v>
      </c>
      <c r="B234" s="164">
        <v>1</v>
      </c>
      <c r="C234" s="190" t="s">
        <v>2081</v>
      </c>
      <c r="D234" s="190" t="s">
        <v>2082</v>
      </c>
      <c r="E234" s="165"/>
      <c r="F234" s="165"/>
      <c r="G234" s="164">
        <v>10</v>
      </c>
      <c r="H234" s="164">
        <v>5</v>
      </c>
      <c r="I234" s="164">
        <v>0</v>
      </c>
      <c r="J234" s="164">
        <v>0</v>
      </c>
      <c r="K234" s="164">
        <f t="shared" si="3"/>
        <v>0</v>
      </c>
      <c r="L234" s="164" t="s">
        <v>23</v>
      </c>
      <c r="P234" s="10">
        <v>0</v>
      </c>
      <c r="R234" s="10" t="s">
        <v>1937</v>
      </c>
      <c r="U234" s="10" t="s">
        <v>1943</v>
      </c>
      <c r="V234" s="164"/>
      <c r="Z234" s="10" t="s">
        <v>2083</v>
      </c>
      <c r="AA234" s="99">
        <v>12880202</v>
      </c>
      <c r="AB234" s="99">
        <v>12880203</v>
      </c>
      <c r="AC234" s="99">
        <v>12880204</v>
      </c>
      <c r="AD234" s="10" t="s">
        <v>89</v>
      </c>
      <c r="AE234" s="10" t="s">
        <v>89</v>
      </c>
      <c r="AF234" s="10" t="s">
        <v>89</v>
      </c>
      <c r="AK234" s="10" t="s">
        <v>1944</v>
      </c>
    </row>
    <row r="235" spans="1:37" s="164" customFormat="1" x14ac:dyDescent="0.15">
      <c r="A235" s="164">
        <v>11880203</v>
      </c>
      <c r="B235" s="164">
        <v>1</v>
      </c>
      <c r="C235" s="190" t="s">
        <v>3779</v>
      </c>
      <c r="D235" s="190" t="s">
        <v>3780</v>
      </c>
      <c r="G235" s="164">
        <v>16</v>
      </c>
      <c r="H235" s="164">
        <v>6</v>
      </c>
      <c r="I235" s="164">
        <v>0</v>
      </c>
      <c r="J235" s="164">
        <v>0</v>
      </c>
      <c r="K235" s="164">
        <f t="shared" si="3"/>
        <v>0</v>
      </c>
      <c r="L235" s="164" t="s">
        <v>4093</v>
      </c>
      <c r="P235" s="164">
        <v>0</v>
      </c>
      <c r="R235" s="76" t="s">
        <v>4094</v>
      </c>
      <c r="S235" s="76"/>
      <c r="T235" s="76"/>
      <c r="U235" s="76" t="s">
        <v>4095</v>
      </c>
      <c r="V235" s="76"/>
      <c r="W235" s="76"/>
      <c r="X235" s="76"/>
      <c r="Y235" s="76"/>
      <c r="Z235" s="199" t="s">
        <v>3971</v>
      </c>
      <c r="AA235" s="164">
        <v>12880208</v>
      </c>
      <c r="AJ235" s="164" t="s">
        <v>4096</v>
      </c>
      <c r="AK235" s="164" t="s">
        <v>4097</v>
      </c>
    </row>
    <row r="236" spans="1:37" s="10" customFormat="1" x14ac:dyDescent="0.15">
      <c r="A236" s="99">
        <v>11880204</v>
      </c>
      <c r="B236" s="164">
        <v>1</v>
      </c>
      <c r="C236" s="190" t="s">
        <v>2084</v>
      </c>
      <c r="D236" s="190" t="s">
        <v>2085</v>
      </c>
      <c r="E236" s="165"/>
      <c r="F236" s="165"/>
      <c r="G236" s="164">
        <v>10</v>
      </c>
      <c r="H236" s="164">
        <v>3</v>
      </c>
      <c r="I236" s="164">
        <v>1</v>
      </c>
      <c r="J236" s="164">
        <v>30</v>
      </c>
      <c r="K236" s="164">
        <f t="shared" si="3"/>
        <v>0</v>
      </c>
      <c r="L236" s="164" t="s">
        <v>23</v>
      </c>
      <c r="P236" s="10">
        <v>4</v>
      </c>
      <c r="R236" s="10" t="s">
        <v>2042</v>
      </c>
      <c r="S236" s="10">
        <v>4</v>
      </c>
      <c r="T236" s="10">
        <v>1.3</v>
      </c>
      <c r="U236" s="10" t="s">
        <v>1938</v>
      </c>
      <c r="V236" s="10" t="s">
        <v>2024</v>
      </c>
      <c r="Z236" s="10" t="s">
        <v>2083</v>
      </c>
      <c r="AA236" s="99">
        <v>12880205</v>
      </c>
      <c r="AB236" s="10" t="s">
        <v>89</v>
      </c>
      <c r="AC236" s="10" t="s">
        <v>89</v>
      </c>
      <c r="AD236" s="10" t="s">
        <v>89</v>
      </c>
      <c r="AE236" s="10" t="s">
        <v>89</v>
      </c>
      <c r="AF236" s="10" t="s">
        <v>89</v>
      </c>
      <c r="AK236" s="10" t="s">
        <v>1944</v>
      </c>
    </row>
    <row r="237" spans="1:37" s="164" customFormat="1" x14ac:dyDescent="0.15">
      <c r="A237" s="99">
        <v>11880301</v>
      </c>
      <c r="B237" s="164">
        <v>1</v>
      </c>
      <c r="C237" s="190" t="s">
        <v>1934</v>
      </c>
      <c r="D237" s="190" t="s">
        <v>2325</v>
      </c>
      <c r="E237" s="165"/>
      <c r="F237" s="165"/>
      <c r="G237" s="164">
        <v>1</v>
      </c>
      <c r="H237" s="164">
        <v>0</v>
      </c>
      <c r="I237" s="164">
        <v>2</v>
      </c>
      <c r="J237" s="164">
        <v>0</v>
      </c>
      <c r="K237" s="164">
        <f t="shared" si="3"/>
        <v>0.8</v>
      </c>
      <c r="L237" s="164" t="s">
        <v>1936</v>
      </c>
      <c r="P237" s="164">
        <v>1</v>
      </c>
      <c r="R237" s="164" t="s">
        <v>1937</v>
      </c>
      <c r="U237" s="164" t="s">
        <v>1938</v>
      </c>
      <c r="V237" s="164" t="s">
        <v>1939</v>
      </c>
      <c r="AA237" s="99">
        <v>12880301</v>
      </c>
      <c r="AB237" s="164" t="s">
        <v>89</v>
      </c>
      <c r="AC237" s="164" t="s">
        <v>89</v>
      </c>
      <c r="AD237" s="164" t="s">
        <v>89</v>
      </c>
      <c r="AE237" s="164" t="s">
        <v>89</v>
      </c>
      <c r="AF237" s="164" t="s">
        <v>89</v>
      </c>
      <c r="AK237" s="164" t="s">
        <v>1940</v>
      </c>
    </row>
    <row r="238" spans="1:37" s="10" customFormat="1" x14ac:dyDescent="0.15">
      <c r="A238" s="99">
        <v>11880302</v>
      </c>
      <c r="B238" s="164">
        <v>1</v>
      </c>
      <c r="C238" s="190" t="s">
        <v>2156</v>
      </c>
      <c r="D238" s="190" t="s">
        <v>2326</v>
      </c>
      <c r="E238" s="165"/>
      <c r="F238" s="165"/>
      <c r="G238" s="164">
        <v>7</v>
      </c>
      <c r="H238" s="164">
        <v>4</v>
      </c>
      <c r="I238" s="164">
        <v>1</v>
      </c>
      <c r="J238" s="164">
        <v>15</v>
      </c>
      <c r="K238" s="164">
        <f t="shared" si="3"/>
        <v>0</v>
      </c>
      <c r="L238" s="164" t="s">
        <v>1936</v>
      </c>
      <c r="P238" s="10">
        <v>0</v>
      </c>
      <c r="R238" s="10" t="s">
        <v>1937</v>
      </c>
      <c r="U238" s="10" t="s">
        <v>1943</v>
      </c>
      <c r="Z238" s="10" t="s">
        <v>2327</v>
      </c>
      <c r="AA238" s="99">
        <v>12880302</v>
      </c>
      <c r="AB238" s="99">
        <v>12880303</v>
      </c>
      <c r="AC238" s="99">
        <v>12880304</v>
      </c>
      <c r="AD238" s="10" t="s">
        <v>89</v>
      </c>
      <c r="AE238" s="10" t="s">
        <v>89</v>
      </c>
      <c r="AF238" s="10" t="s">
        <v>89</v>
      </c>
      <c r="AK238" s="10" t="s">
        <v>1944</v>
      </c>
    </row>
    <row r="239" spans="1:37" s="10" customFormat="1" x14ac:dyDescent="0.15">
      <c r="A239" s="99">
        <v>11880401</v>
      </c>
      <c r="B239" s="164">
        <v>1</v>
      </c>
      <c r="C239" s="190" t="s">
        <v>1934</v>
      </c>
      <c r="D239" s="190" t="s">
        <v>2102</v>
      </c>
      <c r="E239" s="165"/>
      <c r="F239" s="165"/>
      <c r="G239" s="164">
        <v>1</v>
      </c>
      <c r="H239" s="164">
        <v>0</v>
      </c>
      <c r="I239" s="164">
        <v>2</v>
      </c>
      <c r="J239" s="164">
        <v>0</v>
      </c>
      <c r="K239" s="164">
        <f t="shared" si="3"/>
        <v>0.8</v>
      </c>
      <c r="L239" s="164" t="s">
        <v>23</v>
      </c>
      <c r="P239" s="10">
        <v>4</v>
      </c>
      <c r="R239" s="10" t="s">
        <v>1937</v>
      </c>
      <c r="U239" s="10" t="s">
        <v>24</v>
      </c>
      <c r="V239" s="10" t="s">
        <v>213</v>
      </c>
      <c r="AA239" s="99">
        <v>12880401</v>
      </c>
      <c r="AB239" s="10" t="s">
        <v>89</v>
      </c>
      <c r="AC239" s="10" t="s">
        <v>89</v>
      </c>
      <c r="AD239" s="10" t="s">
        <v>89</v>
      </c>
      <c r="AE239" s="10" t="s">
        <v>89</v>
      </c>
      <c r="AF239" s="10" t="s">
        <v>89</v>
      </c>
      <c r="AK239" s="10" t="s">
        <v>1940</v>
      </c>
    </row>
    <row r="240" spans="1:37" s="10" customFormat="1" x14ac:dyDescent="0.15">
      <c r="A240" s="99">
        <v>11880402</v>
      </c>
      <c r="B240" s="164">
        <v>1</v>
      </c>
      <c r="C240" s="190" t="s">
        <v>2103</v>
      </c>
      <c r="D240" s="190" t="s">
        <v>5070</v>
      </c>
      <c r="E240" s="165"/>
      <c r="F240" s="165"/>
      <c r="G240" s="164">
        <v>10</v>
      </c>
      <c r="H240" s="164">
        <v>5</v>
      </c>
      <c r="I240" s="164">
        <v>0</v>
      </c>
      <c r="J240" s="164">
        <v>0</v>
      </c>
      <c r="K240" s="164">
        <f t="shared" si="3"/>
        <v>0</v>
      </c>
      <c r="L240" s="164" t="s">
        <v>1936</v>
      </c>
      <c r="P240" s="10">
        <v>4</v>
      </c>
      <c r="R240" s="10" t="s">
        <v>339</v>
      </c>
      <c r="U240" s="10" t="s">
        <v>1938</v>
      </c>
      <c r="V240" s="10" t="s">
        <v>213</v>
      </c>
      <c r="Z240" s="10" t="s">
        <v>2080</v>
      </c>
      <c r="AA240" s="99">
        <v>12880403</v>
      </c>
      <c r="AB240" s="10" t="s">
        <v>89</v>
      </c>
      <c r="AC240" s="10" t="s">
        <v>89</v>
      </c>
      <c r="AD240" s="10" t="s">
        <v>89</v>
      </c>
      <c r="AE240" s="10" t="s">
        <v>89</v>
      </c>
      <c r="AF240" s="10" t="s">
        <v>89</v>
      </c>
      <c r="AK240" s="10" t="s">
        <v>1944</v>
      </c>
    </row>
    <row r="241" spans="1:42" s="199" customFormat="1" x14ac:dyDescent="0.15">
      <c r="A241" s="210">
        <v>11880403</v>
      </c>
      <c r="B241" s="199">
        <v>1</v>
      </c>
      <c r="C241" s="209" t="s">
        <v>2089</v>
      </c>
      <c r="D241" s="209" t="s">
        <v>5309</v>
      </c>
      <c r="E241" s="211"/>
      <c r="F241" s="211"/>
      <c r="G241" s="199">
        <v>15</v>
      </c>
      <c r="H241" s="199">
        <v>13</v>
      </c>
      <c r="I241" s="199">
        <v>1</v>
      </c>
      <c r="J241" s="199">
        <v>35</v>
      </c>
      <c r="K241" s="199">
        <f t="shared" si="3"/>
        <v>0</v>
      </c>
      <c r="L241" s="199" t="s">
        <v>458</v>
      </c>
      <c r="M241" s="199">
        <v>1</v>
      </c>
      <c r="N241" s="199">
        <v>2.5</v>
      </c>
      <c r="P241" s="199">
        <v>4</v>
      </c>
      <c r="R241" s="199" t="s">
        <v>33</v>
      </c>
      <c r="S241" s="199">
        <v>1.5</v>
      </c>
      <c r="U241" s="199" t="s">
        <v>24</v>
      </c>
      <c r="V241" s="199" t="s">
        <v>562</v>
      </c>
      <c r="W241" s="199" t="s">
        <v>70</v>
      </c>
      <c r="X241" s="199" t="s">
        <v>2047</v>
      </c>
      <c r="Z241" s="199" t="s">
        <v>2090</v>
      </c>
      <c r="AA241" s="92">
        <v>12880408</v>
      </c>
      <c r="AB241" s="92">
        <v>12880409</v>
      </c>
      <c r="AC241" s="92">
        <v>12880411</v>
      </c>
      <c r="AD241" s="92">
        <v>12880413</v>
      </c>
      <c r="AJ241" s="211" t="s">
        <v>2091</v>
      </c>
      <c r="AK241" s="164" t="s">
        <v>71</v>
      </c>
    </row>
    <row r="242" spans="1:42" s="10" customFormat="1" x14ac:dyDescent="0.15">
      <c r="A242" s="99">
        <v>11880404</v>
      </c>
      <c r="B242" s="164">
        <v>1</v>
      </c>
      <c r="C242" s="190" t="s">
        <v>467</v>
      </c>
      <c r="D242" s="190" t="s">
        <v>2104</v>
      </c>
      <c r="E242" s="165"/>
      <c r="F242" s="165"/>
      <c r="G242" s="164">
        <v>10</v>
      </c>
      <c r="H242" s="164">
        <v>3</v>
      </c>
      <c r="I242" s="164">
        <v>1</v>
      </c>
      <c r="J242" s="164">
        <v>35</v>
      </c>
      <c r="K242" s="164">
        <f t="shared" si="3"/>
        <v>0</v>
      </c>
      <c r="L242" s="164" t="s">
        <v>1936</v>
      </c>
      <c r="P242" s="10">
        <v>4</v>
      </c>
      <c r="R242" s="10" t="s">
        <v>1948</v>
      </c>
      <c r="S242" s="10">
        <v>2</v>
      </c>
      <c r="U242" s="10" t="s">
        <v>674</v>
      </c>
      <c r="V242" s="10" t="s">
        <v>1950</v>
      </c>
      <c r="W242" s="10" t="s">
        <v>1972</v>
      </c>
      <c r="Z242" s="10" t="s">
        <v>2105</v>
      </c>
      <c r="AA242" s="99">
        <v>12880407</v>
      </c>
      <c r="AB242" s="10" t="s">
        <v>89</v>
      </c>
      <c r="AC242" s="10" t="s">
        <v>89</v>
      </c>
      <c r="AD242" s="10" t="s">
        <v>89</v>
      </c>
      <c r="AE242" s="10" t="s">
        <v>89</v>
      </c>
      <c r="AF242" s="10" t="s">
        <v>89</v>
      </c>
      <c r="AK242" s="10" t="s">
        <v>1944</v>
      </c>
    </row>
    <row r="243" spans="1:42" s="10" customFormat="1" x14ac:dyDescent="0.15">
      <c r="A243" s="99">
        <v>11880501</v>
      </c>
      <c r="B243" s="164">
        <v>1</v>
      </c>
      <c r="C243" s="190" t="s">
        <v>289</v>
      </c>
      <c r="D243" s="190" t="s">
        <v>2322</v>
      </c>
      <c r="E243" s="165"/>
      <c r="F243" s="165"/>
      <c r="G243" s="164">
        <v>0.75</v>
      </c>
      <c r="H243" s="164">
        <v>0</v>
      </c>
      <c r="I243" s="164">
        <v>2</v>
      </c>
      <c r="J243" s="164">
        <v>0</v>
      </c>
      <c r="K243" s="164">
        <f t="shared" si="3"/>
        <v>0.8</v>
      </c>
      <c r="L243" s="164" t="s">
        <v>1936</v>
      </c>
      <c r="P243" s="10">
        <v>1</v>
      </c>
      <c r="R243" s="10" t="s">
        <v>1937</v>
      </c>
      <c r="U243" s="10" t="s">
        <v>1938</v>
      </c>
      <c r="V243" s="10" t="s">
        <v>1939</v>
      </c>
      <c r="AA243" s="99">
        <v>12880501</v>
      </c>
      <c r="AB243" s="164" t="s">
        <v>89</v>
      </c>
      <c r="AC243" s="10" t="s">
        <v>89</v>
      </c>
      <c r="AD243" s="10" t="s">
        <v>89</v>
      </c>
      <c r="AE243" s="10" t="s">
        <v>89</v>
      </c>
      <c r="AF243" s="10" t="s">
        <v>89</v>
      </c>
      <c r="AK243" s="10" t="s">
        <v>1940</v>
      </c>
    </row>
    <row r="244" spans="1:42" s="10" customFormat="1" x14ac:dyDescent="0.15">
      <c r="A244" s="99">
        <v>11880502</v>
      </c>
      <c r="B244" s="164">
        <v>1</v>
      </c>
      <c r="C244" s="190" t="s">
        <v>2323</v>
      </c>
      <c r="D244" s="190" t="s">
        <v>2324</v>
      </c>
      <c r="E244" s="165"/>
      <c r="F244" s="165"/>
      <c r="G244" s="164">
        <v>7</v>
      </c>
      <c r="H244" s="164">
        <v>4</v>
      </c>
      <c r="I244" s="164">
        <v>1</v>
      </c>
      <c r="J244" s="164">
        <v>15</v>
      </c>
      <c r="K244" s="164">
        <f t="shared" si="3"/>
        <v>0</v>
      </c>
      <c r="L244" s="164" t="s">
        <v>1936</v>
      </c>
      <c r="P244" s="10">
        <v>1</v>
      </c>
      <c r="R244" s="10" t="s">
        <v>1937</v>
      </c>
      <c r="U244" s="10" t="s">
        <v>24</v>
      </c>
      <c r="V244" s="10" t="s">
        <v>1939</v>
      </c>
      <c r="Z244" s="10" t="s">
        <v>1504</v>
      </c>
      <c r="AA244" s="99">
        <v>12880502</v>
      </c>
      <c r="AB244" s="99">
        <v>12880503</v>
      </c>
      <c r="AC244" s="99">
        <v>12880504</v>
      </c>
      <c r="AD244" s="10" t="s">
        <v>89</v>
      </c>
      <c r="AE244" s="10" t="s">
        <v>89</v>
      </c>
      <c r="AF244" s="10" t="s">
        <v>89</v>
      </c>
      <c r="AK244" s="10" t="s">
        <v>1944</v>
      </c>
    </row>
    <row r="245" spans="1:42" s="10" customFormat="1" x14ac:dyDescent="0.15">
      <c r="A245" s="99">
        <v>11890101</v>
      </c>
      <c r="B245" s="164">
        <v>1</v>
      </c>
      <c r="C245" s="190" t="s">
        <v>289</v>
      </c>
      <c r="D245" s="190" t="s">
        <v>2331</v>
      </c>
      <c r="E245" s="165"/>
      <c r="F245" s="165"/>
      <c r="G245" s="164">
        <v>0.75</v>
      </c>
      <c r="H245" s="164">
        <v>0</v>
      </c>
      <c r="I245" s="164">
        <v>2</v>
      </c>
      <c r="J245" s="164">
        <v>0</v>
      </c>
      <c r="K245" s="164">
        <f t="shared" si="3"/>
        <v>0.8</v>
      </c>
      <c r="L245" s="164" t="s">
        <v>1936</v>
      </c>
      <c r="P245" s="10">
        <v>1</v>
      </c>
      <c r="R245" s="10" t="s">
        <v>1937</v>
      </c>
      <c r="U245" s="10" t="s">
        <v>1938</v>
      </c>
      <c r="V245" s="10" t="s">
        <v>1939</v>
      </c>
      <c r="AA245" s="99">
        <v>12890101</v>
      </c>
      <c r="AB245" s="10" t="s">
        <v>89</v>
      </c>
      <c r="AC245" s="10" t="s">
        <v>89</v>
      </c>
      <c r="AD245" s="10" t="s">
        <v>89</v>
      </c>
      <c r="AE245" s="10" t="s">
        <v>89</v>
      </c>
      <c r="AF245" s="10" t="s">
        <v>89</v>
      </c>
      <c r="AK245" s="10" t="s">
        <v>1940</v>
      </c>
    </row>
    <row r="246" spans="1:42" s="10" customFormat="1" x14ac:dyDescent="0.15">
      <c r="A246" s="99">
        <v>11890102</v>
      </c>
      <c r="B246" s="164">
        <v>1</v>
      </c>
      <c r="C246" s="190" t="s">
        <v>2332</v>
      </c>
      <c r="D246" s="190" t="s">
        <v>2333</v>
      </c>
      <c r="E246" s="165"/>
      <c r="F246" s="165"/>
      <c r="G246" s="164">
        <v>7</v>
      </c>
      <c r="H246" s="164">
        <v>4</v>
      </c>
      <c r="I246" s="164">
        <v>1</v>
      </c>
      <c r="J246" s="164">
        <v>15</v>
      </c>
      <c r="K246" s="164">
        <f t="shared" si="3"/>
        <v>0</v>
      </c>
      <c r="L246" s="164" t="s">
        <v>1936</v>
      </c>
      <c r="P246" s="10">
        <v>4</v>
      </c>
      <c r="Q246" s="10">
        <v>1</v>
      </c>
      <c r="R246" s="10" t="s">
        <v>1937</v>
      </c>
      <c r="U246" s="10" t="s">
        <v>1938</v>
      </c>
      <c r="V246" s="10" t="s">
        <v>1939</v>
      </c>
      <c r="Z246" s="10" t="s">
        <v>2334</v>
      </c>
      <c r="AA246" s="99">
        <v>12890102</v>
      </c>
      <c r="AB246" s="99">
        <v>12890103</v>
      </c>
      <c r="AC246" s="10" t="s">
        <v>89</v>
      </c>
      <c r="AD246" s="10" t="s">
        <v>89</v>
      </c>
      <c r="AE246" s="10" t="s">
        <v>89</v>
      </c>
      <c r="AF246" s="10" t="s">
        <v>89</v>
      </c>
      <c r="AK246" s="10" t="s">
        <v>71</v>
      </c>
    </row>
    <row r="247" spans="1:42" s="10" customFormat="1" x14ac:dyDescent="0.15">
      <c r="A247" s="99">
        <v>11890201</v>
      </c>
      <c r="B247" s="164">
        <v>1</v>
      </c>
      <c r="C247" s="190" t="s">
        <v>289</v>
      </c>
      <c r="D247" s="190" t="s">
        <v>2050</v>
      </c>
      <c r="E247" s="165"/>
      <c r="F247" s="165"/>
      <c r="G247" s="164">
        <v>0.5</v>
      </c>
      <c r="H247" s="164">
        <v>0</v>
      </c>
      <c r="I247" s="164">
        <v>2</v>
      </c>
      <c r="J247" s="164">
        <v>0</v>
      </c>
      <c r="K247" s="164">
        <f t="shared" si="3"/>
        <v>0.8</v>
      </c>
      <c r="L247" s="164" t="s">
        <v>23</v>
      </c>
      <c r="P247" s="10">
        <v>1</v>
      </c>
      <c r="R247" s="10" t="s">
        <v>1937</v>
      </c>
      <c r="U247" s="10" t="s">
        <v>1938</v>
      </c>
      <c r="V247" s="10" t="s">
        <v>1939</v>
      </c>
      <c r="AA247" s="92">
        <v>12890202</v>
      </c>
      <c r="AB247" s="10" t="s">
        <v>89</v>
      </c>
      <c r="AC247" s="10" t="s">
        <v>89</v>
      </c>
      <c r="AD247" s="10" t="s">
        <v>89</v>
      </c>
      <c r="AE247" s="10" t="s">
        <v>89</v>
      </c>
      <c r="AF247" s="10" t="s">
        <v>89</v>
      </c>
      <c r="AK247" s="10" t="s">
        <v>1940</v>
      </c>
    </row>
    <row r="248" spans="1:42" s="10" customFormat="1" x14ac:dyDescent="0.15">
      <c r="A248" s="99">
        <v>11890202</v>
      </c>
      <c r="B248" s="164">
        <v>1</v>
      </c>
      <c r="C248" s="190" t="s">
        <v>1957</v>
      </c>
      <c r="D248" s="190" t="s">
        <v>2051</v>
      </c>
      <c r="E248" s="165"/>
      <c r="F248" s="165"/>
      <c r="G248" s="164">
        <v>10</v>
      </c>
      <c r="H248" s="164">
        <v>4</v>
      </c>
      <c r="I248" s="164">
        <v>1</v>
      </c>
      <c r="J248" s="164">
        <v>15</v>
      </c>
      <c r="K248" s="164">
        <f t="shared" si="3"/>
        <v>0</v>
      </c>
      <c r="L248" s="164" t="s">
        <v>1936</v>
      </c>
      <c r="P248" s="10">
        <v>0</v>
      </c>
      <c r="R248" s="10" t="s">
        <v>1937</v>
      </c>
      <c r="U248" s="10" t="s">
        <v>1943</v>
      </c>
      <c r="Z248" s="10" t="s">
        <v>5221</v>
      </c>
      <c r="AA248" s="99">
        <v>12890203</v>
      </c>
      <c r="AB248" s="99">
        <v>12890204</v>
      </c>
      <c r="AC248" s="10" t="s">
        <v>89</v>
      </c>
      <c r="AD248" s="10" t="s">
        <v>89</v>
      </c>
      <c r="AE248" s="10" t="s">
        <v>89</v>
      </c>
      <c r="AF248" s="10" t="s">
        <v>89</v>
      </c>
      <c r="AK248" s="10" t="s">
        <v>1944</v>
      </c>
    </row>
    <row r="249" spans="1:42" s="10" customFormat="1" x14ac:dyDescent="0.15">
      <c r="A249" s="99">
        <v>11890203</v>
      </c>
      <c r="B249" s="164">
        <v>1</v>
      </c>
      <c r="C249" s="190" t="s">
        <v>3515</v>
      </c>
      <c r="D249" s="190" t="s">
        <v>2050</v>
      </c>
      <c r="E249" s="165"/>
      <c r="F249" s="165"/>
      <c r="G249" s="164">
        <v>0.5</v>
      </c>
      <c r="H249" s="164">
        <v>0</v>
      </c>
      <c r="I249" s="164">
        <v>2</v>
      </c>
      <c r="J249" s="164">
        <v>0</v>
      </c>
      <c r="K249" s="164">
        <f t="shared" si="3"/>
        <v>0.8</v>
      </c>
      <c r="L249" s="164" t="s">
        <v>23</v>
      </c>
      <c r="P249" s="10">
        <v>1</v>
      </c>
      <c r="R249" s="10" t="s">
        <v>211</v>
      </c>
      <c r="U249" s="10" t="s">
        <v>24</v>
      </c>
      <c r="V249" s="10" t="s">
        <v>188</v>
      </c>
      <c r="AA249" s="92">
        <v>12890209</v>
      </c>
      <c r="AB249" s="10" t="s">
        <v>89</v>
      </c>
      <c r="AC249" s="10" t="s">
        <v>89</v>
      </c>
      <c r="AD249" s="10" t="s">
        <v>89</v>
      </c>
      <c r="AE249" s="10" t="s">
        <v>89</v>
      </c>
      <c r="AF249" s="10" t="s">
        <v>89</v>
      </c>
      <c r="AK249" s="10" t="s">
        <v>85</v>
      </c>
    </row>
    <row r="250" spans="1:42" s="10" customFormat="1" x14ac:dyDescent="0.15">
      <c r="A250" s="167">
        <v>11950101</v>
      </c>
      <c r="B250" s="167">
        <v>1</v>
      </c>
      <c r="C250" s="195" t="s">
        <v>3517</v>
      </c>
      <c r="D250" s="195" t="s">
        <v>3554</v>
      </c>
      <c r="E250" s="168"/>
      <c r="F250" s="168"/>
      <c r="G250" s="167">
        <v>0.75</v>
      </c>
      <c r="H250" s="167">
        <v>1.5</v>
      </c>
      <c r="I250" s="167">
        <v>2</v>
      </c>
      <c r="J250" s="167">
        <v>0</v>
      </c>
      <c r="K250" s="167">
        <f t="shared" si="3"/>
        <v>0.8</v>
      </c>
      <c r="L250" s="167" t="s">
        <v>3518</v>
      </c>
      <c r="M250" s="167"/>
      <c r="N250" s="167"/>
      <c r="O250" s="167"/>
      <c r="P250" s="167">
        <v>1</v>
      </c>
      <c r="Q250" s="167"/>
      <c r="R250" s="167" t="s">
        <v>26</v>
      </c>
      <c r="S250" s="167"/>
      <c r="T250" s="167"/>
      <c r="U250" s="167" t="s">
        <v>3519</v>
      </c>
      <c r="V250" s="167" t="s">
        <v>188</v>
      </c>
      <c r="W250" s="167"/>
      <c r="X250" s="167"/>
      <c r="Y250" s="167"/>
      <c r="Z250" s="167"/>
      <c r="AA250" s="167">
        <v>12950101</v>
      </c>
      <c r="AB250" s="6"/>
      <c r="AC250" s="167"/>
      <c r="AD250" s="167"/>
      <c r="AE250" s="167"/>
      <c r="AF250" s="167"/>
      <c r="AG250" s="167"/>
      <c r="AH250" s="167"/>
      <c r="AI250" s="167"/>
      <c r="AJ250" s="167"/>
      <c r="AK250" s="167" t="s">
        <v>3520</v>
      </c>
      <c r="AL250" s="167"/>
      <c r="AM250" s="167"/>
      <c r="AN250" s="167"/>
      <c r="AO250" s="167"/>
      <c r="AP250" s="167"/>
    </row>
    <row r="251" spans="1:42" s="10" customFormat="1" x14ac:dyDescent="0.15">
      <c r="A251" s="167">
        <v>11950102</v>
      </c>
      <c r="B251" s="167">
        <v>1</v>
      </c>
      <c r="C251" s="195" t="s">
        <v>3521</v>
      </c>
      <c r="D251" s="195" t="s">
        <v>3555</v>
      </c>
      <c r="E251" s="168"/>
      <c r="F251" s="168"/>
      <c r="G251" s="167">
        <v>16</v>
      </c>
      <c r="H251" s="167">
        <v>6</v>
      </c>
      <c r="I251" s="167">
        <v>0</v>
      </c>
      <c r="J251" s="167">
        <v>0</v>
      </c>
      <c r="K251" s="167">
        <f t="shared" si="3"/>
        <v>0</v>
      </c>
      <c r="L251" s="167" t="s">
        <v>3518</v>
      </c>
      <c r="M251" s="167"/>
      <c r="N251" s="167"/>
      <c r="O251" s="167"/>
      <c r="P251" s="167">
        <v>4</v>
      </c>
      <c r="Q251" s="167"/>
      <c r="R251" s="167" t="s">
        <v>3522</v>
      </c>
      <c r="S251" s="167">
        <v>4</v>
      </c>
      <c r="T251" s="167">
        <v>1.3</v>
      </c>
      <c r="U251" s="167" t="s">
        <v>3519</v>
      </c>
      <c r="V251" s="91" t="s">
        <v>3523</v>
      </c>
      <c r="W251" s="167"/>
      <c r="X251" s="167"/>
      <c r="Y251" s="167"/>
      <c r="Z251" s="167" t="s">
        <v>3524</v>
      </c>
      <c r="AA251" s="167">
        <v>12950102</v>
      </c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 t="s">
        <v>3525</v>
      </c>
      <c r="AL251" s="167"/>
      <c r="AM251" s="167"/>
      <c r="AN251" s="167"/>
      <c r="AO251" s="167"/>
      <c r="AP251" s="167"/>
    </row>
    <row r="252" spans="1:42" s="10" customFormat="1" x14ac:dyDescent="0.15">
      <c r="A252" s="167">
        <v>11950103</v>
      </c>
      <c r="B252" s="167">
        <v>1</v>
      </c>
      <c r="C252" s="195" t="s">
        <v>3596</v>
      </c>
      <c r="D252" s="195" t="s">
        <v>3556</v>
      </c>
      <c r="E252" s="168"/>
      <c r="F252" s="168"/>
      <c r="G252" s="167">
        <v>16</v>
      </c>
      <c r="H252" s="167">
        <v>6</v>
      </c>
      <c r="I252" s="167">
        <v>0</v>
      </c>
      <c r="J252" s="167">
        <v>0</v>
      </c>
      <c r="K252" s="167">
        <f t="shared" si="3"/>
        <v>0</v>
      </c>
      <c r="L252" s="167" t="s">
        <v>3526</v>
      </c>
      <c r="M252" s="167">
        <v>1.5</v>
      </c>
      <c r="N252" s="167">
        <v>4</v>
      </c>
      <c r="O252" s="167"/>
      <c r="P252" s="167">
        <v>3</v>
      </c>
      <c r="Q252" s="167">
        <v>1</v>
      </c>
      <c r="R252" s="167" t="s">
        <v>3527</v>
      </c>
      <c r="S252" s="167">
        <v>2</v>
      </c>
      <c r="T252" s="167"/>
      <c r="U252" s="167" t="s">
        <v>3519</v>
      </c>
      <c r="V252" s="167" t="s">
        <v>3528</v>
      </c>
      <c r="W252" s="167" t="s">
        <v>3529</v>
      </c>
      <c r="X252" s="167" t="s">
        <v>3530</v>
      </c>
      <c r="Y252" s="167" t="s">
        <v>3531</v>
      </c>
      <c r="Z252" s="91" t="s">
        <v>3532</v>
      </c>
      <c r="AA252" s="167">
        <v>12950111</v>
      </c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 t="s">
        <v>3525</v>
      </c>
      <c r="AL252" s="167"/>
      <c r="AM252" s="167"/>
      <c r="AN252" s="167"/>
      <c r="AO252" s="167"/>
      <c r="AP252" s="167"/>
    </row>
    <row r="253" spans="1:42" s="10" customFormat="1" x14ac:dyDescent="0.15">
      <c r="A253" s="167">
        <v>11950104</v>
      </c>
      <c r="B253" s="167">
        <v>1</v>
      </c>
      <c r="C253" s="195" t="s">
        <v>3533</v>
      </c>
      <c r="D253" s="195" t="s">
        <v>3557</v>
      </c>
      <c r="E253" s="168" t="s">
        <v>3558</v>
      </c>
      <c r="F253" s="168" t="str">
        <f>"风暴国王向敌方目标发起冲锋，造成&lt;&amp;color:skill_sel_red&gt;{result.15950105}&lt;&amp;/&gt;点伤害和&lt;&amp;color:skill_sel_yellow&gt;"&amp;buff!F300&amp;"&lt;&amp;/&gt;秒晕眩。"</f>
        <v>风暴国王向敌方目标发起冲锋，造成&lt;&amp;color:skill_sel_red&gt;{result.15950105}&lt;&amp;/&gt;点伤害和&lt;&amp;color:skill_sel_yellow&gt;5&lt;&amp;/&gt;秒晕眩。</v>
      </c>
      <c r="G253" s="167">
        <v>15</v>
      </c>
      <c r="H253" s="167">
        <v>10</v>
      </c>
      <c r="I253" s="167">
        <v>1</v>
      </c>
      <c r="J253" s="167">
        <v>25</v>
      </c>
      <c r="K253" s="167">
        <f t="shared" si="3"/>
        <v>0</v>
      </c>
      <c r="L253" s="167" t="s">
        <v>3518</v>
      </c>
      <c r="M253" s="167"/>
      <c r="N253" s="167"/>
      <c r="O253" s="167"/>
      <c r="P253" s="167">
        <v>4</v>
      </c>
      <c r="Q253" s="167">
        <v>1</v>
      </c>
      <c r="R253" s="167" t="s">
        <v>3534</v>
      </c>
      <c r="S253" s="167"/>
      <c r="T253" s="167"/>
      <c r="U253" s="167" t="s">
        <v>3519</v>
      </c>
      <c r="V253" s="167" t="s">
        <v>3535</v>
      </c>
      <c r="W253" s="164" t="s">
        <v>2013</v>
      </c>
      <c r="X253" s="164">
        <v>4</v>
      </c>
      <c r="Y253" s="167"/>
      <c r="Z253" s="167" t="s">
        <v>301</v>
      </c>
      <c r="AA253" s="167">
        <v>12950106</v>
      </c>
      <c r="AB253" s="167">
        <v>12950107</v>
      </c>
      <c r="AC253" s="167">
        <v>12950108</v>
      </c>
      <c r="AD253" s="167"/>
      <c r="AE253" s="167"/>
      <c r="AF253" s="167"/>
      <c r="AG253" s="167"/>
      <c r="AH253" s="167"/>
      <c r="AI253" s="167"/>
      <c r="AJ253" s="167"/>
      <c r="AK253" s="167" t="s">
        <v>3525</v>
      </c>
      <c r="AL253" s="167"/>
      <c r="AM253" s="167"/>
      <c r="AN253" s="167"/>
      <c r="AO253" s="167"/>
      <c r="AP253" s="167"/>
    </row>
    <row r="254" spans="1:42" s="10" customFormat="1" x14ac:dyDescent="0.15">
      <c r="A254" s="99">
        <v>11960101</v>
      </c>
      <c r="B254" s="164">
        <v>1</v>
      </c>
      <c r="C254" s="190" t="s">
        <v>1934</v>
      </c>
      <c r="D254" s="190" t="s">
        <v>1658</v>
      </c>
      <c r="E254" s="165"/>
      <c r="F254" s="165"/>
      <c r="G254" s="164">
        <v>1</v>
      </c>
      <c r="H254" s="164">
        <v>0</v>
      </c>
      <c r="I254" s="164">
        <v>2</v>
      </c>
      <c r="J254" s="164">
        <v>0</v>
      </c>
      <c r="K254" s="164">
        <f t="shared" si="3"/>
        <v>0.8</v>
      </c>
      <c r="L254" s="164" t="s">
        <v>1936</v>
      </c>
      <c r="P254" s="10">
        <v>1</v>
      </c>
      <c r="R254" s="10" t="s">
        <v>1937</v>
      </c>
      <c r="U254" s="10" t="s">
        <v>1938</v>
      </c>
      <c r="V254" s="10" t="s">
        <v>1939</v>
      </c>
      <c r="AA254" s="99">
        <v>12960101</v>
      </c>
      <c r="AB254" s="164" t="s">
        <v>89</v>
      </c>
      <c r="AC254" s="10" t="s">
        <v>89</v>
      </c>
      <c r="AD254" s="10" t="s">
        <v>89</v>
      </c>
      <c r="AE254" s="10" t="s">
        <v>89</v>
      </c>
      <c r="AF254" s="10" t="s">
        <v>89</v>
      </c>
      <c r="AK254" s="10" t="s">
        <v>1940</v>
      </c>
    </row>
    <row r="255" spans="1:42" s="10" customFormat="1" x14ac:dyDescent="0.15">
      <c r="A255" s="99">
        <v>11960102</v>
      </c>
      <c r="B255" s="164">
        <v>1</v>
      </c>
      <c r="C255" s="190" t="s">
        <v>1962</v>
      </c>
      <c r="D255" s="190" t="s">
        <v>1659</v>
      </c>
      <c r="E255" s="165"/>
      <c r="F255" s="165"/>
      <c r="G255" s="164">
        <v>16</v>
      </c>
      <c r="H255" s="164">
        <v>6</v>
      </c>
      <c r="I255" s="164">
        <v>0</v>
      </c>
      <c r="J255" s="164">
        <v>0</v>
      </c>
      <c r="K255" s="164">
        <f t="shared" si="3"/>
        <v>0</v>
      </c>
      <c r="L255" s="164" t="s">
        <v>1936</v>
      </c>
      <c r="P255" s="10">
        <v>3</v>
      </c>
      <c r="R255" s="10" t="s">
        <v>1937</v>
      </c>
      <c r="U255" s="10" t="s">
        <v>1938</v>
      </c>
      <c r="V255" s="10" t="s">
        <v>1939</v>
      </c>
      <c r="Z255" s="10" t="s">
        <v>1963</v>
      </c>
      <c r="AA255" s="99">
        <v>12960102</v>
      </c>
      <c r="AB255" s="10" t="s">
        <v>89</v>
      </c>
      <c r="AC255" s="10" t="s">
        <v>89</v>
      </c>
      <c r="AD255" s="10" t="s">
        <v>89</v>
      </c>
      <c r="AE255" s="10" t="s">
        <v>89</v>
      </c>
      <c r="AF255" s="10" t="s">
        <v>89</v>
      </c>
      <c r="AK255" s="10" t="s">
        <v>1944</v>
      </c>
    </row>
    <row r="256" spans="1:42" s="29" customFormat="1" x14ac:dyDescent="0.15">
      <c r="A256" s="99">
        <v>11960103</v>
      </c>
      <c r="B256" s="164">
        <v>1</v>
      </c>
      <c r="C256" s="190" t="s">
        <v>1788</v>
      </c>
      <c r="D256" s="190" t="s">
        <v>1660</v>
      </c>
      <c r="E256" s="165"/>
      <c r="F256" s="165"/>
      <c r="G256" s="164">
        <v>16</v>
      </c>
      <c r="H256" s="164">
        <v>7</v>
      </c>
      <c r="I256" s="164">
        <v>0</v>
      </c>
      <c r="J256" s="164">
        <v>0</v>
      </c>
      <c r="K256" s="164">
        <f t="shared" si="3"/>
        <v>0</v>
      </c>
      <c r="L256" s="164" t="s">
        <v>23</v>
      </c>
      <c r="M256" s="164"/>
      <c r="N256" s="164"/>
      <c r="O256" s="164"/>
      <c r="P256" s="164">
        <v>1</v>
      </c>
      <c r="Q256" s="164"/>
      <c r="R256" s="164" t="s">
        <v>1948</v>
      </c>
      <c r="S256" s="164">
        <v>2</v>
      </c>
      <c r="T256" s="164"/>
      <c r="U256" s="164" t="s">
        <v>1938</v>
      </c>
      <c r="V256" s="164" t="s">
        <v>1950</v>
      </c>
      <c r="W256" s="164"/>
      <c r="X256" s="164"/>
      <c r="Y256" s="164"/>
      <c r="Z256" s="10" t="s">
        <v>1964</v>
      </c>
      <c r="AA256" s="99">
        <v>12960105</v>
      </c>
      <c r="AB256" s="99">
        <v>12960106</v>
      </c>
      <c r="AC256" s="99">
        <v>12960112</v>
      </c>
      <c r="AD256" s="164" t="s">
        <v>89</v>
      </c>
      <c r="AE256" s="164" t="s">
        <v>89</v>
      </c>
      <c r="AF256" s="164" t="s">
        <v>89</v>
      </c>
      <c r="AG256" s="164"/>
      <c r="AH256" s="164"/>
      <c r="AI256" s="164"/>
      <c r="AJ256" s="164"/>
      <c r="AK256" s="164" t="s">
        <v>1944</v>
      </c>
      <c r="AL256" s="164"/>
      <c r="AM256" s="164"/>
      <c r="AN256" s="164"/>
      <c r="AO256" s="164"/>
      <c r="AP256" s="164"/>
    </row>
    <row r="257" spans="1:37" s="10" customFormat="1" x14ac:dyDescent="0.15">
      <c r="A257" s="99">
        <v>11960104</v>
      </c>
      <c r="B257" s="164">
        <v>1</v>
      </c>
      <c r="C257" s="190" t="s">
        <v>1965</v>
      </c>
      <c r="D257" s="190" t="s">
        <v>1661</v>
      </c>
      <c r="E257" s="165"/>
      <c r="F257" s="165"/>
      <c r="G257" s="164">
        <v>15</v>
      </c>
      <c r="H257" s="164">
        <v>12</v>
      </c>
      <c r="I257" s="164">
        <v>1</v>
      </c>
      <c r="J257" s="164">
        <v>35</v>
      </c>
      <c r="K257" s="164">
        <f t="shared" si="3"/>
        <v>0</v>
      </c>
      <c r="L257" s="164" t="s">
        <v>1936</v>
      </c>
      <c r="P257" s="10">
        <v>3</v>
      </c>
      <c r="Q257" s="10">
        <v>1</v>
      </c>
      <c r="R257" s="10" t="s">
        <v>1948</v>
      </c>
      <c r="S257" s="10">
        <v>2</v>
      </c>
      <c r="U257" s="10" t="s">
        <v>1938</v>
      </c>
      <c r="V257" s="10" t="s">
        <v>1950</v>
      </c>
      <c r="Z257" s="10" t="s">
        <v>1102</v>
      </c>
      <c r="AA257" s="99">
        <v>12960107</v>
      </c>
      <c r="AB257" s="99">
        <v>12960108</v>
      </c>
      <c r="AC257" s="99">
        <v>12960109</v>
      </c>
      <c r="AD257" s="99">
        <v>12960111</v>
      </c>
      <c r="AE257" s="10" t="s">
        <v>89</v>
      </c>
      <c r="AF257" s="10" t="s">
        <v>89</v>
      </c>
      <c r="AJ257" s="74" t="s">
        <v>1966</v>
      </c>
      <c r="AK257" s="10" t="s">
        <v>1944</v>
      </c>
    </row>
    <row r="258" spans="1:37" s="164" customFormat="1" x14ac:dyDescent="0.15">
      <c r="A258" s="99">
        <v>11960201</v>
      </c>
      <c r="B258" s="164">
        <v>1</v>
      </c>
      <c r="C258" s="190" t="s">
        <v>186</v>
      </c>
      <c r="D258" s="190" t="s">
        <v>1767</v>
      </c>
      <c r="E258" s="165"/>
      <c r="F258" s="165"/>
      <c r="G258" s="164">
        <v>1</v>
      </c>
      <c r="H258" s="164">
        <v>0</v>
      </c>
      <c r="I258" s="164">
        <v>2</v>
      </c>
      <c r="J258" s="164">
        <v>0</v>
      </c>
      <c r="K258" s="164">
        <f t="shared" si="3"/>
        <v>0.8</v>
      </c>
      <c r="L258" s="164" t="s">
        <v>1936</v>
      </c>
      <c r="P258" s="164">
        <v>4</v>
      </c>
      <c r="R258" s="164" t="s">
        <v>1937</v>
      </c>
      <c r="U258" s="164" t="s">
        <v>24</v>
      </c>
      <c r="V258" s="164" t="s">
        <v>1939</v>
      </c>
      <c r="AA258" s="99">
        <v>12960201</v>
      </c>
      <c r="AB258" s="164" t="s">
        <v>89</v>
      </c>
      <c r="AC258" s="164" t="s">
        <v>89</v>
      </c>
      <c r="AD258" s="164" t="s">
        <v>89</v>
      </c>
      <c r="AE258" s="164" t="s">
        <v>89</v>
      </c>
      <c r="AF258" s="164" t="s">
        <v>89</v>
      </c>
      <c r="AK258" s="164" t="s">
        <v>1940</v>
      </c>
    </row>
    <row r="259" spans="1:37" s="164" customFormat="1" x14ac:dyDescent="0.15">
      <c r="A259" s="99">
        <v>11960202</v>
      </c>
      <c r="B259" s="164">
        <v>1</v>
      </c>
      <c r="C259" s="190" t="s">
        <v>1967</v>
      </c>
      <c r="D259" s="190" t="s">
        <v>1968</v>
      </c>
      <c r="E259" s="165"/>
      <c r="F259" s="165"/>
      <c r="G259" s="164">
        <v>15</v>
      </c>
      <c r="H259" s="164">
        <v>6</v>
      </c>
      <c r="I259" s="164">
        <v>0</v>
      </c>
      <c r="J259" s="164">
        <v>0</v>
      </c>
      <c r="K259" s="164">
        <f t="shared" si="3"/>
        <v>0</v>
      </c>
      <c r="L259" s="164" t="s">
        <v>23</v>
      </c>
      <c r="P259" s="164">
        <v>4</v>
      </c>
      <c r="R259" s="164" t="s">
        <v>1937</v>
      </c>
      <c r="U259" s="164" t="s">
        <v>1938</v>
      </c>
      <c r="V259" s="164" t="s">
        <v>1939</v>
      </c>
      <c r="Z259" s="164" t="s">
        <v>1969</v>
      </c>
      <c r="AA259" s="99">
        <v>12960203</v>
      </c>
      <c r="AB259" s="99">
        <v>12960205</v>
      </c>
      <c r="AC259" s="99">
        <v>12960206</v>
      </c>
      <c r="AD259" s="99">
        <v>12960207</v>
      </c>
      <c r="AE259" s="164" t="s">
        <v>89</v>
      </c>
      <c r="AF259" s="164" t="s">
        <v>89</v>
      </c>
      <c r="AK259" s="164" t="s">
        <v>71</v>
      </c>
    </row>
    <row r="260" spans="1:37" s="10" customFormat="1" x14ac:dyDescent="0.15">
      <c r="A260" s="99">
        <v>11960203</v>
      </c>
      <c r="B260" s="164">
        <v>1</v>
      </c>
      <c r="C260" s="190" t="s">
        <v>1970</v>
      </c>
      <c r="D260" s="190" t="s">
        <v>1971</v>
      </c>
      <c r="E260" s="165"/>
      <c r="F260" s="165"/>
      <c r="G260" s="164">
        <v>15</v>
      </c>
      <c r="H260" s="164">
        <v>8</v>
      </c>
      <c r="I260" s="164">
        <v>0</v>
      </c>
      <c r="J260" s="164">
        <v>0</v>
      </c>
      <c r="K260" s="164">
        <f t="shared" si="3"/>
        <v>0</v>
      </c>
      <c r="L260" s="164" t="s">
        <v>1936</v>
      </c>
      <c r="P260" s="10">
        <v>4</v>
      </c>
      <c r="R260" s="10" t="s">
        <v>339</v>
      </c>
      <c r="U260" s="10" t="s">
        <v>1949</v>
      </c>
      <c r="V260" s="10" t="s">
        <v>1939</v>
      </c>
      <c r="W260" s="10" t="s">
        <v>1972</v>
      </c>
      <c r="Z260" s="10" t="s">
        <v>1973</v>
      </c>
      <c r="AA260" s="99">
        <v>12960208</v>
      </c>
      <c r="AB260" s="10" t="s">
        <v>89</v>
      </c>
      <c r="AC260" s="10" t="s">
        <v>89</v>
      </c>
      <c r="AD260" s="10" t="s">
        <v>89</v>
      </c>
      <c r="AE260" s="10" t="s">
        <v>89</v>
      </c>
      <c r="AF260" s="10" t="s">
        <v>89</v>
      </c>
      <c r="AJ260" s="13"/>
      <c r="AK260" s="10" t="s">
        <v>71</v>
      </c>
    </row>
    <row r="261" spans="1:37" s="10" customFormat="1" x14ac:dyDescent="0.15">
      <c r="A261" s="99">
        <v>11960204</v>
      </c>
      <c r="B261" s="164">
        <v>1</v>
      </c>
      <c r="C261" s="190" t="s">
        <v>1974</v>
      </c>
      <c r="D261" s="190" t="s">
        <v>1768</v>
      </c>
      <c r="E261" s="165"/>
      <c r="F261" s="165"/>
      <c r="G261" s="164">
        <v>15</v>
      </c>
      <c r="H261" s="164">
        <v>14</v>
      </c>
      <c r="I261" s="164">
        <v>1</v>
      </c>
      <c r="J261" s="164">
        <v>35</v>
      </c>
      <c r="K261" s="164">
        <f t="shared" si="3"/>
        <v>0</v>
      </c>
      <c r="L261" s="164" t="s">
        <v>1936</v>
      </c>
      <c r="P261" s="10">
        <v>4</v>
      </c>
      <c r="R261" s="10" t="s">
        <v>57</v>
      </c>
      <c r="S261" s="10">
        <v>2</v>
      </c>
      <c r="U261" s="10" t="s">
        <v>1949</v>
      </c>
      <c r="V261" s="10" t="s">
        <v>1950</v>
      </c>
      <c r="W261" s="10" t="s">
        <v>1972</v>
      </c>
      <c r="Z261" s="10" t="s">
        <v>1500</v>
      </c>
      <c r="AA261" s="99">
        <v>12960209</v>
      </c>
      <c r="AB261" s="10" t="s">
        <v>89</v>
      </c>
      <c r="AC261" s="10" t="s">
        <v>89</v>
      </c>
      <c r="AD261" s="10" t="s">
        <v>89</v>
      </c>
      <c r="AE261" s="10" t="s">
        <v>89</v>
      </c>
      <c r="AF261" s="10" t="s">
        <v>89</v>
      </c>
      <c r="AK261" s="10" t="s">
        <v>1944</v>
      </c>
    </row>
    <row r="262" spans="1:37" s="10" customFormat="1" x14ac:dyDescent="0.15">
      <c r="A262" s="99">
        <v>11960301</v>
      </c>
      <c r="B262" s="164">
        <v>1</v>
      </c>
      <c r="C262" s="190" t="s">
        <v>1934</v>
      </c>
      <c r="D262" s="190" t="s">
        <v>1975</v>
      </c>
      <c r="E262" s="165"/>
      <c r="F262" s="165"/>
      <c r="G262" s="164">
        <v>1</v>
      </c>
      <c r="H262" s="164">
        <v>0</v>
      </c>
      <c r="I262" s="164">
        <v>2</v>
      </c>
      <c r="J262" s="164">
        <v>0</v>
      </c>
      <c r="K262" s="164">
        <f t="shared" si="3"/>
        <v>0.8</v>
      </c>
      <c r="L262" s="164" t="s">
        <v>1936</v>
      </c>
      <c r="P262" s="10">
        <v>1</v>
      </c>
      <c r="R262" s="10" t="s">
        <v>1937</v>
      </c>
      <c r="U262" s="10" t="s">
        <v>1938</v>
      </c>
      <c r="V262" s="10" t="s">
        <v>1939</v>
      </c>
      <c r="AA262" s="99">
        <v>12960301</v>
      </c>
      <c r="AB262" s="10" t="s">
        <v>89</v>
      </c>
      <c r="AC262" s="10" t="s">
        <v>89</v>
      </c>
      <c r="AD262" s="10" t="s">
        <v>89</v>
      </c>
      <c r="AE262" s="10" t="s">
        <v>89</v>
      </c>
      <c r="AF262" s="10" t="s">
        <v>89</v>
      </c>
      <c r="AK262" s="10" t="s">
        <v>1940</v>
      </c>
    </row>
    <row r="263" spans="1:37" s="10" customFormat="1" x14ac:dyDescent="0.15">
      <c r="A263" s="99">
        <v>11960302</v>
      </c>
      <c r="B263" s="164">
        <v>1</v>
      </c>
      <c r="C263" s="190" t="s">
        <v>1976</v>
      </c>
      <c r="D263" s="190" t="s">
        <v>1977</v>
      </c>
      <c r="E263" s="165"/>
      <c r="F263" s="165"/>
      <c r="G263" s="164">
        <v>15</v>
      </c>
      <c r="H263" s="164">
        <v>6</v>
      </c>
      <c r="I263" s="164">
        <v>0</v>
      </c>
      <c r="J263" s="164">
        <v>0</v>
      </c>
      <c r="K263" s="164">
        <f t="shared" si="3"/>
        <v>0</v>
      </c>
      <c r="L263" s="164" t="s">
        <v>1936</v>
      </c>
      <c r="P263" s="10">
        <v>4</v>
      </c>
      <c r="R263" s="10" t="s">
        <v>1937</v>
      </c>
      <c r="U263" s="10" t="s">
        <v>1938</v>
      </c>
      <c r="V263" s="10" t="s">
        <v>1939</v>
      </c>
      <c r="W263" s="10" t="s">
        <v>1978</v>
      </c>
      <c r="X263" s="10" t="s">
        <v>1979</v>
      </c>
      <c r="Y263" s="10" t="s">
        <v>1980</v>
      </c>
      <c r="Z263" s="10" t="s">
        <v>1981</v>
      </c>
      <c r="AA263" s="99">
        <v>12960302</v>
      </c>
      <c r="AB263" s="10" t="s">
        <v>89</v>
      </c>
      <c r="AC263" s="10" t="s">
        <v>89</v>
      </c>
      <c r="AD263" s="10" t="s">
        <v>89</v>
      </c>
      <c r="AE263" s="10" t="s">
        <v>89</v>
      </c>
      <c r="AF263" s="10" t="s">
        <v>89</v>
      </c>
      <c r="AK263" s="10" t="s">
        <v>1944</v>
      </c>
    </row>
    <row r="264" spans="1:37" s="10" customFormat="1" x14ac:dyDescent="0.15">
      <c r="A264" s="99">
        <v>11960303</v>
      </c>
      <c r="B264" s="164">
        <v>1</v>
      </c>
      <c r="C264" s="190" t="s">
        <v>1982</v>
      </c>
      <c r="D264" s="190" t="s">
        <v>1983</v>
      </c>
      <c r="E264" s="165"/>
      <c r="F264" s="165"/>
      <c r="G264" s="164">
        <v>15</v>
      </c>
      <c r="H264" s="164">
        <v>8</v>
      </c>
      <c r="I264" s="164">
        <v>1</v>
      </c>
      <c r="J264" s="164">
        <v>30</v>
      </c>
      <c r="K264" s="164">
        <f t="shared" si="3"/>
        <v>0</v>
      </c>
      <c r="L264" s="164" t="s">
        <v>1936</v>
      </c>
      <c r="P264" s="10">
        <v>0</v>
      </c>
      <c r="R264" s="10" t="s">
        <v>1937</v>
      </c>
      <c r="U264" s="10" t="s">
        <v>1943</v>
      </c>
      <c r="Z264" s="75" t="s">
        <v>1984</v>
      </c>
      <c r="AA264" s="99">
        <v>12960318</v>
      </c>
      <c r="AB264" s="10" t="s">
        <v>89</v>
      </c>
      <c r="AC264" s="10" t="s">
        <v>89</v>
      </c>
      <c r="AD264" s="10" t="s">
        <v>89</v>
      </c>
      <c r="AE264" s="10" t="s">
        <v>89</v>
      </c>
      <c r="AF264" s="10" t="s">
        <v>89</v>
      </c>
      <c r="AK264" s="10" t="s">
        <v>1944</v>
      </c>
    </row>
    <row r="265" spans="1:37" s="10" customFormat="1" x14ac:dyDescent="0.15">
      <c r="A265" s="99">
        <v>11960304</v>
      </c>
      <c r="B265" s="164">
        <v>1</v>
      </c>
      <c r="C265" s="190" t="s">
        <v>1985</v>
      </c>
      <c r="D265" s="190" t="s">
        <v>1986</v>
      </c>
      <c r="E265" s="165"/>
      <c r="F265" s="165"/>
      <c r="G265" s="164">
        <v>15</v>
      </c>
      <c r="H265" s="164">
        <v>12</v>
      </c>
      <c r="I265" s="164">
        <v>1</v>
      </c>
      <c r="J265" s="164">
        <v>35</v>
      </c>
      <c r="K265" s="164">
        <f t="shared" ref="K265:K298" si="4">IF(I265=2,0.8,0)</f>
        <v>0</v>
      </c>
      <c r="L265" s="164" t="s">
        <v>1936</v>
      </c>
      <c r="P265" s="10">
        <v>3</v>
      </c>
      <c r="Q265" s="10">
        <v>1</v>
      </c>
      <c r="R265" s="10" t="s">
        <v>1948</v>
      </c>
      <c r="S265" s="10">
        <v>2</v>
      </c>
      <c r="U265" s="10" t="s">
        <v>1938</v>
      </c>
      <c r="V265" s="10" t="s">
        <v>1343</v>
      </c>
      <c r="Z265" s="10" t="s">
        <v>1987</v>
      </c>
      <c r="AA265" s="99">
        <v>12960321</v>
      </c>
      <c r="AB265" s="99">
        <v>12960322</v>
      </c>
      <c r="AC265" s="164" t="s">
        <v>89</v>
      </c>
      <c r="AD265" s="164" t="s">
        <v>89</v>
      </c>
      <c r="AE265" s="10" t="s">
        <v>89</v>
      </c>
      <c r="AF265" s="10" t="s">
        <v>89</v>
      </c>
      <c r="AJ265" s="79" t="s">
        <v>3600</v>
      </c>
      <c r="AK265" s="10" t="s">
        <v>1944</v>
      </c>
    </row>
    <row r="266" spans="1:37" s="10" customFormat="1" x14ac:dyDescent="0.15">
      <c r="A266" s="99">
        <v>11960401</v>
      </c>
      <c r="B266" s="164">
        <v>1</v>
      </c>
      <c r="C266" s="190" t="s">
        <v>1934</v>
      </c>
      <c r="D266" s="190" t="s">
        <v>2043</v>
      </c>
      <c r="E266" s="165"/>
      <c r="F266" s="165"/>
      <c r="G266" s="164">
        <v>0.75</v>
      </c>
      <c r="H266" s="164">
        <v>0</v>
      </c>
      <c r="I266" s="164">
        <v>2</v>
      </c>
      <c r="J266" s="164">
        <v>0</v>
      </c>
      <c r="K266" s="164">
        <f t="shared" si="4"/>
        <v>0.8</v>
      </c>
      <c r="L266" s="164" t="s">
        <v>23</v>
      </c>
      <c r="P266" s="10">
        <v>4</v>
      </c>
      <c r="R266" s="10" t="s">
        <v>1937</v>
      </c>
      <c r="S266" s="164"/>
      <c r="T266" s="164"/>
      <c r="U266" s="164" t="s">
        <v>1938</v>
      </c>
      <c r="V266" s="10" t="s">
        <v>213</v>
      </c>
      <c r="W266" s="164"/>
      <c r="X266" s="164"/>
      <c r="Y266" s="164"/>
      <c r="AA266" s="99">
        <v>12960401</v>
      </c>
      <c r="AB266" s="164" t="s">
        <v>89</v>
      </c>
      <c r="AC266" s="164" t="s">
        <v>89</v>
      </c>
      <c r="AD266" s="10" t="s">
        <v>89</v>
      </c>
      <c r="AE266" s="10" t="s">
        <v>89</v>
      </c>
      <c r="AF266" s="10" t="s">
        <v>89</v>
      </c>
      <c r="AK266" s="10" t="s">
        <v>1940</v>
      </c>
    </row>
    <row r="267" spans="1:37" s="10" customFormat="1" x14ac:dyDescent="0.15">
      <c r="A267" s="99">
        <v>11960402</v>
      </c>
      <c r="B267" s="164">
        <v>1</v>
      </c>
      <c r="C267" s="190" t="s">
        <v>2044</v>
      </c>
      <c r="D267" s="190" t="s">
        <v>1746</v>
      </c>
      <c r="E267" s="165"/>
      <c r="F267" s="165"/>
      <c r="G267" s="164">
        <v>10</v>
      </c>
      <c r="H267" s="164">
        <v>3</v>
      </c>
      <c r="I267" s="164">
        <v>0</v>
      </c>
      <c r="J267" s="164">
        <v>0</v>
      </c>
      <c r="K267" s="164">
        <f t="shared" si="4"/>
        <v>0</v>
      </c>
      <c r="L267" s="164" t="s">
        <v>1936</v>
      </c>
      <c r="P267" s="10">
        <v>4</v>
      </c>
      <c r="R267" s="10" t="s">
        <v>1948</v>
      </c>
      <c r="S267" s="10">
        <v>2</v>
      </c>
      <c r="U267" s="10" t="s">
        <v>1938</v>
      </c>
      <c r="V267" s="10" t="s">
        <v>1950</v>
      </c>
      <c r="W267" s="10" t="s">
        <v>1978</v>
      </c>
      <c r="X267" s="10" t="s">
        <v>1979</v>
      </c>
      <c r="Y267" s="10" t="s">
        <v>1980</v>
      </c>
      <c r="Z267" s="10" t="s">
        <v>2045</v>
      </c>
      <c r="AA267" s="99">
        <v>12960410</v>
      </c>
      <c r="AB267" s="164" t="s">
        <v>89</v>
      </c>
      <c r="AC267" s="164" t="s">
        <v>89</v>
      </c>
      <c r="AD267" s="10" t="s">
        <v>89</v>
      </c>
      <c r="AE267" s="10" t="s">
        <v>89</v>
      </c>
      <c r="AF267" s="10" t="s">
        <v>89</v>
      </c>
      <c r="AK267" s="10" t="s">
        <v>1944</v>
      </c>
    </row>
    <row r="268" spans="1:37" s="10" customFormat="1" x14ac:dyDescent="0.15">
      <c r="A268" s="164">
        <v>11960403</v>
      </c>
      <c r="B268" s="164">
        <v>1</v>
      </c>
      <c r="C268" s="190" t="s">
        <v>3701</v>
      </c>
      <c r="D268" s="190" t="s">
        <v>3702</v>
      </c>
      <c r="E268" s="165"/>
      <c r="F268" s="165"/>
      <c r="G268" s="164">
        <v>15</v>
      </c>
      <c r="H268" s="164">
        <v>13</v>
      </c>
      <c r="I268" s="164">
        <v>0</v>
      </c>
      <c r="J268" s="164">
        <v>0</v>
      </c>
      <c r="K268" s="164">
        <f t="shared" si="4"/>
        <v>0</v>
      </c>
      <c r="L268" s="164" t="s">
        <v>23</v>
      </c>
      <c r="P268" s="10">
        <v>4</v>
      </c>
      <c r="R268" s="10" t="s">
        <v>26</v>
      </c>
      <c r="U268" s="10" t="s">
        <v>24</v>
      </c>
      <c r="V268" s="10" t="s">
        <v>212</v>
      </c>
      <c r="AA268" s="164">
        <v>12960406</v>
      </c>
      <c r="AB268" s="164">
        <v>12960407</v>
      </c>
      <c r="AC268" s="164">
        <v>12960408</v>
      </c>
      <c r="AD268" s="164">
        <v>12960409</v>
      </c>
      <c r="AE268" s="164"/>
      <c r="AF268" s="164"/>
      <c r="AJ268" s="164"/>
      <c r="AK268" s="10" t="s">
        <v>71</v>
      </c>
    </row>
    <row r="269" spans="1:37" s="10" customFormat="1" x14ac:dyDescent="0.15">
      <c r="A269" s="99">
        <v>11960404</v>
      </c>
      <c r="B269" s="164">
        <v>1</v>
      </c>
      <c r="C269" s="190" t="s">
        <v>1747</v>
      </c>
      <c r="D269" s="190" t="s">
        <v>5360</v>
      </c>
      <c r="E269" s="165"/>
      <c r="F269" s="165"/>
      <c r="G269" s="164">
        <v>10</v>
      </c>
      <c r="H269" s="164">
        <v>5</v>
      </c>
      <c r="I269" s="164">
        <v>1</v>
      </c>
      <c r="J269" s="164">
        <v>30</v>
      </c>
      <c r="K269" s="164">
        <f t="shared" si="4"/>
        <v>0</v>
      </c>
      <c r="L269" s="164" t="s">
        <v>1936</v>
      </c>
      <c r="P269" s="10">
        <v>4</v>
      </c>
      <c r="R269" s="10" t="s">
        <v>1937</v>
      </c>
      <c r="U269" s="10" t="s">
        <v>1938</v>
      </c>
      <c r="V269" s="10" t="s">
        <v>213</v>
      </c>
      <c r="W269" s="75" t="s">
        <v>2046</v>
      </c>
      <c r="X269" s="75" t="s">
        <v>2047</v>
      </c>
      <c r="Z269" s="75" t="s">
        <v>1564</v>
      </c>
      <c r="AA269" s="99">
        <v>12960404</v>
      </c>
      <c r="AB269" s="99">
        <v>12960405</v>
      </c>
      <c r="AC269" s="99">
        <v>12960413</v>
      </c>
      <c r="AD269" s="99">
        <v>12960414</v>
      </c>
      <c r="AE269" s="10" t="s">
        <v>89</v>
      </c>
      <c r="AF269" s="10" t="s">
        <v>89</v>
      </c>
      <c r="AK269" s="10" t="s">
        <v>1944</v>
      </c>
    </row>
    <row r="270" spans="1:37" s="10" customFormat="1" x14ac:dyDescent="0.15">
      <c r="A270" s="100">
        <v>11960501</v>
      </c>
      <c r="B270" s="164">
        <v>1</v>
      </c>
      <c r="C270" s="190" t="s">
        <v>1934</v>
      </c>
      <c r="D270" s="190" t="s">
        <v>2059</v>
      </c>
      <c r="E270" s="165"/>
      <c r="F270" s="165"/>
      <c r="G270" s="164">
        <v>0.5</v>
      </c>
      <c r="H270" s="164">
        <v>0</v>
      </c>
      <c r="I270" s="164">
        <v>2</v>
      </c>
      <c r="J270" s="164">
        <v>0</v>
      </c>
      <c r="K270" s="164">
        <f t="shared" si="4"/>
        <v>0.8</v>
      </c>
      <c r="L270" s="164" t="s">
        <v>23</v>
      </c>
      <c r="P270" s="10">
        <v>1</v>
      </c>
      <c r="R270" s="10" t="s">
        <v>1937</v>
      </c>
      <c r="U270" s="10" t="s">
        <v>1938</v>
      </c>
      <c r="V270" s="10" t="s">
        <v>1939</v>
      </c>
      <c r="AA270" s="99">
        <v>12960510</v>
      </c>
      <c r="AB270" s="10" t="s">
        <v>89</v>
      </c>
      <c r="AC270" s="10" t="s">
        <v>89</v>
      </c>
      <c r="AD270" s="10" t="s">
        <v>89</v>
      </c>
      <c r="AE270" s="10" t="s">
        <v>89</v>
      </c>
      <c r="AF270" s="10" t="s">
        <v>89</v>
      </c>
      <c r="AK270" s="10" t="s">
        <v>1940</v>
      </c>
    </row>
    <row r="271" spans="1:37" s="10" customFormat="1" x14ac:dyDescent="0.15">
      <c r="A271" s="100">
        <v>11960502</v>
      </c>
      <c r="B271" s="164">
        <v>1</v>
      </c>
      <c r="C271" s="190" t="s">
        <v>2060</v>
      </c>
      <c r="D271" s="190" t="s">
        <v>5361</v>
      </c>
      <c r="E271" s="165"/>
      <c r="F271" s="165"/>
      <c r="G271" s="29">
        <v>15</v>
      </c>
      <c r="H271" s="164">
        <v>6</v>
      </c>
      <c r="I271" s="164">
        <v>0</v>
      </c>
      <c r="J271" s="164">
        <v>0</v>
      </c>
      <c r="K271" s="164">
        <f t="shared" si="4"/>
        <v>0</v>
      </c>
      <c r="L271" s="164" t="s">
        <v>2001</v>
      </c>
      <c r="M271" s="10">
        <v>1.5</v>
      </c>
      <c r="N271" s="10">
        <v>4</v>
      </c>
      <c r="P271" s="10">
        <v>4</v>
      </c>
      <c r="Q271" s="10">
        <v>1</v>
      </c>
      <c r="R271" s="10" t="s">
        <v>1948</v>
      </c>
      <c r="S271" s="10">
        <v>2</v>
      </c>
      <c r="U271" s="10" t="s">
        <v>1938</v>
      </c>
      <c r="V271" s="10" t="s">
        <v>1950</v>
      </c>
      <c r="Z271" s="10" t="s">
        <v>1461</v>
      </c>
      <c r="AA271" s="99">
        <v>12960511</v>
      </c>
      <c r="AB271" s="10" t="s">
        <v>89</v>
      </c>
      <c r="AC271" s="10" t="s">
        <v>89</v>
      </c>
      <c r="AD271" s="10" t="s">
        <v>89</v>
      </c>
      <c r="AE271" s="10" t="s">
        <v>89</v>
      </c>
      <c r="AF271" s="10" t="s">
        <v>89</v>
      </c>
      <c r="AK271" s="10" t="s">
        <v>1944</v>
      </c>
    </row>
    <row r="272" spans="1:37" s="164" customFormat="1" x14ac:dyDescent="0.15">
      <c r="A272" s="100">
        <v>11960503</v>
      </c>
      <c r="B272" s="164">
        <v>1</v>
      </c>
      <c r="C272" s="190" t="s">
        <v>2061</v>
      </c>
      <c r="D272" s="190" t="s">
        <v>5362</v>
      </c>
      <c r="E272" s="165"/>
      <c r="F272" s="165"/>
      <c r="G272" s="29">
        <v>15</v>
      </c>
      <c r="H272" s="164">
        <v>9</v>
      </c>
      <c r="I272" s="164">
        <v>0</v>
      </c>
      <c r="J272" s="164">
        <v>0</v>
      </c>
      <c r="K272" s="164">
        <f t="shared" si="4"/>
        <v>0</v>
      </c>
      <c r="L272" s="164" t="s">
        <v>1936</v>
      </c>
      <c r="P272" s="164">
        <v>4</v>
      </c>
      <c r="Q272" s="164">
        <v>1</v>
      </c>
      <c r="R272" s="164" t="s">
        <v>1937</v>
      </c>
      <c r="U272" s="164" t="s">
        <v>1938</v>
      </c>
      <c r="V272" s="164" t="s">
        <v>213</v>
      </c>
      <c r="W272" s="10"/>
      <c r="Z272" s="75" t="s">
        <v>1692</v>
      </c>
      <c r="AA272" s="99">
        <v>12960517</v>
      </c>
      <c r="AB272" s="99">
        <v>12960518</v>
      </c>
      <c r="AC272" s="164" t="s">
        <v>89</v>
      </c>
      <c r="AD272" s="164" t="s">
        <v>89</v>
      </c>
      <c r="AE272" s="164" t="s">
        <v>89</v>
      </c>
      <c r="AF272" s="164" t="s">
        <v>89</v>
      </c>
      <c r="AK272" s="164" t="s">
        <v>1944</v>
      </c>
    </row>
    <row r="273" spans="1:42" s="164" customFormat="1" x14ac:dyDescent="0.15">
      <c r="A273" s="100">
        <v>11960504</v>
      </c>
      <c r="B273" s="164">
        <v>1</v>
      </c>
      <c r="C273" s="190" t="s">
        <v>2062</v>
      </c>
      <c r="D273" s="190" t="s">
        <v>5363</v>
      </c>
      <c r="E273" s="165"/>
      <c r="F273" s="165"/>
      <c r="G273" s="29">
        <v>15</v>
      </c>
      <c r="H273" s="164">
        <v>12</v>
      </c>
      <c r="I273" s="164">
        <v>1</v>
      </c>
      <c r="J273" s="164">
        <v>25</v>
      </c>
      <c r="K273" s="164">
        <f t="shared" si="4"/>
        <v>0</v>
      </c>
      <c r="L273" s="164" t="s">
        <v>1936</v>
      </c>
      <c r="P273" s="164">
        <v>4</v>
      </c>
      <c r="Q273" s="164">
        <v>1</v>
      </c>
      <c r="R273" s="164" t="s">
        <v>339</v>
      </c>
      <c r="U273" s="164" t="s">
        <v>1938</v>
      </c>
      <c r="V273" s="164" t="s">
        <v>1939</v>
      </c>
      <c r="W273" s="164" t="s">
        <v>1992</v>
      </c>
      <c r="X273" s="164" t="s">
        <v>2063</v>
      </c>
      <c r="Z273" s="75" t="s">
        <v>1498</v>
      </c>
      <c r="AA273" s="99">
        <v>12960513</v>
      </c>
      <c r="AB273" s="92">
        <v>12960514</v>
      </c>
      <c r="AC273" s="99"/>
      <c r="AE273" s="164" t="s">
        <v>89</v>
      </c>
      <c r="AF273" s="164" t="s">
        <v>89</v>
      </c>
      <c r="AK273" s="164" t="s">
        <v>1944</v>
      </c>
    </row>
    <row r="274" spans="1:42" s="164" customFormat="1" x14ac:dyDescent="0.15">
      <c r="A274" s="100">
        <v>11960505</v>
      </c>
      <c r="B274" s="164">
        <v>1</v>
      </c>
      <c r="C274" s="209" t="s">
        <v>2061</v>
      </c>
      <c r="D274" s="190" t="s">
        <v>5364</v>
      </c>
      <c r="E274" s="165"/>
      <c r="F274" s="165"/>
      <c r="G274" s="29">
        <v>15</v>
      </c>
      <c r="H274" s="164">
        <v>9</v>
      </c>
      <c r="I274" s="164">
        <v>0</v>
      </c>
      <c r="J274" s="164">
        <v>0</v>
      </c>
      <c r="K274" s="164">
        <f t="shared" si="4"/>
        <v>0</v>
      </c>
      <c r="L274" s="164" t="s">
        <v>1936</v>
      </c>
      <c r="P274" s="164">
        <v>4</v>
      </c>
      <c r="Q274" s="164">
        <v>1</v>
      </c>
      <c r="R274" s="164" t="s">
        <v>1937</v>
      </c>
      <c r="U274" s="164" t="s">
        <v>24</v>
      </c>
      <c r="V274" s="164" t="s">
        <v>212</v>
      </c>
      <c r="Z274" s="75" t="s">
        <v>1692</v>
      </c>
      <c r="AA274" s="180">
        <v>12960520</v>
      </c>
      <c r="AB274" s="180">
        <v>12960521</v>
      </c>
      <c r="AC274" s="180">
        <v>12960523</v>
      </c>
      <c r="AD274" s="164" t="s">
        <v>89</v>
      </c>
      <c r="AE274" s="164" t="s">
        <v>89</v>
      </c>
      <c r="AF274" s="164" t="s">
        <v>89</v>
      </c>
      <c r="AK274" s="164" t="s">
        <v>71</v>
      </c>
    </row>
    <row r="275" spans="1:42" s="10" customFormat="1" x14ac:dyDescent="0.15">
      <c r="A275" s="99">
        <v>11960601</v>
      </c>
      <c r="B275" s="164">
        <v>1</v>
      </c>
      <c r="C275" s="190" t="s">
        <v>1934</v>
      </c>
      <c r="D275" s="194" t="s">
        <v>5365</v>
      </c>
      <c r="E275" s="165"/>
      <c r="F275" s="165"/>
      <c r="G275" s="164">
        <v>0.75</v>
      </c>
      <c r="H275" s="164">
        <v>0</v>
      </c>
      <c r="I275" s="164">
        <v>2</v>
      </c>
      <c r="J275" s="164">
        <v>0</v>
      </c>
      <c r="K275" s="164">
        <f t="shared" si="4"/>
        <v>0.8</v>
      </c>
      <c r="L275" s="164" t="s">
        <v>23</v>
      </c>
      <c r="M275" s="164"/>
      <c r="N275" s="164"/>
      <c r="O275" s="164"/>
      <c r="P275" s="164">
        <v>1</v>
      </c>
      <c r="Q275" s="164"/>
      <c r="R275" s="164" t="s">
        <v>26</v>
      </c>
      <c r="S275" s="164"/>
      <c r="T275" s="164"/>
      <c r="U275" s="164" t="s">
        <v>24</v>
      </c>
      <c r="V275" s="164" t="s">
        <v>212</v>
      </c>
      <c r="W275" s="164"/>
      <c r="X275" s="164"/>
      <c r="Y275" s="164"/>
      <c r="Z275" s="164" t="s">
        <v>89</v>
      </c>
      <c r="AA275" s="99">
        <v>12960601</v>
      </c>
      <c r="AB275" s="10" t="s">
        <v>89</v>
      </c>
      <c r="AC275" s="10" t="s">
        <v>89</v>
      </c>
      <c r="AD275" s="10" t="s">
        <v>89</v>
      </c>
      <c r="AE275" s="10" t="s">
        <v>89</v>
      </c>
      <c r="AF275" s="10" t="s">
        <v>89</v>
      </c>
      <c r="AK275" s="10" t="s">
        <v>1940</v>
      </c>
    </row>
    <row r="276" spans="1:42" s="10" customFormat="1" x14ac:dyDescent="0.15">
      <c r="A276" s="99">
        <v>11960602</v>
      </c>
      <c r="B276" s="164">
        <v>1</v>
      </c>
      <c r="C276" s="190" t="s">
        <v>2234</v>
      </c>
      <c r="D276" s="190" t="s">
        <v>2235</v>
      </c>
      <c r="E276" s="165"/>
      <c r="F276" s="165"/>
      <c r="G276" s="164">
        <v>15</v>
      </c>
      <c r="H276" s="164">
        <v>6</v>
      </c>
      <c r="I276" s="164">
        <v>0</v>
      </c>
      <c r="J276" s="164">
        <v>0</v>
      </c>
      <c r="K276" s="164">
        <f t="shared" si="4"/>
        <v>0</v>
      </c>
      <c r="L276" s="164" t="s">
        <v>23</v>
      </c>
      <c r="M276" s="164"/>
      <c r="N276" s="164"/>
      <c r="O276" s="164"/>
      <c r="P276" s="164">
        <v>4</v>
      </c>
      <c r="Q276" s="164"/>
      <c r="R276" s="164" t="s">
        <v>2195</v>
      </c>
      <c r="S276" s="164">
        <v>4</v>
      </c>
      <c r="T276" s="164">
        <v>60</v>
      </c>
      <c r="U276" s="164" t="s">
        <v>24</v>
      </c>
      <c r="V276" s="164" t="s">
        <v>294</v>
      </c>
      <c r="W276" s="164"/>
      <c r="X276" s="164"/>
      <c r="Y276" s="164"/>
      <c r="Z276" s="164" t="s">
        <v>5538</v>
      </c>
      <c r="AA276" s="92">
        <v>12960616</v>
      </c>
      <c r="AB276" s="10" t="s">
        <v>89</v>
      </c>
      <c r="AC276" s="10" t="s">
        <v>89</v>
      </c>
      <c r="AD276" s="10" t="s">
        <v>89</v>
      </c>
      <c r="AE276" s="10" t="s">
        <v>89</v>
      </c>
      <c r="AF276" s="10" t="s">
        <v>89</v>
      </c>
      <c r="AJ276" s="165" t="s">
        <v>5551</v>
      </c>
      <c r="AK276" s="10" t="s">
        <v>1944</v>
      </c>
    </row>
    <row r="277" spans="1:42" s="10" customFormat="1" x14ac:dyDescent="0.15">
      <c r="A277" s="99">
        <v>11960603</v>
      </c>
      <c r="B277" s="164">
        <v>1</v>
      </c>
      <c r="C277" s="190" t="s">
        <v>2236</v>
      </c>
      <c r="D277" s="190" t="s">
        <v>2237</v>
      </c>
      <c r="E277" s="165"/>
      <c r="F277" s="165"/>
      <c r="G277" s="164">
        <v>15</v>
      </c>
      <c r="H277" s="164">
        <v>8</v>
      </c>
      <c r="I277" s="164">
        <v>0</v>
      </c>
      <c r="J277" s="164">
        <v>0</v>
      </c>
      <c r="K277" s="164">
        <f t="shared" si="4"/>
        <v>0</v>
      </c>
      <c r="L277" s="164" t="s">
        <v>5539</v>
      </c>
      <c r="M277" s="164"/>
      <c r="N277" s="164"/>
      <c r="O277" s="164"/>
      <c r="P277" s="164">
        <v>1</v>
      </c>
      <c r="Q277" s="164"/>
      <c r="R277" s="76" t="s">
        <v>692</v>
      </c>
      <c r="S277" s="76">
        <v>2</v>
      </c>
      <c r="T277" s="76">
        <v>1.5</v>
      </c>
      <c r="U277" s="164" t="s">
        <v>5540</v>
      </c>
      <c r="V277" s="164" t="s">
        <v>5541</v>
      </c>
      <c r="W277" s="164"/>
      <c r="X277" s="164"/>
      <c r="Y277" s="164"/>
      <c r="Z277" s="164" t="s">
        <v>5542</v>
      </c>
      <c r="AA277" s="99">
        <v>12960606</v>
      </c>
      <c r="AB277" s="99">
        <v>12960607</v>
      </c>
      <c r="AC277" s="10" t="s">
        <v>89</v>
      </c>
      <c r="AD277" s="10" t="s">
        <v>89</v>
      </c>
      <c r="AE277" s="10" t="s">
        <v>89</v>
      </c>
      <c r="AF277" s="10" t="s">
        <v>89</v>
      </c>
      <c r="AK277" s="10" t="s">
        <v>1944</v>
      </c>
    </row>
    <row r="278" spans="1:42" s="10" customFormat="1" x14ac:dyDescent="0.15">
      <c r="A278" s="99">
        <v>11960604</v>
      </c>
      <c r="B278" s="164">
        <v>1</v>
      </c>
      <c r="C278" s="190" t="s">
        <v>2238</v>
      </c>
      <c r="D278" s="190" t="s">
        <v>2239</v>
      </c>
      <c r="E278" s="165"/>
      <c r="F278" s="165"/>
      <c r="G278" s="164">
        <v>15</v>
      </c>
      <c r="H278" s="164">
        <v>12</v>
      </c>
      <c r="I278" s="164">
        <v>1</v>
      </c>
      <c r="J278" s="164">
        <v>35</v>
      </c>
      <c r="K278" s="164">
        <f t="shared" si="4"/>
        <v>0</v>
      </c>
      <c r="L278" s="164" t="s">
        <v>23</v>
      </c>
      <c r="M278" s="164"/>
      <c r="N278" s="164"/>
      <c r="O278" s="164"/>
      <c r="P278" s="164">
        <v>4</v>
      </c>
      <c r="Q278" s="164"/>
      <c r="R278" s="164" t="s">
        <v>5543</v>
      </c>
      <c r="S278" s="164">
        <v>4</v>
      </c>
      <c r="T278" s="164">
        <v>60</v>
      </c>
      <c r="U278" s="164" t="s">
        <v>24</v>
      </c>
      <c r="V278" s="164" t="s">
        <v>294</v>
      </c>
      <c r="W278" s="164"/>
      <c r="X278" s="164"/>
      <c r="Y278" s="164"/>
      <c r="Z278" s="164" t="s">
        <v>5544</v>
      </c>
      <c r="AA278" s="99">
        <v>12960608</v>
      </c>
      <c r="AB278" s="10" t="s">
        <v>89</v>
      </c>
      <c r="AC278" s="10" t="s">
        <v>89</v>
      </c>
      <c r="AD278" s="10" t="s">
        <v>89</v>
      </c>
      <c r="AE278" s="10" t="s">
        <v>89</v>
      </c>
      <c r="AF278" s="10" t="s">
        <v>89</v>
      </c>
      <c r="AJ278" s="165" t="s">
        <v>5550</v>
      </c>
      <c r="AK278" s="10" t="s">
        <v>1944</v>
      </c>
    </row>
    <row r="279" spans="1:42" s="164" customFormat="1" x14ac:dyDescent="0.15">
      <c r="A279" s="241">
        <v>11960605</v>
      </c>
      <c r="B279" s="167">
        <v>1</v>
      </c>
      <c r="C279" s="195" t="s">
        <v>5721</v>
      </c>
      <c r="D279" s="195" t="s">
        <v>5722</v>
      </c>
      <c r="E279" s="167"/>
      <c r="F279" s="167"/>
      <c r="G279" s="167">
        <v>12</v>
      </c>
      <c r="H279" s="167">
        <v>7</v>
      </c>
      <c r="I279" s="167">
        <v>0</v>
      </c>
      <c r="J279" s="167">
        <v>0</v>
      </c>
      <c r="K279" s="167">
        <f t="shared" si="4"/>
        <v>0</v>
      </c>
      <c r="L279" s="167" t="s">
        <v>5723</v>
      </c>
      <c r="M279" s="167"/>
      <c r="N279" s="167"/>
      <c r="O279" s="167"/>
      <c r="P279" s="167">
        <v>4</v>
      </c>
      <c r="Q279" s="167">
        <v>1</v>
      </c>
      <c r="R279" s="167" t="s">
        <v>26</v>
      </c>
      <c r="S279" s="167"/>
      <c r="T279" s="167"/>
      <c r="U279" s="167" t="s">
        <v>5724</v>
      </c>
      <c r="V279" s="167" t="s">
        <v>188</v>
      </c>
      <c r="W279" s="164" t="s">
        <v>707</v>
      </c>
      <c r="X279" s="164" t="s">
        <v>5725</v>
      </c>
      <c r="Y279" s="167"/>
      <c r="Z279" s="167"/>
      <c r="AA279" s="13">
        <v>12960617</v>
      </c>
      <c r="AB279" s="13">
        <v>12960618</v>
      </c>
      <c r="AC279" s="13">
        <v>12960619</v>
      </c>
      <c r="AD279" s="167"/>
      <c r="AE279" s="167"/>
      <c r="AF279" s="167"/>
      <c r="AG279" s="167"/>
      <c r="AH279" s="167"/>
      <c r="AI279" s="167"/>
      <c r="AJ279" s="167"/>
      <c r="AK279" s="167" t="s">
        <v>71</v>
      </c>
      <c r="AL279" s="167"/>
      <c r="AM279" s="167"/>
      <c r="AN279" s="167"/>
      <c r="AO279" s="167"/>
      <c r="AP279" s="167"/>
    </row>
    <row r="280" spans="1:42" s="10" customFormat="1" x14ac:dyDescent="0.15">
      <c r="A280" s="164">
        <v>11960701</v>
      </c>
      <c r="B280" s="164">
        <v>1</v>
      </c>
      <c r="C280" s="190" t="s">
        <v>3656</v>
      </c>
      <c r="D280" s="194" t="s">
        <v>3657</v>
      </c>
      <c r="E280" s="165"/>
      <c r="F280" s="165"/>
      <c r="G280" s="164">
        <v>1</v>
      </c>
      <c r="H280" s="164">
        <v>0</v>
      </c>
      <c r="I280" s="164">
        <v>2</v>
      </c>
      <c r="J280" s="164">
        <v>0</v>
      </c>
      <c r="K280" s="164">
        <f t="shared" si="4"/>
        <v>0.8</v>
      </c>
      <c r="L280" s="164" t="s">
        <v>3658</v>
      </c>
      <c r="P280" s="10">
        <v>4</v>
      </c>
      <c r="R280" s="10" t="s">
        <v>3659</v>
      </c>
      <c r="U280" s="10" t="s">
        <v>3660</v>
      </c>
      <c r="V280" s="10" t="s">
        <v>3626</v>
      </c>
      <c r="Z280" s="10" t="s">
        <v>89</v>
      </c>
      <c r="AA280" s="164">
        <v>12960701</v>
      </c>
      <c r="AK280" s="10" t="s">
        <v>3661</v>
      </c>
    </row>
    <row r="281" spans="1:42" s="10" customFormat="1" x14ac:dyDescent="0.15">
      <c r="A281" s="164">
        <v>11960702</v>
      </c>
      <c r="B281" s="164">
        <v>1</v>
      </c>
      <c r="C281" s="190" t="s">
        <v>3662</v>
      </c>
      <c r="D281" s="190" t="s">
        <v>3663</v>
      </c>
      <c r="E281" s="165"/>
      <c r="F281" s="165"/>
      <c r="G281" s="164">
        <v>16</v>
      </c>
      <c r="H281" s="164">
        <v>6</v>
      </c>
      <c r="I281" s="164">
        <v>0</v>
      </c>
      <c r="J281" s="164">
        <v>0</v>
      </c>
      <c r="K281" s="164">
        <f t="shared" si="4"/>
        <v>0</v>
      </c>
      <c r="L281" s="164" t="s">
        <v>3658</v>
      </c>
      <c r="P281" s="10">
        <v>4</v>
      </c>
      <c r="R281" s="10" t="s">
        <v>3659</v>
      </c>
      <c r="U281" s="10" t="s">
        <v>3660</v>
      </c>
      <c r="V281" s="10" t="s">
        <v>3626</v>
      </c>
      <c r="Z281" s="10" t="s">
        <v>3664</v>
      </c>
      <c r="AA281" s="164">
        <v>12960703</v>
      </c>
      <c r="AB281" s="164">
        <v>12960704</v>
      </c>
      <c r="AC281" s="10">
        <v>12960705</v>
      </c>
      <c r="AK281" s="10" t="s">
        <v>3665</v>
      </c>
    </row>
    <row r="282" spans="1:42" s="10" customFormat="1" x14ac:dyDescent="0.15">
      <c r="A282" s="164">
        <v>11960703</v>
      </c>
      <c r="B282" s="164">
        <v>1</v>
      </c>
      <c r="C282" s="190" t="s">
        <v>3666</v>
      </c>
      <c r="D282" s="190" t="s">
        <v>3667</v>
      </c>
      <c r="E282" s="165"/>
      <c r="F282" s="165"/>
      <c r="G282" s="164">
        <v>16</v>
      </c>
      <c r="H282" s="164">
        <v>8</v>
      </c>
      <c r="I282" s="164">
        <v>0</v>
      </c>
      <c r="J282" s="164">
        <v>0</v>
      </c>
      <c r="K282" s="164">
        <f t="shared" si="4"/>
        <v>0</v>
      </c>
      <c r="L282" s="164" t="s">
        <v>3658</v>
      </c>
      <c r="P282" s="10">
        <v>4</v>
      </c>
      <c r="R282" s="10" t="s">
        <v>3659</v>
      </c>
      <c r="U282" s="10" t="s">
        <v>3668</v>
      </c>
      <c r="V282" s="10" t="s">
        <v>3626</v>
      </c>
      <c r="W282" s="10" t="s">
        <v>3669</v>
      </c>
      <c r="Z282" s="10" t="s">
        <v>3670</v>
      </c>
      <c r="AA282" s="164">
        <v>12960706</v>
      </c>
      <c r="AB282" s="167">
        <v>12960709</v>
      </c>
      <c r="AK282" s="10" t="s">
        <v>3665</v>
      </c>
    </row>
    <row r="283" spans="1:42" s="10" customFormat="1" x14ac:dyDescent="0.15">
      <c r="A283" s="164">
        <v>11960704</v>
      </c>
      <c r="B283" s="164">
        <v>1</v>
      </c>
      <c r="C283" s="190" t="s">
        <v>3671</v>
      </c>
      <c r="D283" s="190" t="s">
        <v>3672</v>
      </c>
      <c r="E283" s="165"/>
      <c r="F283" s="165"/>
      <c r="G283" s="164">
        <v>15</v>
      </c>
      <c r="H283" s="164">
        <v>10</v>
      </c>
      <c r="I283" s="164">
        <v>1</v>
      </c>
      <c r="J283" s="164">
        <v>40</v>
      </c>
      <c r="K283" s="164">
        <f t="shared" si="4"/>
        <v>0</v>
      </c>
      <c r="L283" s="164" t="s">
        <v>3630</v>
      </c>
      <c r="M283" s="10">
        <v>1</v>
      </c>
      <c r="N283" s="10">
        <v>3.9</v>
      </c>
      <c r="P283" s="10">
        <v>4</v>
      </c>
      <c r="R283" s="10" t="s">
        <v>3673</v>
      </c>
      <c r="S283" s="10">
        <v>3</v>
      </c>
      <c r="U283" s="10" t="s">
        <v>3668</v>
      </c>
      <c r="V283" s="10" t="s">
        <v>3674</v>
      </c>
      <c r="W283" s="10" t="s">
        <v>3669</v>
      </c>
      <c r="Z283" s="10" t="s">
        <v>3675</v>
      </c>
      <c r="AA283" s="164">
        <v>12960710</v>
      </c>
      <c r="AB283" s="164"/>
      <c r="AC283" s="164"/>
      <c r="AJ283" s="74" t="s">
        <v>2240</v>
      </c>
      <c r="AK283" s="10" t="s">
        <v>3665</v>
      </c>
    </row>
    <row r="284" spans="1:42" s="10" customFormat="1" x14ac:dyDescent="0.15">
      <c r="A284" s="99">
        <v>11960801</v>
      </c>
      <c r="B284" s="164">
        <v>1</v>
      </c>
      <c r="C284" s="190" t="s">
        <v>1934</v>
      </c>
      <c r="D284" s="194" t="s">
        <v>5684</v>
      </c>
      <c r="E284" s="165"/>
      <c r="F284" s="165"/>
      <c r="G284" s="164">
        <v>0.75</v>
      </c>
      <c r="H284" s="164">
        <v>0</v>
      </c>
      <c r="I284" s="164">
        <v>2</v>
      </c>
      <c r="J284" s="164">
        <v>0</v>
      </c>
      <c r="K284" s="164">
        <f t="shared" si="4"/>
        <v>0.8</v>
      </c>
      <c r="L284" s="164" t="s">
        <v>1936</v>
      </c>
      <c r="P284" s="10">
        <v>4</v>
      </c>
      <c r="R284" s="10" t="s">
        <v>339</v>
      </c>
      <c r="U284" s="10" t="s">
        <v>1938</v>
      </c>
      <c r="V284" s="10" t="s">
        <v>1939</v>
      </c>
      <c r="AA284" s="99">
        <v>12960801</v>
      </c>
      <c r="AB284" s="10" t="s">
        <v>89</v>
      </c>
      <c r="AC284" s="10" t="s">
        <v>89</v>
      </c>
      <c r="AD284" s="10" t="s">
        <v>89</v>
      </c>
      <c r="AE284" s="10" t="s">
        <v>89</v>
      </c>
      <c r="AF284" s="10" t="s">
        <v>89</v>
      </c>
      <c r="AK284" s="10" t="s">
        <v>1940</v>
      </c>
    </row>
    <row r="285" spans="1:42" s="10" customFormat="1" x14ac:dyDescent="0.15">
      <c r="A285" s="99">
        <v>11960802</v>
      </c>
      <c r="B285" s="164">
        <v>1</v>
      </c>
      <c r="C285" s="190" t="s">
        <v>3593</v>
      </c>
      <c r="D285" s="190" t="s">
        <v>3592</v>
      </c>
      <c r="E285" s="165"/>
      <c r="F285" s="165"/>
      <c r="G285" s="164">
        <v>15</v>
      </c>
      <c r="H285" s="164">
        <v>6</v>
      </c>
      <c r="I285" s="164">
        <v>0</v>
      </c>
      <c r="J285" s="164">
        <v>0</v>
      </c>
      <c r="K285" s="164">
        <f t="shared" si="4"/>
        <v>0</v>
      </c>
      <c r="L285" s="164" t="s">
        <v>1936</v>
      </c>
      <c r="P285" s="10">
        <v>4</v>
      </c>
      <c r="R285" s="10" t="s">
        <v>1948</v>
      </c>
      <c r="S285" s="164">
        <v>0.5</v>
      </c>
      <c r="T285" s="164"/>
      <c r="U285" s="164" t="s">
        <v>24</v>
      </c>
      <c r="V285" s="10" t="s">
        <v>1950</v>
      </c>
      <c r="W285" s="164"/>
      <c r="X285" s="164"/>
      <c r="Y285" s="164"/>
      <c r="Z285" s="10" t="s">
        <v>3420</v>
      </c>
      <c r="AA285" s="99">
        <v>12960803</v>
      </c>
      <c r="AB285" s="10" t="s">
        <v>89</v>
      </c>
      <c r="AC285" s="10" t="s">
        <v>89</v>
      </c>
      <c r="AD285" s="10" t="s">
        <v>89</v>
      </c>
      <c r="AE285" s="10" t="s">
        <v>89</v>
      </c>
      <c r="AF285" s="10" t="s">
        <v>89</v>
      </c>
      <c r="AK285" s="10" t="s">
        <v>1944</v>
      </c>
    </row>
    <row r="286" spans="1:42" s="10" customFormat="1" x14ac:dyDescent="0.15">
      <c r="A286" s="99">
        <v>11960803</v>
      </c>
      <c r="B286" s="164">
        <v>1</v>
      </c>
      <c r="C286" s="190" t="s">
        <v>2241</v>
      </c>
      <c r="D286" s="190" t="s">
        <v>4913</v>
      </c>
      <c r="E286" s="165"/>
      <c r="F286" s="165"/>
      <c r="G286" s="164">
        <v>15</v>
      </c>
      <c r="H286" s="164">
        <v>8</v>
      </c>
      <c r="I286" s="164">
        <v>0</v>
      </c>
      <c r="J286" s="164">
        <v>0</v>
      </c>
      <c r="K286" s="164">
        <f t="shared" si="4"/>
        <v>0</v>
      </c>
      <c r="L286" s="164" t="s">
        <v>1936</v>
      </c>
      <c r="P286" s="10">
        <v>4</v>
      </c>
      <c r="R286" s="10" t="s">
        <v>1937</v>
      </c>
      <c r="U286" s="10" t="s">
        <v>24</v>
      </c>
      <c r="V286" s="10" t="s">
        <v>1939</v>
      </c>
      <c r="Z286" s="10" t="s">
        <v>1616</v>
      </c>
      <c r="AA286" s="92">
        <v>12960805</v>
      </c>
      <c r="AB286" s="92"/>
      <c r="AC286" s="164" t="s">
        <v>89</v>
      </c>
      <c r="AD286" s="10" t="s">
        <v>89</v>
      </c>
      <c r="AE286" s="10" t="s">
        <v>89</v>
      </c>
      <c r="AF286" s="10" t="s">
        <v>89</v>
      </c>
      <c r="AK286" s="10" t="s">
        <v>1944</v>
      </c>
    </row>
    <row r="287" spans="1:42" s="10" customFormat="1" x14ac:dyDescent="0.15">
      <c r="A287" s="99">
        <v>11960804</v>
      </c>
      <c r="B287" s="164">
        <v>1</v>
      </c>
      <c r="C287" s="190" t="s">
        <v>5514</v>
      </c>
      <c r="D287" s="190" t="s">
        <v>3584</v>
      </c>
      <c r="E287" s="165"/>
      <c r="F287" s="165"/>
      <c r="G287" s="164">
        <v>15</v>
      </c>
      <c r="H287" s="164">
        <v>12</v>
      </c>
      <c r="I287" s="164">
        <v>1</v>
      </c>
      <c r="J287" s="164">
        <v>40</v>
      </c>
      <c r="K287" s="164">
        <f t="shared" si="4"/>
        <v>0</v>
      </c>
      <c r="L287" s="164" t="s">
        <v>2001</v>
      </c>
      <c r="M287" s="10">
        <v>1</v>
      </c>
      <c r="N287" s="10">
        <v>2.9</v>
      </c>
      <c r="P287" s="10">
        <v>4</v>
      </c>
      <c r="Q287" s="10">
        <v>1</v>
      </c>
      <c r="R287" s="10" t="s">
        <v>1948</v>
      </c>
      <c r="S287" s="10">
        <v>2</v>
      </c>
      <c r="U287" s="10" t="s">
        <v>24</v>
      </c>
      <c r="V287" s="10" t="s">
        <v>1950</v>
      </c>
      <c r="Z287" s="10" t="s">
        <v>1616</v>
      </c>
      <c r="AA287" s="99">
        <v>12960807</v>
      </c>
      <c r="AB287" s="92">
        <v>12960815</v>
      </c>
      <c r="AC287" s="92">
        <v>12960816</v>
      </c>
      <c r="AD287" s="164" t="s">
        <v>89</v>
      </c>
      <c r="AE287" s="164" t="s">
        <v>89</v>
      </c>
      <c r="AF287" s="10" t="s">
        <v>89</v>
      </c>
      <c r="AK287" s="10" t="s">
        <v>1944</v>
      </c>
    </row>
    <row r="288" spans="1:42" s="10" customFormat="1" x14ac:dyDescent="0.15">
      <c r="A288" s="99">
        <v>11960805</v>
      </c>
      <c r="B288" s="29">
        <v>1</v>
      </c>
      <c r="C288" s="190" t="s">
        <v>3431</v>
      </c>
      <c r="D288" s="190" t="s">
        <v>4918</v>
      </c>
      <c r="E288" s="73" t="s">
        <v>4879</v>
      </c>
      <c r="F288" s="73" t="str">
        <f>"冰雪女王引导冰雪之力对圆形范围内所有敌方造成&lt;&amp;color:skill_sel_red&gt;{result.15960805}&lt;&amp;/&gt;点伤害，如果敌方目标身上有&lt;&amp;image:ice&gt;&lt;&amp;/&gt;印记，则将其冻结&lt;&amp;color:skill_sel_yellow&gt;"&amp;buff!F357&amp;"&lt;&amp;/&gt;秒。"</f>
        <v>冰雪女王引导冰雪之力对圆形范围内所有敌方造成&lt;&amp;color:skill_sel_red&gt;{result.15960805}&lt;&amp;/&gt;点伤害，如果敌方目标身上有&lt;&amp;image:ice&gt;&lt;&amp;/&gt;印记，则将其冻结&lt;&amp;color:skill_sel_yellow&gt;2&lt;&amp;/&gt;秒。</v>
      </c>
      <c r="G288" s="164">
        <v>15</v>
      </c>
      <c r="H288" s="164">
        <v>10</v>
      </c>
      <c r="I288" s="164">
        <v>1</v>
      </c>
      <c r="J288" s="164">
        <v>40</v>
      </c>
      <c r="K288" s="164">
        <f t="shared" si="4"/>
        <v>0</v>
      </c>
      <c r="L288" s="29" t="s">
        <v>3573</v>
      </c>
      <c r="M288" s="29"/>
      <c r="N288" s="29"/>
      <c r="O288" s="29"/>
      <c r="P288" s="29">
        <v>4</v>
      </c>
      <c r="Q288" s="29"/>
      <c r="R288" s="29" t="s">
        <v>3574</v>
      </c>
      <c r="S288" s="29">
        <v>3</v>
      </c>
      <c r="T288" s="29"/>
      <c r="U288" s="29" t="s">
        <v>3575</v>
      </c>
      <c r="V288" s="29" t="s">
        <v>388</v>
      </c>
      <c r="W288" s="29" t="s">
        <v>70</v>
      </c>
      <c r="X288" s="29" t="s">
        <v>4138</v>
      </c>
      <c r="Y288" s="29"/>
      <c r="Z288" s="10" t="s">
        <v>1616</v>
      </c>
      <c r="AA288" s="92">
        <v>12960809</v>
      </c>
      <c r="AB288" s="29"/>
      <c r="AC288" s="29"/>
      <c r="AD288" s="29"/>
      <c r="AE288" s="29"/>
      <c r="AF288" s="29"/>
      <c r="AG288" s="29"/>
      <c r="AH288" s="29"/>
      <c r="AI288" s="29"/>
      <c r="AJ288" s="29"/>
      <c r="AK288" s="29" t="s">
        <v>71</v>
      </c>
      <c r="AL288" s="29"/>
      <c r="AM288" s="29"/>
      <c r="AN288" s="29"/>
      <c r="AO288" s="29"/>
      <c r="AP288" s="29"/>
    </row>
    <row r="289" spans="1:37" s="164" customFormat="1" x14ac:dyDescent="0.15">
      <c r="A289" s="99">
        <v>11960806</v>
      </c>
      <c r="B289" s="164">
        <v>1</v>
      </c>
      <c r="C289" s="190" t="s">
        <v>5170</v>
      </c>
      <c r="D289" s="190" t="s">
        <v>5171</v>
      </c>
      <c r="E289" s="165"/>
      <c r="F289" s="165"/>
      <c r="G289" s="164">
        <v>15</v>
      </c>
      <c r="H289" s="164">
        <v>8</v>
      </c>
      <c r="I289" s="164">
        <v>0</v>
      </c>
      <c r="J289" s="164">
        <v>0</v>
      </c>
      <c r="K289" s="164">
        <f t="shared" si="4"/>
        <v>0</v>
      </c>
      <c r="L289" s="164" t="s">
        <v>5172</v>
      </c>
      <c r="P289" s="164">
        <v>4</v>
      </c>
      <c r="R289" s="164" t="s">
        <v>5173</v>
      </c>
      <c r="U289" s="164" t="s">
        <v>5174</v>
      </c>
      <c r="V289" s="164" t="s">
        <v>5175</v>
      </c>
      <c r="Z289" s="164" t="s">
        <v>1616</v>
      </c>
      <c r="AA289" s="99">
        <v>12960806</v>
      </c>
      <c r="AB289" s="92"/>
      <c r="AC289" s="164" t="s">
        <v>89</v>
      </c>
      <c r="AD289" s="164" t="s">
        <v>89</v>
      </c>
      <c r="AE289" s="164" t="s">
        <v>89</v>
      </c>
      <c r="AF289" s="164" t="s">
        <v>89</v>
      </c>
      <c r="AK289" s="164" t="s">
        <v>5176</v>
      </c>
    </row>
    <row r="290" spans="1:37" s="164" customFormat="1" x14ac:dyDescent="0.15">
      <c r="A290" s="99">
        <v>11960807</v>
      </c>
      <c r="B290" s="164">
        <v>1</v>
      </c>
      <c r="C290" s="190" t="s">
        <v>3593</v>
      </c>
      <c r="D290" s="190" t="s">
        <v>3592</v>
      </c>
      <c r="E290" s="165"/>
      <c r="F290" s="165"/>
      <c r="G290" s="164">
        <v>15</v>
      </c>
      <c r="H290" s="164">
        <v>6</v>
      </c>
      <c r="I290" s="164">
        <v>0</v>
      </c>
      <c r="J290" s="164">
        <v>0</v>
      </c>
      <c r="K290" s="164">
        <f t="shared" si="4"/>
        <v>0</v>
      </c>
      <c r="L290" s="164" t="s">
        <v>1936</v>
      </c>
      <c r="P290" s="164">
        <v>4</v>
      </c>
      <c r="R290" s="164" t="s">
        <v>1948</v>
      </c>
      <c r="S290" s="164">
        <v>0.5</v>
      </c>
      <c r="U290" s="164" t="s">
        <v>24</v>
      </c>
      <c r="V290" s="164" t="s">
        <v>1950</v>
      </c>
      <c r="Z290" s="164" t="s">
        <v>3420</v>
      </c>
      <c r="AA290" s="99">
        <v>12960803</v>
      </c>
      <c r="AB290" s="164" t="s">
        <v>89</v>
      </c>
      <c r="AC290" s="164" t="s">
        <v>89</v>
      </c>
      <c r="AD290" s="164" t="s">
        <v>89</v>
      </c>
      <c r="AE290" s="164" t="s">
        <v>89</v>
      </c>
      <c r="AF290" s="164" t="s">
        <v>89</v>
      </c>
      <c r="AK290" s="164" t="s">
        <v>1944</v>
      </c>
    </row>
    <row r="291" spans="1:37" s="164" customFormat="1" ht="21.75" customHeight="1" x14ac:dyDescent="0.15">
      <c r="A291" s="99">
        <v>11960808</v>
      </c>
      <c r="B291" s="164">
        <v>1</v>
      </c>
      <c r="C291" s="190" t="s">
        <v>5734</v>
      </c>
      <c r="D291" s="190" t="s">
        <v>5735</v>
      </c>
      <c r="G291" s="164">
        <v>15</v>
      </c>
      <c r="H291" s="164">
        <v>4</v>
      </c>
      <c r="I291" s="164">
        <v>0</v>
      </c>
      <c r="J291" s="164">
        <v>0</v>
      </c>
      <c r="K291" s="164">
        <f t="shared" si="4"/>
        <v>0</v>
      </c>
      <c r="L291" s="164" t="s">
        <v>5736</v>
      </c>
      <c r="P291" s="164">
        <v>4</v>
      </c>
      <c r="R291" s="164" t="s">
        <v>5737</v>
      </c>
      <c r="S291" s="164">
        <v>4</v>
      </c>
      <c r="U291" s="164" t="s">
        <v>5738</v>
      </c>
      <c r="V291" s="164" t="s">
        <v>5739</v>
      </c>
      <c r="W291" s="164" t="s">
        <v>5740</v>
      </c>
      <c r="AA291" s="92">
        <v>12960817</v>
      </c>
      <c r="AB291" s="92">
        <v>12960818</v>
      </c>
      <c r="AK291" s="164" t="s">
        <v>5741</v>
      </c>
    </row>
    <row r="292" spans="1:37" s="10" customFormat="1" x14ac:dyDescent="0.15">
      <c r="A292" s="99">
        <v>11960901</v>
      </c>
      <c r="B292" s="164">
        <v>1</v>
      </c>
      <c r="C292" s="190" t="s">
        <v>1934</v>
      </c>
      <c r="D292" s="194" t="s">
        <v>4920</v>
      </c>
      <c r="E292" s="165"/>
      <c r="F292" s="165"/>
      <c r="G292" s="164">
        <v>0.75</v>
      </c>
      <c r="H292" s="164">
        <v>0</v>
      </c>
      <c r="I292" s="164">
        <v>2</v>
      </c>
      <c r="J292" s="164">
        <v>0</v>
      </c>
      <c r="K292" s="164">
        <f t="shared" si="4"/>
        <v>0.8</v>
      </c>
      <c r="L292" s="164" t="s">
        <v>1936</v>
      </c>
      <c r="P292" s="10">
        <v>4</v>
      </c>
      <c r="R292" s="10" t="s">
        <v>1937</v>
      </c>
      <c r="U292" s="10" t="s">
        <v>1938</v>
      </c>
      <c r="V292" s="10" t="s">
        <v>213</v>
      </c>
      <c r="AA292" s="99">
        <v>12960901</v>
      </c>
      <c r="AB292" s="164" t="s">
        <v>89</v>
      </c>
      <c r="AC292" s="10" t="s">
        <v>89</v>
      </c>
      <c r="AD292" s="10" t="s">
        <v>89</v>
      </c>
      <c r="AE292" s="10" t="s">
        <v>89</v>
      </c>
      <c r="AF292" s="10" t="s">
        <v>89</v>
      </c>
      <c r="AK292" s="10" t="s">
        <v>1940</v>
      </c>
    </row>
    <row r="293" spans="1:37" s="10" customFormat="1" x14ac:dyDescent="0.15">
      <c r="A293" s="99">
        <v>11960902</v>
      </c>
      <c r="B293" s="164">
        <v>1</v>
      </c>
      <c r="C293" s="190" t="s">
        <v>2242</v>
      </c>
      <c r="D293" s="190" t="s">
        <v>4121</v>
      </c>
      <c r="E293" s="165"/>
      <c r="F293" s="165"/>
      <c r="G293" s="164">
        <v>16</v>
      </c>
      <c r="H293" s="164">
        <v>6</v>
      </c>
      <c r="I293" s="164">
        <v>0</v>
      </c>
      <c r="J293" s="164">
        <v>0</v>
      </c>
      <c r="K293" s="164">
        <f t="shared" si="4"/>
        <v>0</v>
      </c>
      <c r="L293" s="164" t="s">
        <v>23</v>
      </c>
      <c r="P293" s="10">
        <v>4</v>
      </c>
      <c r="R293" s="10" t="s">
        <v>57</v>
      </c>
      <c r="S293" s="10">
        <v>2</v>
      </c>
      <c r="U293" s="10" t="s">
        <v>24</v>
      </c>
      <c r="V293" s="10" t="s">
        <v>190</v>
      </c>
      <c r="Z293" s="10" t="s">
        <v>3842</v>
      </c>
      <c r="AA293" s="92">
        <v>12960914</v>
      </c>
      <c r="AJ293" s="79" t="s">
        <v>3843</v>
      </c>
      <c r="AK293" s="10" t="s">
        <v>71</v>
      </c>
    </row>
    <row r="294" spans="1:37" s="10" customFormat="1" x14ac:dyDescent="0.15">
      <c r="A294" s="164">
        <v>11960903</v>
      </c>
      <c r="B294" s="164">
        <v>1</v>
      </c>
      <c r="C294" s="226" t="s">
        <v>5338</v>
      </c>
      <c r="D294" s="226" t="s">
        <v>5339</v>
      </c>
      <c r="E294" s="165"/>
      <c r="F294" s="165"/>
      <c r="G294" s="164">
        <v>16</v>
      </c>
      <c r="H294" s="164">
        <v>8</v>
      </c>
      <c r="I294" s="164">
        <v>0</v>
      </c>
      <c r="J294" s="164">
        <v>0</v>
      </c>
      <c r="K294" s="164">
        <f t="shared" si="4"/>
        <v>0</v>
      </c>
      <c r="L294" s="164" t="s">
        <v>3849</v>
      </c>
      <c r="P294" s="10">
        <v>5</v>
      </c>
      <c r="R294" s="10" t="s">
        <v>3850</v>
      </c>
      <c r="S294" s="10">
        <v>5</v>
      </c>
      <c r="T294" s="10">
        <v>60</v>
      </c>
      <c r="U294" s="10" t="s">
        <v>3851</v>
      </c>
      <c r="V294" s="10" t="s">
        <v>3852</v>
      </c>
      <c r="Z294" s="10" t="s">
        <v>3853</v>
      </c>
      <c r="AA294" s="167">
        <v>12960915</v>
      </c>
      <c r="AK294" s="10" t="s">
        <v>3854</v>
      </c>
    </row>
    <row r="295" spans="1:37" s="10" customFormat="1" x14ac:dyDescent="0.15">
      <c r="A295" s="99">
        <v>11960904</v>
      </c>
      <c r="B295" s="164">
        <v>1</v>
      </c>
      <c r="C295" s="190" t="s">
        <v>2243</v>
      </c>
      <c r="D295" s="190" t="s">
        <v>4122</v>
      </c>
      <c r="E295" s="165"/>
      <c r="F295" s="165"/>
      <c r="G295" s="164">
        <v>15</v>
      </c>
      <c r="H295" s="164">
        <v>12</v>
      </c>
      <c r="I295" s="164">
        <v>1</v>
      </c>
      <c r="J295" s="164">
        <v>40</v>
      </c>
      <c r="K295" s="164">
        <f t="shared" si="4"/>
        <v>0</v>
      </c>
      <c r="L295" s="164" t="s">
        <v>1342</v>
      </c>
      <c r="M295" s="10">
        <v>1</v>
      </c>
      <c r="N295" s="10">
        <v>4.9000000000000004</v>
      </c>
      <c r="P295" s="10">
        <v>4</v>
      </c>
      <c r="R295" s="10" t="s">
        <v>1937</v>
      </c>
      <c r="U295" s="10" t="s">
        <v>1938</v>
      </c>
      <c r="V295" s="10" t="s">
        <v>1939</v>
      </c>
      <c r="W295" s="10" t="s">
        <v>1992</v>
      </c>
      <c r="X295" s="10" t="s">
        <v>513</v>
      </c>
      <c r="Z295" s="10" t="s">
        <v>1964</v>
      </c>
      <c r="AA295" s="99">
        <v>12960907</v>
      </c>
      <c r="AB295" s="10" t="s">
        <v>89</v>
      </c>
      <c r="AC295" s="10" t="s">
        <v>89</v>
      </c>
      <c r="AD295" s="10" t="s">
        <v>89</v>
      </c>
      <c r="AE295" s="10" t="s">
        <v>89</v>
      </c>
      <c r="AF295" s="10" t="s">
        <v>89</v>
      </c>
      <c r="AJ295" s="165"/>
      <c r="AK295" s="10" t="s">
        <v>1944</v>
      </c>
    </row>
    <row r="296" spans="1:37" s="10" customFormat="1" x14ac:dyDescent="0.15">
      <c r="A296" s="99">
        <v>11961001</v>
      </c>
      <c r="B296" s="164">
        <v>1</v>
      </c>
      <c r="C296" s="190" t="s">
        <v>1934</v>
      </c>
      <c r="D296" s="190" t="s">
        <v>2129</v>
      </c>
      <c r="E296" s="165"/>
      <c r="F296" s="165"/>
      <c r="G296" s="164">
        <v>0.75</v>
      </c>
      <c r="H296" s="164">
        <v>0</v>
      </c>
      <c r="I296" s="164">
        <v>2</v>
      </c>
      <c r="J296" s="164">
        <v>0</v>
      </c>
      <c r="K296" s="164">
        <f t="shared" si="4"/>
        <v>0.8</v>
      </c>
      <c r="L296" s="164" t="s">
        <v>1936</v>
      </c>
      <c r="P296" s="10">
        <v>1</v>
      </c>
      <c r="R296" s="164" t="s">
        <v>339</v>
      </c>
      <c r="S296" s="164"/>
      <c r="T296" s="164"/>
      <c r="U296" s="164" t="s">
        <v>1938</v>
      </c>
      <c r="V296" s="164" t="s">
        <v>1939</v>
      </c>
      <c r="W296" s="164"/>
      <c r="X296" s="164"/>
      <c r="Y296" s="164"/>
      <c r="AA296" s="99">
        <v>12961001</v>
      </c>
      <c r="AB296" s="164" t="s">
        <v>89</v>
      </c>
      <c r="AC296" s="10" t="s">
        <v>89</v>
      </c>
      <c r="AD296" s="10" t="s">
        <v>89</v>
      </c>
      <c r="AE296" s="10" t="s">
        <v>89</v>
      </c>
      <c r="AF296" s="10" t="s">
        <v>89</v>
      </c>
      <c r="AK296" s="10" t="s">
        <v>85</v>
      </c>
    </row>
    <row r="297" spans="1:37" s="10" customFormat="1" x14ac:dyDescent="0.15">
      <c r="A297" s="99">
        <v>11961002</v>
      </c>
      <c r="B297" s="164">
        <v>1</v>
      </c>
      <c r="C297" s="190" t="s">
        <v>2130</v>
      </c>
      <c r="D297" s="190" t="s">
        <v>2131</v>
      </c>
      <c r="E297" s="165"/>
      <c r="F297" s="165"/>
      <c r="G297" s="164">
        <v>15</v>
      </c>
      <c r="H297" s="164">
        <v>6</v>
      </c>
      <c r="I297" s="164">
        <v>0</v>
      </c>
      <c r="J297" s="164">
        <v>0</v>
      </c>
      <c r="K297" s="164">
        <f t="shared" si="4"/>
        <v>0</v>
      </c>
      <c r="L297" s="164" t="s">
        <v>1936</v>
      </c>
      <c r="P297" s="10">
        <v>1</v>
      </c>
      <c r="R297" s="10" t="s">
        <v>1937</v>
      </c>
      <c r="U297" s="10" t="s">
        <v>1938</v>
      </c>
      <c r="V297" s="10" t="s">
        <v>1939</v>
      </c>
      <c r="Z297" s="10" t="s">
        <v>1413</v>
      </c>
      <c r="AA297" s="99">
        <v>12961002</v>
      </c>
      <c r="AB297" s="99">
        <v>12961003</v>
      </c>
      <c r="AC297" s="10" t="s">
        <v>89</v>
      </c>
      <c r="AD297" s="10" t="s">
        <v>89</v>
      </c>
      <c r="AE297" s="10" t="s">
        <v>89</v>
      </c>
      <c r="AF297" s="10" t="s">
        <v>89</v>
      </c>
      <c r="AK297" s="10" t="s">
        <v>1944</v>
      </c>
    </row>
    <row r="298" spans="1:37" s="10" customFormat="1" x14ac:dyDescent="0.15">
      <c r="A298" s="99">
        <v>11961003</v>
      </c>
      <c r="B298" s="164">
        <v>1</v>
      </c>
      <c r="C298" s="190" t="s">
        <v>2132</v>
      </c>
      <c r="D298" s="190" t="s">
        <v>2133</v>
      </c>
      <c r="E298" s="165"/>
      <c r="F298" s="165"/>
      <c r="G298" s="164">
        <v>15</v>
      </c>
      <c r="H298" s="164">
        <v>8</v>
      </c>
      <c r="I298" s="164">
        <v>0</v>
      </c>
      <c r="J298" s="164">
        <v>0</v>
      </c>
      <c r="K298" s="164">
        <f t="shared" si="4"/>
        <v>0</v>
      </c>
      <c r="L298" s="164" t="s">
        <v>191</v>
      </c>
      <c r="M298" s="164">
        <v>3</v>
      </c>
      <c r="N298" s="164">
        <v>2.5</v>
      </c>
      <c r="O298" s="164"/>
      <c r="P298" s="164">
        <v>0</v>
      </c>
      <c r="Q298" s="164"/>
      <c r="R298" s="164" t="s">
        <v>57</v>
      </c>
      <c r="S298" s="164">
        <v>2</v>
      </c>
      <c r="T298" s="164"/>
      <c r="U298" s="164" t="s">
        <v>1938</v>
      </c>
      <c r="V298" s="164" t="s">
        <v>1950</v>
      </c>
      <c r="W298" s="164"/>
      <c r="X298" s="164"/>
      <c r="Y298" s="164"/>
      <c r="Z298" s="164" t="s">
        <v>2134</v>
      </c>
      <c r="AA298" s="99">
        <v>12961004</v>
      </c>
      <c r="AB298" s="99">
        <v>12961010</v>
      </c>
      <c r="AC298" s="92">
        <v>12961014</v>
      </c>
      <c r="AD298" s="10" t="s">
        <v>89</v>
      </c>
      <c r="AE298" s="10" t="s">
        <v>89</v>
      </c>
      <c r="AF298" s="10" t="s">
        <v>89</v>
      </c>
      <c r="AJ298" s="164"/>
      <c r="AK298" s="10" t="s">
        <v>1944</v>
      </c>
    </row>
    <row r="299" spans="1:37" s="10" customFormat="1" x14ac:dyDescent="0.15">
      <c r="A299" s="99">
        <v>11961004</v>
      </c>
      <c r="B299" s="164">
        <v>1</v>
      </c>
      <c r="C299" s="190" t="s">
        <v>2135</v>
      </c>
      <c r="D299" s="190" t="s">
        <v>2136</v>
      </c>
      <c r="E299" s="165"/>
      <c r="F299" s="165"/>
      <c r="G299" s="164">
        <v>15</v>
      </c>
      <c r="H299" s="164">
        <v>12</v>
      </c>
      <c r="I299" s="164">
        <v>1</v>
      </c>
      <c r="J299" s="164">
        <v>35</v>
      </c>
      <c r="K299" s="164">
        <f t="shared" ref="K299:K330" si="5">IF(I299=2,0.8,0)</f>
        <v>0</v>
      </c>
      <c r="L299" s="164" t="s">
        <v>2137</v>
      </c>
      <c r="M299" s="10">
        <v>0.5</v>
      </c>
      <c r="P299" s="76">
        <v>4</v>
      </c>
      <c r="Q299" s="76"/>
      <c r="R299" s="76" t="s">
        <v>2138</v>
      </c>
      <c r="S299" s="76">
        <v>4</v>
      </c>
      <c r="T299" s="76">
        <v>2</v>
      </c>
      <c r="U299" s="76" t="s">
        <v>1938</v>
      </c>
      <c r="V299" s="76" t="s">
        <v>2139</v>
      </c>
      <c r="W299" s="10" t="s">
        <v>2140</v>
      </c>
      <c r="X299" s="10" t="s">
        <v>2141</v>
      </c>
      <c r="Z299" s="10" t="s">
        <v>301</v>
      </c>
      <c r="AA299" s="99">
        <v>12961007</v>
      </c>
      <c r="AB299" s="99">
        <v>12961008</v>
      </c>
      <c r="AC299" s="99">
        <v>12961009</v>
      </c>
      <c r="AD299" s="92">
        <v>12961012</v>
      </c>
      <c r="AE299" s="92">
        <v>12961013</v>
      </c>
      <c r="AF299" s="10" t="s">
        <v>89</v>
      </c>
      <c r="AK299" s="10" t="s">
        <v>1944</v>
      </c>
    </row>
    <row r="300" spans="1:37" s="10" customFormat="1" x14ac:dyDescent="0.15">
      <c r="A300" s="99">
        <v>11961201</v>
      </c>
      <c r="B300" s="164">
        <v>1</v>
      </c>
      <c r="C300" s="190" t="s">
        <v>1934</v>
      </c>
      <c r="D300" s="190" t="s">
        <v>4884</v>
      </c>
      <c r="E300" s="165"/>
      <c r="F300" s="165"/>
      <c r="G300" s="164">
        <v>0.75</v>
      </c>
      <c r="H300" s="164">
        <v>0</v>
      </c>
      <c r="I300" s="164">
        <v>2</v>
      </c>
      <c r="J300" s="164">
        <v>0</v>
      </c>
      <c r="K300" s="164">
        <f t="shared" si="5"/>
        <v>0.8</v>
      </c>
      <c r="L300" s="164" t="s">
        <v>23</v>
      </c>
      <c r="P300" s="10">
        <v>1</v>
      </c>
      <c r="R300" s="10" t="s">
        <v>339</v>
      </c>
      <c r="U300" s="10" t="s">
        <v>1938</v>
      </c>
      <c r="V300" s="10" t="s">
        <v>1939</v>
      </c>
      <c r="AA300" s="99">
        <v>12961201</v>
      </c>
      <c r="AB300" s="164" t="s">
        <v>89</v>
      </c>
      <c r="AC300" s="10" t="s">
        <v>89</v>
      </c>
      <c r="AD300" s="10" t="s">
        <v>89</v>
      </c>
      <c r="AE300" s="10" t="s">
        <v>89</v>
      </c>
      <c r="AF300" s="10" t="s">
        <v>89</v>
      </c>
      <c r="AK300" s="10" t="s">
        <v>1940</v>
      </c>
    </row>
    <row r="301" spans="1:37" s="10" customFormat="1" x14ac:dyDescent="0.15">
      <c r="A301" s="99">
        <v>11961202</v>
      </c>
      <c r="B301" s="164">
        <v>1</v>
      </c>
      <c r="C301" s="190" t="s">
        <v>2170</v>
      </c>
      <c r="D301" s="190" t="s">
        <v>4921</v>
      </c>
      <c r="E301" s="165"/>
      <c r="F301" s="165"/>
      <c r="G301" s="164">
        <v>15</v>
      </c>
      <c r="H301" s="164">
        <v>6</v>
      </c>
      <c r="I301" s="164">
        <v>0</v>
      </c>
      <c r="J301" s="164">
        <v>0</v>
      </c>
      <c r="K301" s="164">
        <f t="shared" si="5"/>
        <v>0</v>
      </c>
      <c r="L301" s="164" t="s">
        <v>1936</v>
      </c>
      <c r="P301" s="10">
        <v>0</v>
      </c>
      <c r="R301" s="164" t="s">
        <v>26</v>
      </c>
      <c r="S301" s="164"/>
      <c r="T301" s="164"/>
      <c r="U301" s="164" t="s">
        <v>34</v>
      </c>
      <c r="V301" s="164" t="s">
        <v>1950</v>
      </c>
      <c r="Z301" s="10" t="s">
        <v>2109</v>
      </c>
      <c r="AA301" s="99">
        <v>12961202</v>
      </c>
      <c r="AB301" s="99">
        <v>12961203</v>
      </c>
      <c r="AD301" s="10" t="s">
        <v>89</v>
      </c>
      <c r="AE301" s="10" t="s">
        <v>89</v>
      </c>
      <c r="AF301" s="10" t="s">
        <v>89</v>
      </c>
      <c r="AK301" s="10" t="s">
        <v>1944</v>
      </c>
    </row>
    <row r="302" spans="1:37" s="10" customFormat="1" x14ac:dyDescent="0.15">
      <c r="A302" s="99">
        <v>11961203</v>
      </c>
      <c r="B302" s="164">
        <v>1</v>
      </c>
      <c r="C302" s="190" t="s">
        <v>1816</v>
      </c>
      <c r="D302" s="190" t="s">
        <v>2171</v>
      </c>
      <c r="E302" s="165"/>
      <c r="F302" s="165"/>
      <c r="G302" s="164">
        <v>15</v>
      </c>
      <c r="H302" s="164">
        <v>9</v>
      </c>
      <c r="I302" s="164">
        <v>0</v>
      </c>
      <c r="J302" s="164">
        <v>0</v>
      </c>
      <c r="K302" s="164">
        <f t="shared" si="5"/>
        <v>0</v>
      </c>
      <c r="L302" s="164" t="s">
        <v>23</v>
      </c>
      <c r="P302" s="10">
        <v>3</v>
      </c>
      <c r="R302" s="10" t="s">
        <v>1937</v>
      </c>
      <c r="U302" s="10" t="s">
        <v>1938</v>
      </c>
      <c r="V302" s="10" t="s">
        <v>1939</v>
      </c>
      <c r="Z302" s="10" t="s">
        <v>1963</v>
      </c>
      <c r="AA302" s="99">
        <v>12961205</v>
      </c>
      <c r="AB302" s="164" t="s">
        <v>89</v>
      </c>
      <c r="AC302" s="10" t="s">
        <v>89</v>
      </c>
      <c r="AD302" s="10" t="s">
        <v>89</v>
      </c>
      <c r="AE302" s="10" t="s">
        <v>89</v>
      </c>
      <c r="AF302" s="10" t="s">
        <v>89</v>
      </c>
      <c r="AK302" s="10" t="s">
        <v>1944</v>
      </c>
    </row>
    <row r="303" spans="1:37" s="164" customFormat="1" x14ac:dyDescent="0.15">
      <c r="A303" s="99">
        <v>11961204</v>
      </c>
      <c r="B303" s="164">
        <v>1</v>
      </c>
      <c r="C303" s="190" t="s">
        <v>2172</v>
      </c>
      <c r="D303" s="209" t="s">
        <v>4885</v>
      </c>
      <c r="E303" s="165"/>
      <c r="F303" s="165"/>
      <c r="G303" s="164">
        <v>15</v>
      </c>
      <c r="H303" s="164">
        <v>11</v>
      </c>
      <c r="I303" s="164">
        <v>1</v>
      </c>
      <c r="J303" s="164">
        <v>35</v>
      </c>
      <c r="K303" s="164">
        <f t="shared" si="5"/>
        <v>0</v>
      </c>
      <c r="L303" s="164" t="s">
        <v>1936</v>
      </c>
      <c r="P303" s="164">
        <v>0</v>
      </c>
      <c r="R303" s="164" t="s">
        <v>1937</v>
      </c>
      <c r="U303" s="164" t="s">
        <v>1943</v>
      </c>
      <c r="Z303" s="75" t="s">
        <v>1692</v>
      </c>
      <c r="AA303" s="99">
        <v>12961208</v>
      </c>
      <c r="AB303" s="99">
        <v>12961209</v>
      </c>
      <c r="AC303" s="99">
        <v>12961210</v>
      </c>
      <c r="AD303" s="99">
        <v>12961211</v>
      </c>
      <c r="AE303" s="92">
        <v>12961235</v>
      </c>
      <c r="AF303" s="92">
        <v>12961237</v>
      </c>
      <c r="AK303" s="164" t="s">
        <v>1944</v>
      </c>
    </row>
    <row r="304" spans="1:37" s="10" customFormat="1" x14ac:dyDescent="0.15">
      <c r="A304" s="99">
        <v>11961205</v>
      </c>
      <c r="B304" s="164">
        <v>1</v>
      </c>
      <c r="C304" s="190" t="s">
        <v>3511</v>
      </c>
      <c r="D304" s="190" t="s">
        <v>4883</v>
      </c>
      <c r="E304" s="165"/>
      <c r="F304" s="165"/>
      <c r="G304" s="164">
        <v>15</v>
      </c>
      <c r="H304" s="164">
        <v>6</v>
      </c>
      <c r="I304" s="164">
        <v>0</v>
      </c>
      <c r="J304" s="164">
        <v>0</v>
      </c>
      <c r="K304" s="164">
        <f t="shared" si="5"/>
        <v>0</v>
      </c>
      <c r="L304" s="164" t="s">
        <v>23</v>
      </c>
      <c r="P304" s="10">
        <v>0</v>
      </c>
      <c r="R304" s="164" t="s">
        <v>26</v>
      </c>
      <c r="U304" s="164" t="s">
        <v>34</v>
      </c>
      <c r="V304" s="10" t="s">
        <v>1950</v>
      </c>
      <c r="Z304" s="164" t="s">
        <v>2109</v>
      </c>
      <c r="AA304" s="92">
        <v>12961214</v>
      </c>
      <c r="AB304" s="92">
        <v>12961215</v>
      </c>
      <c r="AC304" s="92">
        <v>12961219</v>
      </c>
      <c r="AD304" s="92"/>
      <c r="AE304" s="10" t="s">
        <v>89</v>
      </c>
      <c r="AF304" s="10" t="s">
        <v>89</v>
      </c>
      <c r="AK304" s="10" t="s">
        <v>385</v>
      </c>
    </row>
    <row r="305" spans="1:42" s="10" customFormat="1" x14ac:dyDescent="0.15">
      <c r="A305" s="99">
        <v>11961206</v>
      </c>
      <c r="B305" s="164">
        <v>1</v>
      </c>
      <c r="C305" s="190" t="s">
        <v>186</v>
      </c>
      <c r="D305" s="190" t="s">
        <v>4937</v>
      </c>
      <c r="E305" s="165"/>
      <c r="F305" s="165"/>
      <c r="G305" s="164">
        <v>0.75</v>
      </c>
      <c r="H305" s="164">
        <v>0</v>
      </c>
      <c r="I305" s="164">
        <v>2</v>
      </c>
      <c r="J305" s="164">
        <v>0</v>
      </c>
      <c r="K305" s="164">
        <f t="shared" si="5"/>
        <v>0.8</v>
      </c>
      <c r="L305" s="164" t="s">
        <v>23</v>
      </c>
      <c r="P305" s="10">
        <v>1</v>
      </c>
      <c r="R305" s="164" t="s">
        <v>286</v>
      </c>
      <c r="S305" s="164"/>
      <c r="T305" s="164"/>
      <c r="U305" s="164" t="s">
        <v>1938</v>
      </c>
      <c r="V305" s="164" t="s">
        <v>188</v>
      </c>
      <c r="AA305" s="92">
        <v>12961220</v>
      </c>
      <c r="AB305" s="164" t="s">
        <v>89</v>
      </c>
      <c r="AC305" s="164" t="s">
        <v>89</v>
      </c>
      <c r="AD305" s="10" t="s">
        <v>89</v>
      </c>
      <c r="AE305" s="10" t="s">
        <v>89</v>
      </c>
      <c r="AF305" s="10" t="s">
        <v>89</v>
      </c>
      <c r="AK305" s="10" t="s">
        <v>1940</v>
      </c>
    </row>
    <row r="306" spans="1:42" s="10" customFormat="1" x14ac:dyDescent="0.15">
      <c r="A306" s="99">
        <v>11961207</v>
      </c>
      <c r="B306" s="164">
        <v>1</v>
      </c>
      <c r="C306" s="190" t="s">
        <v>998</v>
      </c>
      <c r="D306" s="209" t="s">
        <v>4925</v>
      </c>
      <c r="E306" s="165" t="s">
        <v>5598</v>
      </c>
      <c r="F306" s="165" t="str">
        <f>"雷神索尔变身，攻击提升&lt;&amp;color:skill_sel_green&gt;{result.15141205.%}&lt;&amp;/&gt;、防御提升&lt;&amp;color:skill_sel_green&gt;{result.15141206.%}&lt;&amp;/&gt;、移动提升&lt;&amp;color:skill_sel_green&gt;{result.15961236.%}&lt;&amp;/&gt;，持续&lt;&amp;color:skill_sel_yellow&gt;"&amp;buff!F393&amp;"&lt;&amp;/&gt;秒，给自身附带&lt;&amp;color:skill_sel_yellow&gt;"&amp;buff!F383&amp;"&lt;&amp;/&gt;秒免疫控制，变身期间普通攻击造成范围伤害，并且有&lt;&amp;color:skill_sel_yellow&gt;25%&lt;&amp;/&gt;几率使敌人眩晕&lt;&amp;color:skill_sel_red&gt;"&amp;buff!F379&amp;"&lt;&amp;/&gt;秒。"</f>
        <v>雷神索尔变身，攻击提升&lt;&amp;color:skill_sel_green&gt;{result.15141205.%}&lt;&amp;/&gt;、防御提升&lt;&amp;color:skill_sel_green&gt;{result.15141206.%}&lt;&amp;/&gt;、移动提升&lt;&amp;color:skill_sel_green&gt;{result.15961236.%}&lt;&amp;/&gt;，持续&lt;&amp;color:skill_sel_yellow&gt;10&lt;&amp;/&gt;秒，给自身附带&lt;&amp;color:skill_sel_yellow&gt;10&lt;&amp;/&gt;秒免疫控制，变身期间普通攻击造成范围伤害，并且有&lt;&amp;color:skill_sel_yellow&gt;25%&lt;&amp;/&gt;几率使敌人眩晕&lt;&amp;color:skill_sel_red&gt;2&lt;&amp;/&gt;秒。</v>
      </c>
      <c r="G306" s="164">
        <v>15</v>
      </c>
      <c r="H306" s="164">
        <v>11</v>
      </c>
      <c r="I306" s="164">
        <v>1</v>
      </c>
      <c r="J306" s="164">
        <v>35</v>
      </c>
      <c r="K306" s="164">
        <f t="shared" si="5"/>
        <v>0</v>
      </c>
      <c r="L306" s="164" t="s">
        <v>1579</v>
      </c>
      <c r="P306" s="10">
        <v>0</v>
      </c>
      <c r="R306" s="164" t="s">
        <v>211</v>
      </c>
      <c r="S306" s="164"/>
      <c r="T306" s="164"/>
      <c r="U306" s="164" t="s">
        <v>34</v>
      </c>
      <c r="W306" s="164"/>
      <c r="X306" s="164"/>
      <c r="Y306" s="164"/>
      <c r="Z306" s="75" t="s">
        <v>1692</v>
      </c>
      <c r="AA306" s="99">
        <v>12961222</v>
      </c>
      <c r="AB306" s="99">
        <v>12961223</v>
      </c>
      <c r="AC306" s="99">
        <v>12961224</v>
      </c>
      <c r="AD306" s="99">
        <v>12961225</v>
      </c>
      <c r="AE306" s="92">
        <v>12961236</v>
      </c>
      <c r="AF306" s="92">
        <v>12961238</v>
      </c>
      <c r="AG306" s="99"/>
      <c r="AH306" s="99"/>
      <c r="AK306" s="10" t="s">
        <v>189</v>
      </c>
    </row>
    <row r="307" spans="1:42" s="10" customFormat="1" ht="16.5" customHeight="1" x14ac:dyDescent="0.15">
      <c r="A307" s="99">
        <v>11961301</v>
      </c>
      <c r="B307" s="164">
        <v>1</v>
      </c>
      <c r="C307" s="225" t="s">
        <v>5340</v>
      </c>
      <c r="D307" s="225" t="s">
        <v>2218</v>
      </c>
      <c r="E307" s="164"/>
      <c r="F307" s="164"/>
      <c r="G307" s="164">
        <v>1</v>
      </c>
      <c r="H307" s="164">
        <v>0</v>
      </c>
      <c r="I307" s="164">
        <v>2</v>
      </c>
      <c r="J307" s="164">
        <v>0</v>
      </c>
      <c r="K307" s="164">
        <f t="shared" si="5"/>
        <v>0.8</v>
      </c>
      <c r="L307" s="164" t="s">
        <v>274</v>
      </c>
      <c r="M307" s="164"/>
      <c r="N307" s="164"/>
      <c r="O307" s="164"/>
      <c r="P307" s="164">
        <v>4</v>
      </c>
      <c r="Q307" s="164"/>
      <c r="R307" s="164" t="s">
        <v>26</v>
      </c>
      <c r="S307" s="164"/>
      <c r="T307" s="164"/>
      <c r="U307" s="164" t="s">
        <v>5341</v>
      </c>
      <c r="V307" s="164" t="s">
        <v>5342</v>
      </c>
      <c r="W307" s="164"/>
      <c r="X307" s="164"/>
      <c r="Y307" s="164"/>
      <c r="Z307" s="164" t="s">
        <v>89</v>
      </c>
      <c r="AA307" s="99">
        <v>12961301</v>
      </c>
      <c r="AB307" s="164" t="s">
        <v>89</v>
      </c>
      <c r="AC307" s="164" t="s">
        <v>89</v>
      </c>
      <c r="AD307" s="164" t="s">
        <v>89</v>
      </c>
      <c r="AE307" s="164" t="s">
        <v>89</v>
      </c>
      <c r="AF307" s="164" t="s">
        <v>89</v>
      </c>
      <c r="AG307" s="164"/>
      <c r="AH307" s="164"/>
      <c r="AI307" s="164"/>
      <c r="AJ307" s="164"/>
      <c r="AK307" s="164" t="s">
        <v>1940</v>
      </c>
      <c r="AL307" s="164"/>
      <c r="AM307" s="164"/>
      <c r="AN307" s="164"/>
      <c r="AO307" s="164"/>
      <c r="AP307" s="164"/>
    </row>
    <row r="308" spans="1:42" s="10" customFormat="1" x14ac:dyDescent="0.15">
      <c r="A308" s="99">
        <v>11961302</v>
      </c>
      <c r="B308" s="164">
        <v>1</v>
      </c>
      <c r="C308" s="225" t="s">
        <v>5343</v>
      </c>
      <c r="D308" s="225" t="s">
        <v>5344</v>
      </c>
      <c r="E308" s="164"/>
      <c r="F308" s="164"/>
      <c r="G308" s="164">
        <v>15</v>
      </c>
      <c r="H308" s="164">
        <v>7</v>
      </c>
      <c r="I308" s="164">
        <v>1</v>
      </c>
      <c r="J308" s="164">
        <v>35</v>
      </c>
      <c r="K308" s="164">
        <f t="shared" si="5"/>
        <v>0</v>
      </c>
      <c r="L308" s="164" t="s">
        <v>274</v>
      </c>
      <c r="M308" s="164"/>
      <c r="N308" s="164"/>
      <c r="O308" s="164"/>
      <c r="P308" s="164">
        <v>4</v>
      </c>
      <c r="Q308" s="164"/>
      <c r="R308" s="164" t="s">
        <v>57</v>
      </c>
      <c r="S308" s="164">
        <v>2</v>
      </c>
      <c r="T308" s="164"/>
      <c r="U308" s="164" t="s">
        <v>464</v>
      </c>
      <c r="V308" s="164" t="s">
        <v>459</v>
      </c>
      <c r="W308" s="164"/>
      <c r="X308" s="164"/>
      <c r="Y308" s="164"/>
      <c r="Z308" s="164" t="s">
        <v>5348</v>
      </c>
      <c r="AA308" s="99">
        <v>12961310</v>
      </c>
      <c r="AB308" s="92">
        <v>12961315</v>
      </c>
      <c r="AC308" s="99"/>
      <c r="AD308" s="99"/>
      <c r="AE308" s="99"/>
      <c r="AF308" s="99"/>
      <c r="AG308" s="99"/>
      <c r="AH308" s="99"/>
      <c r="AK308" s="10" t="s">
        <v>1944</v>
      </c>
    </row>
    <row r="309" spans="1:42" s="10" customFormat="1" x14ac:dyDescent="0.15">
      <c r="A309" s="99">
        <v>11961303</v>
      </c>
      <c r="B309" s="164">
        <v>1</v>
      </c>
      <c r="C309" s="225" t="s">
        <v>2219</v>
      </c>
      <c r="D309" s="225" t="s">
        <v>5345</v>
      </c>
      <c r="E309" s="164"/>
      <c r="F309" s="164"/>
      <c r="G309" s="164">
        <v>16</v>
      </c>
      <c r="H309" s="164">
        <v>10</v>
      </c>
      <c r="I309" s="164">
        <v>0</v>
      </c>
      <c r="J309" s="164">
        <v>0</v>
      </c>
      <c r="K309" s="164">
        <f t="shared" si="5"/>
        <v>0</v>
      </c>
      <c r="L309" s="164" t="s">
        <v>274</v>
      </c>
      <c r="M309" s="164"/>
      <c r="N309" s="164"/>
      <c r="O309" s="164"/>
      <c r="P309" s="164">
        <v>4</v>
      </c>
      <c r="Q309" s="164"/>
      <c r="R309" s="164" t="s">
        <v>26</v>
      </c>
      <c r="S309" s="164"/>
      <c r="T309" s="164"/>
      <c r="U309" s="164" t="s">
        <v>24</v>
      </c>
      <c r="V309" s="164" t="s">
        <v>212</v>
      </c>
      <c r="W309" s="164" t="s">
        <v>5346</v>
      </c>
      <c r="X309" s="164" t="s">
        <v>5347</v>
      </c>
      <c r="Y309" s="164"/>
      <c r="Z309" s="164" t="s">
        <v>5349</v>
      </c>
      <c r="AA309" s="99">
        <v>12961303</v>
      </c>
      <c r="AB309" s="99"/>
      <c r="AC309" s="164"/>
      <c r="AD309" s="164"/>
      <c r="AE309" s="99"/>
      <c r="AF309" s="99"/>
      <c r="AK309" s="10" t="s">
        <v>71</v>
      </c>
    </row>
    <row r="310" spans="1:42" s="10" customFormat="1" x14ac:dyDescent="0.15">
      <c r="A310" s="99">
        <v>11961304</v>
      </c>
      <c r="B310" s="164">
        <v>1</v>
      </c>
      <c r="C310" s="225" t="s">
        <v>2220</v>
      </c>
      <c r="D310" s="225" t="s">
        <v>2221</v>
      </c>
      <c r="E310" s="164"/>
      <c r="F310" s="164"/>
      <c r="G310" s="164">
        <v>20</v>
      </c>
      <c r="H310" s="164">
        <v>15</v>
      </c>
      <c r="I310" s="164">
        <v>0</v>
      </c>
      <c r="J310" s="164">
        <v>0</v>
      </c>
      <c r="K310" s="164">
        <f t="shared" si="5"/>
        <v>0</v>
      </c>
      <c r="L310" s="164" t="s">
        <v>274</v>
      </c>
      <c r="M310" s="164"/>
      <c r="N310" s="164"/>
      <c r="O310" s="164"/>
      <c r="P310" s="164">
        <v>4</v>
      </c>
      <c r="Q310" s="164"/>
      <c r="R310" s="164" t="s">
        <v>57</v>
      </c>
      <c r="S310" s="164">
        <v>2</v>
      </c>
      <c r="T310" s="164"/>
      <c r="U310" s="164" t="s">
        <v>464</v>
      </c>
      <c r="V310" s="164" t="s">
        <v>459</v>
      </c>
      <c r="W310" s="164"/>
      <c r="X310" s="164"/>
      <c r="Y310" s="164"/>
      <c r="Z310" s="164" t="s">
        <v>5350</v>
      </c>
      <c r="AA310" s="99">
        <v>12961306</v>
      </c>
      <c r="AB310" s="99">
        <v>12961307</v>
      </c>
      <c r="AC310" s="99">
        <v>12961308</v>
      </c>
      <c r="AD310" s="164"/>
      <c r="AE310" s="99"/>
      <c r="AF310" s="99"/>
      <c r="AG310" s="99"/>
      <c r="AK310" s="10" t="s">
        <v>71</v>
      </c>
    </row>
    <row r="311" spans="1:42" s="10" customFormat="1" x14ac:dyDescent="0.15">
      <c r="A311" s="99">
        <v>11970101</v>
      </c>
      <c r="B311" s="164">
        <v>1</v>
      </c>
      <c r="C311" s="190" t="s">
        <v>1934</v>
      </c>
      <c r="D311" s="190" t="s">
        <v>1956</v>
      </c>
      <c r="E311" s="165"/>
      <c r="F311" s="165"/>
      <c r="G311" s="164">
        <v>0.75</v>
      </c>
      <c r="H311" s="164">
        <v>0</v>
      </c>
      <c r="I311" s="164">
        <v>2</v>
      </c>
      <c r="J311" s="164">
        <v>0</v>
      </c>
      <c r="K311" s="164">
        <f t="shared" si="5"/>
        <v>0.8</v>
      </c>
      <c r="L311" s="164" t="s">
        <v>1936</v>
      </c>
      <c r="P311" s="10">
        <v>1</v>
      </c>
      <c r="R311" s="10" t="s">
        <v>1937</v>
      </c>
      <c r="U311" s="10" t="s">
        <v>1938</v>
      </c>
      <c r="V311" s="10" t="s">
        <v>1939</v>
      </c>
      <c r="AA311" s="99">
        <v>12970101</v>
      </c>
      <c r="AB311" s="164" t="s">
        <v>89</v>
      </c>
      <c r="AC311" s="164" t="s">
        <v>89</v>
      </c>
      <c r="AD311" s="164" t="s">
        <v>89</v>
      </c>
      <c r="AE311" s="10" t="s">
        <v>89</v>
      </c>
      <c r="AF311" s="10" t="s">
        <v>89</v>
      </c>
      <c r="AK311" s="10" t="s">
        <v>1940</v>
      </c>
    </row>
    <row r="312" spans="1:42" s="10" customFormat="1" x14ac:dyDescent="0.15">
      <c r="A312" s="99">
        <v>11970102</v>
      </c>
      <c r="B312" s="164">
        <v>1</v>
      </c>
      <c r="C312" s="190" t="s">
        <v>1957</v>
      </c>
      <c r="D312" s="190" t="s">
        <v>3333</v>
      </c>
      <c r="E312" s="165"/>
      <c r="F312" s="165"/>
      <c r="G312" s="164">
        <v>10</v>
      </c>
      <c r="H312" s="164">
        <v>5</v>
      </c>
      <c r="I312" s="164">
        <v>1</v>
      </c>
      <c r="J312" s="164">
        <v>15</v>
      </c>
      <c r="K312" s="164">
        <f t="shared" si="5"/>
        <v>0</v>
      </c>
      <c r="L312" s="164" t="s">
        <v>1936</v>
      </c>
      <c r="P312" s="10">
        <v>0</v>
      </c>
      <c r="R312" s="10" t="s">
        <v>1937</v>
      </c>
      <c r="U312" s="10" t="s">
        <v>1943</v>
      </c>
      <c r="Z312" s="10" t="s">
        <v>5221</v>
      </c>
      <c r="AA312" s="99">
        <v>12970102</v>
      </c>
      <c r="AB312" s="99">
        <v>12970103</v>
      </c>
      <c r="AC312" s="10" t="s">
        <v>89</v>
      </c>
      <c r="AD312" s="10" t="s">
        <v>89</v>
      </c>
      <c r="AE312" s="10" t="s">
        <v>89</v>
      </c>
      <c r="AF312" s="10" t="s">
        <v>89</v>
      </c>
      <c r="AK312" s="10" t="s">
        <v>1944</v>
      </c>
    </row>
    <row r="313" spans="1:42" s="10" customFormat="1" x14ac:dyDescent="0.15">
      <c r="A313" s="29">
        <v>11970103</v>
      </c>
      <c r="B313" s="164">
        <v>1</v>
      </c>
      <c r="C313" s="190" t="s">
        <v>3508</v>
      </c>
      <c r="D313" s="190" t="s">
        <v>3334</v>
      </c>
      <c r="E313" s="165"/>
      <c r="F313" s="165"/>
      <c r="G313" s="164">
        <v>10</v>
      </c>
      <c r="H313" s="164">
        <v>3</v>
      </c>
      <c r="I313" s="164">
        <v>1</v>
      </c>
      <c r="J313" s="164">
        <v>25</v>
      </c>
      <c r="K313" s="164">
        <f t="shared" si="5"/>
        <v>0</v>
      </c>
      <c r="L313" s="164" t="s">
        <v>23</v>
      </c>
      <c r="P313" s="10">
        <v>4</v>
      </c>
      <c r="Q313" s="10">
        <v>1</v>
      </c>
      <c r="R313" s="10" t="s">
        <v>336</v>
      </c>
      <c r="U313" s="10" t="s">
        <v>24</v>
      </c>
      <c r="V313" s="10" t="s">
        <v>188</v>
      </c>
      <c r="W313" s="10" t="s">
        <v>70</v>
      </c>
      <c r="X313" s="10" t="s">
        <v>1496</v>
      </c>
      <c r="Z313" s="75" t="s">
        <v>1498</v>
      </c>
      <c r="AA313" s="164">
        <v>12970113</v>
      </c>
      <c r="AB313" s="6">
        <v>12970114</v>
      </c>
      <c r="AK313" s="10" t="s">
        <v>71</v>
      </c>
    </row>
    <row r="314" spans="1:42" s="10" customFormat="1" x14ac:dyDescent="0.15">
      <c r="A314" s="100">
        <v>11970201</v>
      </c>
      <c r="B314" s="29">
        <v>1</v>
      </c>
      <c r="C314" s="191" t="s">
        <v>1934</v>
      </c>
      <c r="D314" s="191" t="s">
        <v>4929</v>
      </c>
      <c r="E314" s="73"/>
      <c r="F314" s="73"/>
      <c r="G314" s="164">
        <v>0.75</v>
      </c>
      <c r="H314" s="29">
        <v>0</v>
      </c>
      <c r="I314" s="29">
        <v>2</v>
      </c>
      <c r="J314" s="29">
        <v>0</v>
      </c>
      <c r="K314" s="164">
        <f t="shared" si="5"/>
        <v>0.8</v>
      </c>
      <c r="L314" s="29" t="s">
        <v>1936</v>
      </c>
      <c r="M314" s="29"/>
      <c r="N314" s="29"/>
      <c r="O314" s="29"/>
      <c r="P314" s="29">
        <v>1</v>
      </c>
      <c r="Q314" s="29"/>
      <c r="R314" s="29" t="s">
        <v>1937</v>
      </c>
      <c r="S314" s="29"/>
      <c r="T314" s="29"/>
      <c r="U314" s="29" t="s">
        <v>1938</v>
      </c>
      <c r="V314" s="29" t="s">
        <v>1939</v>
      </c>
      <c r="W314" s="29"/>
      <c r="X314" s="29"/>
      <c r="Y314" s="29"/>
      <c r="Z314" s="29"/>
      <c r="AA314" s="100">
        <v>12970201</v>
      </c>
      <c r="AB314" s="29" t="s">
        <v>89</v>
      </c>
      <c r="AC314" s="29" t="s">
        <v>89</v>
      </c>
      <c r="AD314" s="29" t="s">
        <v>89</v>
      </c>
      <c r="AE314" s="29" t="s">
        <v>89</v>
      </c>
      <c r="AF314" s="29" t="s">
        <v>89</v>
      </c>
      <c r="AG314" s="29"/>
      <c r="AH314" s="29"/>
      <c r="AI314" s="29"/>
      <c r="AJ314" s="29"/>
      <c r="AK314" s="29" t="s">
        <v>1940</v>
      </c>
      <c r="AL314" s="29"/>
      <c r="AM314" s="29"/>
      <c r="AN314" s="29"/>
      <c r="AO314" s="29"/>
      <c r="AP314" s="29"/>
    </row>
    <row r="315" spans="1:42" s="10" customFormat="1" x14ac:dyDescent="0.15">
      <c r="A315" s="100">
        <v>11970202</v>
      </c>
      <c r="B315" s="29">
        <v>1</v>
      </c>
      <c r="C315" s="191" t="s">
        <v>1958</v>
      </c>
      <c r="D315" s="191" t="s">
        <v>1959</v>
      </c>
      <c r="E315" s="73"/>
      <c r="F315" s="73"/>
      <c r="G315" s="29">
        <v>10</v>
      </c>
      <c r="H315" s="29">
        <v>5</v>
      </c>
      <c r="I315" s="29">
        <v>0</v>
      </c>
      <c r="J315" s="29">
        <v>0</v>
      </c>
      <c r="K315" s="164">
        <f t="shared" si="5"/>
        <v>0</v>
      </c>
      <c r="L315" s="29" t="s">
        <v>1936</v>
      </c>
      <c r="M315" s="29"/>
      <c r="N315" s="29"/>
      <c r="O315" s="29"/>
      <c r="P315" s="29">
        <v>1</v>
      </c>
      <c r="Q315" s="29"/>
      <c r="R315" s="29" t="s">
        <v>1937</v>
      </c>
      <c r="S315" s="29"/>
      <c r="T315" s="29"/>
      <c r="U315" s="29" t="s">
        <v>1938</v>
      </c>
      <c r="V315" s="29" t="s">
        <v>1939</v>
      </c>
      <c r="W315" s="29"/>
      <c r="X315" s="29"/>
      <c r="Y315" s="29"/>
      <c r="Z315" s="29"/>
      <c r="AA315" s="100">
        <v>12970202</v>
      </c>
      <c r="AB315" s="100">
        <v>12970203</v>
      </c>
      <c r="AC315" s="29" t="s">
        <v>89</v>
      </c>
      <c r="AD315" s="29" t="s">
        <v>89</v>
      </c>
      <c r="AE315" s="29" t="s">
        <v>89</v>
      </c>
      <c r="AF315" s="29" t="s">
        <v>89</v>
      </c>
      <c r="AG315" s="29"/>
      <c r="AH315" s="29"/>
      <c r="AI315" s="29"/>
      <c r="AJ315" s="29"/>
      <c r="AK315" s="29" t="s">
        <v>1944</v>
      </c>
      <c r="AL315" s="29"/>
      <c r="AM315" s="29"/>
      <c r="AN315" s="29"/>
      <c r="AO315" s="29"/>
      <c r="AP315" s="29"/>
    </row>
    <row r="316" spans="1:42" s="10" customFormat="1" x14ac:dyDescent="0.15">
      <c r="A316" s="100">
        <v>11970203</v>
      </c>
      <c r="B316" s="29">
        <v>1</v>
      </c>
      <c r="C316" s="191" t="s">
        <v>1960</v>
      </c>
      <c r="D316" s="191" t="s">
        <v>1961</v>
      </c>
      <c r="E316" s="73"/>
      <c r="F316" s="73"/>
      <c r="G316" s="29">
        <v>10</v>
      </c>
      <c r="H316" s="29">
        <v>3</v>
      </c>
      <c r="I316" s="29">
        <v>0</v>
      </c>
      <c r="J316" s="29">
        <v>0</v>
      </c>
      <c r="K316" s="164">
        <f t="shared" si="5"/>
        <v>0</v>
      </c>
      <c r="L316" s="29" t="s">
        <v>1936</v>
      </c>
      <c r="M316" s="29"/>
      <c r="N316" s="29"/>
      <c r="O316" s="29"/>
      <c r="P316" s="29">
        <v>3</v>
      </c>
      <c r="Q316" s="29">
        <v>1</v>
      </c>
      <c r="R316" s="29" t="s">
        <v>1948</v>
      </c>
      <c r="S316" s="29">
        <v>2</v>
      </c>
      <c r="T316" s="29"/>
      <c r="U316" s="29" t="s">
        <v>1938</v>
      </c>
      <c r="V316" s="29" t="s">
        <v>1950</v>
      </c>
      <c r="W316" s="29"/>
      <c r="X316" s="29"/>
      <c r="Y316" s="29"/>
      <c r="Z316" s="29"/>
      <c r="AA316" s="100">
        <v>12970204</v>
      </c>
      <c r="AB316" s="100">
        <v>12970205</v>
      </c>
      <c r="AC316" s="100">
        <v>12970206</v>
      </c>
      <c r="AD316" s="29" t="s">
        <v>89</v>
      </c>
      <c r="AE316" s="29" t="s">
        <v>89</v>
      </c>
      <c r="AF316" s="29" t="s">
        <v>89</v>
      </c>
      <c r="AG316" s="29"/>
      <c r="AH316" s="29"/>
      <c r="AI316" s="29"/>
      <c r="AJ316" s="29"/>
      <c r="AK316" s="29" t="s">
        <v>1944</v>
      </c>
      <c r="AL316" s="29"/>
      <c r="AM316" s="29"/>
      <c r="AN316" s="29"/>
      <c r="AO316" s="29"/>
      <c r="AP316" s="29"/>
    </row>
    <row r="317" spans="1:42" s="10" customFormat="1" x14ac:dyDescent="0.15">
      <c r="A317" s="100">
        <v>11970401</v>
      </c>
      <c r="B317" s="164">
        <v>1</v>
      </c>
      <c r="C317" s="190" t="s">
        <v>1934</v>
      </c>
      <c r="D317" s="190" t="s">
        <v>2064</v>
      </c>
      <c r="E317" s="165"/>
      <c r="F317" s="165"/>
      <c r="G317" s="164">
        <v>1</v>
      </c>
      <c r="H317" s="164">
        <v>0</v>
      </c>
      <c r="I317" s="164">
        <v>2</v>
      </c>
      <c r="J317" s="164">
        <v>0</v>
      </c>
      <c r="K317" s="164">
        <f t="shared" si="5"/>
        <v>0.8</v>
      </c>
      <c r="L317" s="164" t="s">
        <v>1936</v>
      </c>
      <c r="M317" s="164"/>
      <c r="N317" s="164"/>
      <c r="O317" s="164"/>
      <c r="P317" s="164">
        <v>1</v>
      </c>
      <c r="Q317" s="164"/>
      <c r="R317" s="164" t="s">
        <v>1937</v>
      </c>
      <c r="S317" s="164"/>
      <c r="T317" s="164"/>
      <c r="U317" s="164" t="s">
        <v>24</v>
      </c>
      <c r="V317" s="164" t="s">
        <v>1939</v>
      </c>
      <c r="W317" s="164"/>
      <c r="X317" s="164"/>
      <c r="Y317" s="164"/>
      <c r="Z317" s="164"/>
      <c r="AA317" s="99">
        <v>12970410</v>
      </c>
      <c r="AB317" s="164" t="s">
        <v>89</v>
      </c>
      <c r="AC317" s="164" t="s">
        <v>89</v>
      </c>
      <c r="AD317" s="164" t="s">
        <v>89</v>
      </c>
      <c r="AE317" s="164" t="s">
        <v>89</v>
      </c>
      <c r="AF317" s="164" t="s">
        <v>89</v>
      </c>
      <c r="AG317" s="164"/>
      <c r="AH317" s="164"/>
      <c r="AI317" s="164"/>
      <c r="AJ317" s="164"/>
      <c r="AK317" s="164" t="s">
        <v>1940</v>
      </c>
      <c r="AL317" s="164"/>
      <c r="AM317" s="164"/>
      <c r="AN317" s="164"/>
      <c r="AO317" s="164"/>
      <c r="AP317" s="164"/>
    </row>
    <row r="318" spans="1:42" s="10" customFormat="1" x14ac:dyDescent="0.15">
      <c r="A318" s="100">
        <v>11970402</v>
      </c>
      <c r="B318" s="164">
        <v>1</v>
      </c>
      <c r="C318" s="190" t="s">
        <v>2065</v>
      </c>
      <c r="D318" s="190" t="s">
        <v>1761</v>
      </c>
      <c r="E318" s="165"/>
      <c r="F318" s="165"/>
      <c r="G318" s="164">
        <v>10</v>
      </c>
      <c r="H318" s="164">
        <v>3</v>
      </c>
      <c r="I318" s="164">
        <v>0</v>
      </c>
      <c r="J318" s="164">
        <v>0</v>
      </c>
      <c r="K318" s="164">
        <f t="shared" si="5"/>
        <v>0</v>
      </c>
      <c r="L318" s="164" t="s">
        <v>1936</v>
      </c>
      <c r="P318" s="10">
        <v>0</v>
      </c>
      <c r="R318" s="10" t="s">
        <v>1937</v>
      </c>
      <c r="U318" s="10" t="s">
        <v>34</v>
      </c>
      <c r="Z318" s="75" t="s">
        <v>2066</v>
      </c>
      <c r="AA318" s="99">
        <v>12970411</v>
      </c>
      <c r="AB318" s="164" t="s">
        <v>89</v>
      </c>
      <c r="AC318" s="10" t="s">
        <v>89</v>
      </c>
      <c r="AD318" s="10" t="s">
        <v>89</v>
      </c>
      <c r="AE318" s="10" t="s">
        <v>89</v>
      </c>
      <c r="AF318" s="10" t="s">
        <v>89</v>
      </c>
      <c r="AK318" s="10" t="s">
        <v>1944</v>
      </c>
    </row>
    <row r="319" spans="1:42" s="10" customFormat="1" x14ac:dyDescent="0.15">
      <c r="A319" s="100">
        <v>11970403</v>
      </c>
      <c r="B319" s="164">
        <v>1</v>
      </c>
      <c r="C319" s="190" t="s">
        <v>2067</v>
      </c>
      <c r="D319" s="190" t="s">
        <v>1642</v>
      </c>
      <c r="E319" s="165"/>
      <c r="F319" s="165"/>
      <c r="G319" s="164">
        <v>10</v>
      </c>
      <c r="H319" s="164">
        <v>5</v>
      </c>
      <c r="I319" s="164">
        <v>1</v>
      </c>
      <c r="J319" s="164">
        <v>30</v>
      </c>
      <c r="K319" s="164">
        <f t="shared" si="5"/>
        <v>0</v>
      </c>
      <c r="L319" s="164" t="s">
        <v>1936</v>
      </c>
      <c r="P319" s="10">
        <v>0</v>
      </c>
      <c r="R319" s="10" t="s">
        <v>1937</v>
      </c>
      <c r="U319" s="10" t="s">
        <v>34</v>
      </c>
      <c r="Z319" s="75" t="s">
        <v>2066</v>
      </c>
      <c r="AA319" s="99">
        <v>12970412</v>
      </c>
      <c r="AB319" s="164" t="s">
        <v>89</v>
      </c>
      <c r="AC319" s="10" t="s">
        <v>89</v>
      </c>
      <c r="AD319" s="10" t="s">
        <v>89</v>
      </c>
      <c r="AE319" s="10" t="s">
        <v>89</v>
      </c>
      <c r="AF319" s="10" t="s">
        <v>89</v>
      </c>
      <c r="AK319" s="10" t="s">
        <v>1944</v>
      </c>
    </row>
    <row r="320" spans="1:42" s="10" customFormat="1" x14ac:dyDescent="0.15">
      <c r="A320" s="100">
        <v>11970404</v>
      </c>
      <c r="B320" s="164">
        <v>1</v>
      </c>
      <c r="C320" s="190" t="s">
        <v>1643</v>
      </c>
      <c r="D320" s="190" t="s">
        <v>4939</v>
      </c>
      <c r="E320" s="165"/>
      <c r="F320" s="165"/>
      <c r="G320" s="164">
        <v>10</v>
      </c>
      <c r="H320" s="164">
        <v>5</v>
      </c>
      <c r="I320" s="164">
        <v>1</v>
      </c>
      <c r="J320" s="164">
        <v>30</v>
      </c>
      <c r="K320" s="164">
        <f t="shared" si="5"/>
        <v>0</v>
      </c>
      <c r="L320" s="164" t="s">
        <v>23</v>
      </c>
      <c r="P320" s="10">
        <v>0</v>
      </c>
      <c r="R320" s="10" t="s">
        <v>26</v>
      </c>
      <c r="U320" s="10" t="s">
        <v>34</v>
      </c>
      <c r="Z320" s="75" t="s">
        <v>1461</v>
      </c>
      <c r="AA320" s="92">
        <v>12970416</v>
      </c>
      <c r="AB320" s="164" t="s">
        <v>89</v>
      </c>
      <c r="AC320" s="10" t="s">
        <v>89</v>
      </c>
      <c r="AD320" s="10" t="s">
        <v>89</v>
      </c>
      <c r="AE320" s="10" t="s">
        <v>89</v>
      </c>
      <c r="AF320" s="10" t="s">
        <v>89</v>
      </c>
      <c r="AK320" s="10" t="s">
        <v>71</v>
      </c>
    </row>
    <row r="321" spans="1:42" s="10" customFormat="1" x14ac:dyDescent="0.15">
      <c r="A321" s="100">
        <v>11980101</v>
      </c>
      <c r="B321" s="29">
        <v>1</v>
      </c>
      <c r="C321" s="191" t="s">
        <v>1934</v>
      </c>
      <c r="D321" s="191" t="s">
        <v>4943</v>
      </c>
      <c r="E321" s="73"/>
      <c r="F321" s="73"/>
      <c r="G321" s="164">
        <v>0.75</v>
      </c>
      <c r="H321" s="29">
        <v>0</v>
      </c>
      <c r="I321" s="29">
        <v>2</v>
      </c>
      <c r="J321" s="29">
        <v>0</v>
      </c>
      <c r="K321" s="164">
        <f t="shared" si="5"/>
        <v>0.8</v>
      </c>
      <c r="L321" s="29" t="s">
        <v>1936</v>
      </c>
      <c r="M321" s="29"/>
      <c r="N321" s="29"/>
      <c r="O321" s="29"/>
      <c r="P321" s="29">
        <v>1</v>
      </c>
      <c r="Q321" s="29"/>
      <c r="R321" s="29" t="s">
        <v>1937</v>
      </c>
      <c r="S321" s="29"/>
      <c r="T321" s="29"/>
      <c r="U321" s="29" t="s">
        <v>1938</v>
      </c>
      <c r="V321" s="29" t="s">
        <v>1939</v>
      </c>
      <c r="W321" s="29"/>
      <c r="X321" s="29"/>
      <c r="Y321" s="29"/>
      <c r="Z321" s="29"/>
      <c r="AA321" s="100">
        <v>12980101</v>
      </c>
      <c r="AB321" s="29" t="s">
        <v>89</v>
      </c>
      <c r="AC321" s="29" t="s">
        <v>89</v>
      </c>
      <c r="AD321" s="29" t="s">
        <v>89</v>
      </c>
      <c r="AE321" s="29" t="s">
        <v>89</v>
      </c>
      <c r="AF321" s="29" t="s">
        <v>89</v>
      </c>
      <c r="AG321" s="29"/>
      <c r="AH321" s="29"/>
      <c r="AI321" s="29"/>
      <c r="AJ321" s="29"/>
      <c r="AK321" s="29" t="s">
        <v>1940</v>
      </c>
      <c r="AL321" s="29"/>
      <c r="AM321" s="29"/>
      <c r="AN321" s="29"/>
      <c r="AO321" s="29"/>
      <c r="AP321" s="29"/>
    </row>
    <row r="322" spans="1:42" s="10" customFormat="1" x14ac:dyDescent="0.15">
      <c r="A322" s="100">
        <v>11980102</v>
      </c>
      <c r="B322" s="29">
        <v>1</v>
      </c>
      <c r="C322" s="191" t="s">
        <v>1945</v>
      </c>
      <c r="D322" s="191" t="s">
        <v>1946</v>
      </c>
      <c r="E322" s="73"/>
      <c r="F322" s="73"/>
      <c r="G322" s="29">
        <v>7</v>
      </c>
      <c r="H322" s="29">
        <v>4</v>
      </c>
      <c r="I322" s="29">
        <v>0</v>
      </c>
      <c r="J322" s="29">
        <v>0</v>
      </c>
      <c r="K322" s="164">
        <f t="shared" si="5"/>
        <v>0</v>
      </c>
      <c r="L322" s="29" t="s">
        <v>1936</v>
      </c>
      <c r="M322" s="29"/>
      <c r="N322" s="29"/>
      <c r="O322" s="29"/>
      <c r="P322" s="29">
        <v>1</v>
      </c>
      <c r="Q322" s="29"/>
      <c r="R322" s="29" t="s">
        <v>1937</v>
      </c>
      <c r="S322" s="29"/>
      <c r="T322" s="29"/>
      <c r="U322" s="29" t="s">
        <v>1938</v>
      </c>
      <c r="V322" s="29" t="s">
        <v>1939</v>
      </c>
      <c r="W322" s="29"/>
      <c r="X322" s="29"/>
      <c r="Y322" s="29"/>
      <c r="Z322" s="29"/>
      <c r="AA322" s="100">
        <v>12980102</v>
      </c>
      <c r="AB322" s="100">
        <v>12980103</v>
      </c>
      <c r="AC322" s="100">
        <v>12980105</v>
      </c>
      <c r="AD322" s="29" t="s">
        <v>89</v>
      </c>
      <c r="AE322" s="29" t="s">
        <v>89</v>
      </c>
      <c r="AF322" s="29" t="s">
        <v>89</v>
      </c>
      <c r="AG322" s="29"/>
      <c r="AH322" s="29"/>
      <c r="AI322" s="29"/>
      <c r="AJ322" s="29"/>
      <c r="AK322" s="29" t="s">
        <v>1944</v>
      </c>
      <c r="AL322" s="29"/>
      <c r="AM322" s="29"/>
      <c r="AN322" s="29"/>
      <c r="AO322" s="29"/>
      <c r="AP322" s="29"/>
    </row>
    <row r="323" spans="1:42" s="10" customFormat="1" x14ac:dyDescent="0.15">
      <c r="A323" s="99">
        <v>11980201</v>
      </c>
      <c r="B323" s="164">
        <v>1</v>
      </c>
      <c r="C323" s="190" t="s">
        <v>1934</v>
      </c>
      <c r="D323" s="190" t="s">
        <v>1683</v>
      </c>
      <c r="E323" s="165"/>
      <c r="F323" s="165"/>
      <c r="G323" s="164">
        <v>0.75</v>
      </c>
      <c r="H323" s="164">
        <v>0</v>
      </c>
      <c r="I323" s="164">
        <v>2</v>
      </c>
      <c r="J323" s="164">
        <v>0</v>
      </c>
      <c r="K323" s="164">
        <f t="shared" si="5"/>
        <v>0.8</v>
      </c>
      <c r="L323" s="164" t="s">
        <v>1936</v>
      </c>
      <c r="M323" s="164"/>
      <c r="N323" s="164"/>
      <c r="O323" s="164"/>
      <c r="P323" s="164">
        <v>4</v>
      </c>
      <c r="Q323" s="164"/>
      <c r="R323" s="164" t="s">
        <v>1937</v>
      </c>
      <c r="S323" s="164"/>
      <c r="T323" s="164"/>
      <c r="U323" s="164" t="s">
        <v>1938</v>
      </c>
      <c r="V323" s="164" t="s">
        <v>1939</v>
      </c>
      <c r="W323" s="164"/>
      <c r="X323" s="164"/>
      <c r="Y323" s="164"/>
      <c r="Z323" s="164"/>
      <c r="AA323" s="99">
        <v>12980201</v>
      </c>
      <c r="AB323" s="164" t="s">
        <v>89</v>
      </c>
      <c r="AC323" s="164" t="s">
        <v>89</v>
      </c>
      <c r="AD323" s="164" t="s">
        <v>89</v>
      </c>
      <c r="AE323" s="164" t="s">
        <v>89</v>
      </c>
      <c r="AF323" s="164" t="s">
        <v>89</v>
      </c>
      <c r="AG323" s="164"/>
      <c r="AH323" s="164"/>
      <c r="AI323" s="164"/>
      <c r="AJ323" s="164"/>
      <c r="AK323" s="164" t="s">
        <v>1940</v>
      </c>
      <c r="AL323" s="164"/>
      <c r="AM323" s="164"/>
      <c r="AN323" s="164"/>
      <c r="AO323" s="164"/>
      <c r="AP323" s="164"/>
    </row>
    <row r="324" spans="1:42" s="164" customFormat="1" x14ac:dyDescent="0.15">
      <c r="A324" s="99">
        <v>11980202</v>
      </c>
      <c r="B324" s="164">
        <v>1</v>
      </c>
      <c r="C324" s="190" t="s">
        <v>1947</v>
      </c>
      <c r="D324" s="190" t="s">
        <v>1859</v>
      </c>
      <c r="E324" s="165"/>
      <c r="F324" s="165"/>
      <c r="G324" s="164">
        <v>12</v>
      </c>
      <c r="H324" s="164">
        <v>5</v>
      </c>
      <c r="I324" s="164">
        <v>1</v>
      </c>
      <c r="J324" s="164">
        <v>20</v>
      </c>
      <c r="K324" s="164">
        <f t="shared" si="5"/>
        <v>0</v>
      </c>
      <c r="L324" s="164" t="s">
        <v>1936</v>
      </c>
      <c r="P324" s="164">
        <v>4</v>
      </c>
      <c r="R324" s="164" t="s">
        <v>1948</v>
      </c>
      <c r="S324" s="164">
        <v>2.5</v>
      </c>
      <c r="U324" s="164" t="s">
        <v>1949</v>
      </c>
      <c r="V324" s="164" t="s">
        <v>1950</v>
      </c>
      <c r="Z324" s="164" t="s">
        <v>1951</v>
      </c>
      <c r="AA324" s="99">
        <v>12980207</v>
      </c>
      <c r="AB324" s="99">
        <v>12980210</v>
      </c>
      <c r="AC324" s="99">
        <v>12980211</v>
      </c>
      <c r="AD324" s="164" t="s">
        <v>89</v>
      </c>
      <c r="AE324" s="164" t="s">
        <v>89</v>
      </c>
      <c r="AF324" s="164" t="s">
        <v>89</v>
      </c>
      <c r="AK324" s="164" t="s">
        <v>1944</v>
      </c>
    </row>
    <row r="325" spans="1:42" s="164" customFormat="1" x14ac:dyDescent="0.15">
      <c r="A325" s="99">
        <v>11980301</v>
      </c>
      <c r="B325" s="164">
        <v>1</v>
      </c>
      <c r="C325" s="190" t="s">
        <v>1934</v>
      </c>
      <c r="D325" s="190" t="s">
        <v>1952</v>
      </c>
      <c r="E325" s="165"/>
      <c r="F325" s="165"/>
      <c r="G325" s="164">
        <v>1</v>
      </c>
      <c r="H325" s="164">
        <v>0</v>
      </c>
      <c r="I325" s="164">
        <v>2</v>
      </c>
      <c r="J325" s="164">
        <v>0</v>
      </c>
      <c r="K325" s="164">
        <f t="shared" si="5"/>
        <v>0.8</v>
      </c>
      <c r="L325" s="164" t="s">
        <v>1936</v>
      </c>
      <c r="P325" s="164">
        <v>1</v>
      </c>
      <c r="R325" s="164" t="s">
        <v>1937</v>
      </c>
      <c r="U325" s="164" t="s">
        <v>1938</v>
      </c>
      <c r="V325" s="164" t="s">
        <v>1939</v>
      </c>
      <c r="AA325" s="99">
        <v>12980301</v>
      </c>
      <c r="AB325" s="164" t="s">
        <v>89</v>
      </c>
      <c r="AC325" s="164" t="s">
        <v>89</v>
      </c>
      <c r="AD325" s="164" t="s">
        <v>89</v>
      </c>
      <c r="AE325" s="164" t="s">
        <v>89</v>
      </c>
      <c r="AF325" s="164" t="s">
        <v>89</v>
      </c>
      <c r="AK325" s="164" t="s">
        <v>1940</v>
      </c>
    </row>
    <row r="326" spans="1:42" s="10" customFormat="1" x14ac:dyDescent="0.15">
      <c r="A326" s="99">
        <v>11980302</v>
      </c>
      <c r="B326" s="164">
        <v>1</v>
      </c>
      <c r="C326" s="190" t="s">
        <v>1953</v>
      </c>
      <c r="D326" s="190" t="s">
        <v>1954</v>
      </c>
      <c r="E326" s="165"/>
      <c r="F326" s="165"/>
      <c r="G326" s="164">
        <v>14</v>
      </c>
      <c r="H326" s="164">
        <v>7</v>
      </c>
      <c r="I326" s="164">
        <v>1</v>
      </c>
      <c r="J326" s="164">
        <v>15</v>
      </c>
      <c r="K326" s="164">
        <f t="shared" si="5"/>
        <v>0</v>
      </c>
      <c r="L326" s="164" t="s">
        <v>1936</v>
      </c>
      <c r="P326" s="10">
        <v>0</v>
      </c>
      <c r="R326" s="10" t="s">
        <v>1937</v>
      </c>
      <c r="U326" s="10" t="s">
        <v>1943</v>
      </c>
      <c r="Z326" s="10" t="s">
        <v>1955</v>
      </c>
      <c r="AA326" s="99">
        <v>12980302</v>
      </c>
      <c r="AB326" s="10" t="s">
        <v>89</v>
      </c>
      <c r="AC326" s="10" t="s">
        <v>89</v>
      </c>
      <c r="AD326" s="10" t="s">
        <v>89</v>
      </c>
      <c r="AE326" s="10" t="s">
        <v>89</v>
      </c>
      <c r="AF326" s="10" t="s">
        <v>89</v>
      </c>
      <c r="AK326" s="10" t="s">
        <v>1944</v>
      </c>
    </row>
    <row r="327" spans="1:42" s="10" customFormat="1" x14ac:dyDescent="0.15">
      <c r="A327" s="99">
        <v>11980303</v>
      </c>
      <c r="B327" s="164">
        <v>1</v>
      </c>
      <c r="C327" s="190" t="s">
        <v>3513</v>
      </c>
      <c r="D327" s="190" t="s">
        <v>1952</v>
      </c>
      <c r="E327" s="165"/>
      <c r="F327" s="165"/>
      <c r="G327" s="164">
        <v>1</v>
      </c>
      <c r="H327" s="164">
        <v>0</v>
      </c>
      <c r="I327" s="164">
        <v>2</v>
      </c>
      <c r="J327" s="164">
        <v>0</v>
      </c>
      <c r="K327" s="164">
        <f t="shared" si="5"/>
        <v>0.8</v>
      </c>
      <c r="L327" s="164" t="s">
        <v>23</v>
      </c>
      <c r="P327" s="10">
        <v>1</v>
      </c>
      <c r="R327" s="10" t="s">
        <v>211</v>
      </c>
      <c r="U327" s="10" t="s">
        <v>24</v>
      </c>
      <c r="V327" s="10" t="s">
        <v>1359</v>
      </c>
      <c r="AA327" s="99">
        <v>12980303</v>
      </c>
      <c r="AB327" s="164" t="s">
        <v>89</v>
      </c>
      <c r="AC327" s="10" t="s">
        <v>89</v>
      </c>
      <c r="AD327" s="10" t="s">
        <v>89</v>
      </c>
      <c r="AE327" s="10" t="s">
        <v>89</v>
      </c>
      <c r="AF327" s="10" t="s">
        <v>89</v>
      </c>
      <c r="AK327" s="10" t="s">
        <v>87</v>
      </c>
    </row>
    <row r="328" spans="1:42" s="10" customFormat="1" x14ac:dyDescent="0.15">
      <c r="A328" s="99">
        <v>11980401</v>
      </c>
      <c r="B328" s="164">
        <v>1</v>
      </c>
      <c r="C328" s="190" t="s">
        <v>1934</v>
      </c>
      <c r="D328" s="190" t="s">
        <v>2308</v>
      </c>
      <c r="E328" s="165"/>
      <c r="F328" s="165"/>
      <c r="G328" s="164">
        <v>0.75</v>
      </c>
      <c r="H328" s="164">
        <v>0</v>
      </c>
      <c r="I328" s="164">
        <v>2</v>
      </c>
      <c r="J328" s="164">
        <v>0</v>
      </c>
      <c r="K328" s="164">
        <f t="shared" si="5"/>
        <v>0.8</v>
      </c>
      <c r="L328" s="164" t="s">
        <v>1936</v>
      </c>
      <c r="P328" s="10">
        <v>4</v>
      </c>
      <c r="R328" s="10" t="s">
        <v>1937</v>
      </c>
      <c r="U328" s="10" t="s">
        <v>1938</v>
      </c>
      <c r="V328" s="10" t="s">
        <v>213</v>
      </c>
      <c r="AA328" s="99">
        <v>12980401</v>
      </c>
      <c r="AB328" s="10" t="s">
        <v>89</v>
      </c>
      <c r="AC328" s="10" t="s">
        <v>89</v>
      </c>
      <c r="AD328" s="10" t="s">
        <v>89</v>
      </c>
      <c r="AE328" s="10" t="s">
        <v>89</v>
      </c>
      <c r="AF328" s="10" t="s">
        <v>89</v>
      </c>
      <c r="AK328" s="10" t="s">
        <v>1940</v>
      </c>
    </row>
    <row r="329" spans="1:42" s="164" customFormat="1" x14ac:dyDescent="0.15">
      <c r="A329" s="99">
        <v>11980402</v>
      </c>
      <c r="B329" s="164">
        <v>1</v>
      </c>
      <c r="C329" s="190" t="s">
        <v>2309</v>
      </c>
      <c r="D329" s="190" t="s">
        <v>2310</v>
      </c>
      <c r="E329" s="165"/>
      <c r="F329" s="165"/>
      <c r="G329" s="164">
        <v>7</v>
      </c>
      <c r="H329" s="164">
        <v>3</v>
      </c>
      <c r="I329" s="164">
        <v>1</v>
      </c>
      <c r="J329" s="164">
        <v>15</v>
      </c>
      <c r="K329" s="164">
        <f t="shared" si="5"/>
        <v>0</v>
      </c>
      <c r="L329" s="164" t="s">
        <v>1936</v>
      </c>
      <c r="P329" s="164">
        <v>4</v>
      </c>
      <c r="R329" s="164" t="s">
        <v>1937</v>
      </c>
      <c r="U329" s="164" t="s">
        <v>24</v>
      </c>
      <c r="V329" s="164" t="s">
        <v>1939</v>
      </c>
      <c r="Z329" s="164" t="s">
        <v>2080</v>
      </c>
      <c r="AA329" s="99">
        <v>12980403</v>
      </c>
      <c r="AB329" s="164" t="s">
        <v>89</v>
      </c>
      <c r="AC329" s="164" t="s">
        <v>89</v>
      </c>
      <c r="AD329" s="164" t="s">
        <v>89</v>
      </c>
      <c r="AE329" s="164" t="s">
        <v>89</v>
      </c>
      <c r="AF329" s="164" t="s">
        <v>89</v>
      </c>
      <c r="AK329" s="164" t="s">
        <v>1944</v>
      </c>
    </row>
    <row r="330" spans="1:42" s="10" customFormat="1" x14ac:dyDescent="0.15">
      <c r="A330" s="164">
        <v>11980403</v>
      </c>
      <c r="B330" s="164">
        <v>1</v>
      </c>
      <c r="C330" s="190" t="s">
        <v>3740</v>
      </c>
      <c r="D330" s="190" t="s">
        <v>3741</v>
      </c>
      <c r="E330" s="165"/>
      <c r="F330" s="165"/>
      <c r="G330" s="164">
        <v>15</v>
      </c>
      <c r="H330" s="164">
        <v>9</v>
      </c>
      <c r="I330" s="164">
        <v>1</v>
      </c>
      <c r="J330" s="164">
        <v>30</v>
      </c>
      <c r="K330" s="164">
        <f t="shared" si="5"/>
        <v>0</v>
      </c>
      <c r="L330" s="164" t="s">
        <v>23</v>
      </c>
      <c r="P330" s="10">
        <v>5</v>
      </c>
      <c r="R330" s="76" t="s">
        <v>692</v>
      </c>
      <c r="S330" s="76">
        <v>5</v>
      </c>
      <c r="T330" s="76">
        <v>1.3</v>
      </c>
      <c r="U330" s="76" t="s">
        <v>3742</v>
      </c>
      <c r="V330" s="76" t="s">
        <v>451</v>
      </c>
      <c r="AA330" s="167">
        <v>12980405</v>
      </c>
      <c r="AK330" s="10" t="s">
        <v>3743</v>
      </c>
    </row>
    <row r="331" spans="1:42" s="10" customFormat="1" x14ac:dyDescent="0.15">
      <c r="A331" s="99">
        <v>11980501</v>
      </c>
      <c r="B331" s="164">
        <v>1</v>
      </c>
      <c r="C331" s="190" t="s">
        <v>1934</v>
      </c>
      <c r="D331" s="190" t="s">
        <v>2305</v>
      </c>
      <c r="E331" s="165"/>
      <c r="F331" s="165"/>
      <c r="G331" s="164">
        <v>1</v>
      </c>
      <c r="H331" s="164">
        <v>0</v>
      </c>
      <c r="I331" s="164">
        <v>2</v>
      </c>
      <c r="J331" s="164">
        <v>0</v>
      </c>
      <c r="K331" s="164">
        <f t="shared" ref="K331:K345" si="6">IF(I331=2,0.8,0)</f>
        <v>0.8</v>
      </c>
      <c r="L331" s="164" t="s">
        <v>1936</v>
      </c>
      <c r="P331" s="10">
        <v>4</v>
      </c>
      <c r="R331" s="164" t="s">
        <v>1937</v>
      </c>
      <c r="S331" s="164"/>
      <c r="T331" s="164"/>
      <c r="U331" s="164" t="s">
        <v>1938</v>
      </c>
      <c r="V331" s="164" t="s">
        <v>1939</v>
      </c>
      <c r="AA331" s="99">
        <v>12980501</v>
      </c>
      <c r="AB331" s="10" t="s">
        <v>89</v>
      </c>
      <c r="AC331" s="10" t="s">
        <v>89</v>
      </c>
      <c r="AD331" s="10" t="s">
        <v>89</v>
      </c>
      <c r="AE331" s="10" t="s">
        <v>89</v>
      </c>
      <c r="AF331" s="10" t="s">
        <v>89</v>
      </c>
      <c r="AK331" s="10" t="s">
        <v>1940</v>
      </c>
    </row>
    <row r="332" spans="1:42" s="10" customFormat="1" x14ac:dyDescent="0.15">
      <c r="A332" s="99">
        <v>11980502</v>
      </c>
      <c r="B332" s="164">
        <v>1</v>
      </c>
      <c r="C332" s="190" t="s">
        <v>2306</v>
      </c>
      <c r="D332" s="190" t="s">
        <v>2307</v>
      </c>
      <c r="E332" s="165"/>
      <c r="F332" s="165"/>
      <c r="G332" s="164">
        <v>8</v>
      </c>
      <c r="H332" s="164">
        <v>4</v>
      </c>
      <c r="I332" s="164">
        <v>1</v>
      </c>
      <c r="J332" s="164">
        <v>15</v>
      </c>
      <c r="K332" s="164">
        <f t="shared" si="6"/>
        <v>0</v>
      </c>
      <c r="L332" s="164" t="s">
        <v>1936</v>
      </c>
      <c r="P332" s="10">
        <v>4</v>
      </c>
      <c r="R332" s="10" t="s">
        <v>1937</v>
      </c>
      <c r="U332" s="10" t="s">
        <v>1949</v>
      </c>
      <c r="V332" s="10" t="s">
        <v>1939</v>
      </c>
      <c r="W332" s="10" t="s">
        <v>275</v>
      </c>
      <c r="Z332" s="10" t="s">
        <v>1500</v>
      </c>
      <c r="AA332" s="99">
        <v>12980503</v>
      </c>
      <c r="AB332" s="164" t="s">
        <v>89</v>
      </c>
      <c r="AC332" s="164" t="s">
        <v>89</v>
      </c>
      <c r="AD332" s="10" t="s">
        <v>89</v>
      </c>
      <c r="AE332" s="10" t="s">
        <v>89</v>
      </c>
      <c r="AF332" s="10" t="s">
        <v>89</v>
      </c>
      <c r="AK332" s="10" t="s">
        <v>1944</v>
      </c>
    </row>
    <row r="333" spans="1:42" s="10" customFormat="1" x14ac:dyDescent="0.15">
      <c r="A333" s="99">
        <v>11980601</v>
      </c>
      <c r="B333" s="164">
        <v>1</v>
      </c>
      <c r="C333" s="190" t="s">
        <v>186</v>
      </c>
      <c r="D333" s="190" t="s">
        <v>2311</v>
      </c>
      <c r="E333" s="165"/>
      <c r="F333" s="165"/>
      <c r="G333" s="164">
        <v>0.75</v>
      </c>
      <c r="H333" s="164">
        <v>0</v>
      </c>
      <c r="I333" s="164">
        <v>2</v>
      </c>
      <c r="J333" s="164">
        <v>0</v>
      </c>
      <c r="K333" s="164">
        <f t="shared" si="6"/>
        <v>0.8</v>
      </c>
      <c r="L333" s="164" t="s">
        <v>1936</v>
      </c>
      <c r="P333" s="10">
        <v>1</v>
      </c>
      <c r="R333" s="10" t="s">
        <v>1937</v>
      </c>
      <c r="U333" s="10" t="s">
        <v>24</v>
      </c>
      <c r="V333" s="10" t="s">
        <v>1939</v>
      </c>
      <c r="W333" s="164"/>
      <c r="AA333" s="99">
        <v>12980601</v>
      </c>
      <c r="AB333" s="10" t="s">
        <v>89</v>
      </c>
      <c r="AC333" s="10" t="s">
        <v>89</v>
      </c>
      <c r="AD333" s="10" t="s">
        <v>89</v>
      </c>
      <c r="AE333" s="10" t="s">
        <v>89</v>
      </c>
      <c r="AF333" s="10" t="s">
        <v>89</v>
      </c>
      <c r="AK333" s="10" t="s">
        <v>1940</v>
      </c>
    </row>
    <row r="334" spans="1:42" s="10" customFormat="1" x14ac:dyDescent="0.15">
      <c r="A334" s="99">
        <v>11980602</v>
      </c>
      <c r="B334" s="164">
        <v>1</v>
      </c>
      <c r="C334" s="190" t="s">
        <v>974</v>
      </c>
      <c r="D334" s="190" t="s">
        <v>5139</v>
      </c>
      <c r="E334" s="165"/>
      <c r="F334" s="165"/>
      <c r="G334" s="164">
        <v>7</v>
      </c>
      <c r="H334" s="164">
        <v>3</v>
      </c>
      <c r="I334" s="164">
        <v>1</v>
      </c>
      <c r="J334" s="164">
        <v>20</v>
      </c>
      <c r="K334" s="164">
        <f t="shared" si="6"/>
        <v>0</v>
      </c>
      <c r="L334" s="164" t="s">
        <v>1936</v>
      </c>
      <c r="P334" s="10">
        <v>1.5</v>
      </c>
      <c r="R334" s="10" t="s">
        <v>2019</v>
      </c>
      <c r="S334" s="10">
        <v>1.5</v>
      </c>
      <c r="T334" s="10">
        <v>120</v>
      </c>
      <c r="U334" s="10" t="s">
        <v>1938</v>
      </c>
      <c r="V334" s="10" t="s">
        <v>2020</v>
      </c>
      <c r="Z334" s="10" t="s">
        <v>1505</v>
      </c>
      <c r="AA334" s="99">
        <v>12980602</v>
      </c>
      <c r="AB334" s="164" t="s">
        <v>89</v>
      </c>
      <c r="AC334" s="164" t="s">
        <v>89</v>
      </c>
      <c r="AD334" s="10" t="s">
        <v>89</v>
      </c>
      <c r="AE334" s="10" t="s">
        <v>89</v>
      </c>
      <c r="AF334" s="10" t="s">
        <v>89</v>
      </c>
      <c r="AK334" s="10" t="s">
        <v>1944</v>
      </c>
    </row>
    <row r="335" spans="1:42" s="10" customFormat="1" x14ac:dyDescent="0.15">
      <c r="A335" s="99">
        <v>11980603</v>
      </c>
      <c r="B335" s="164">
        <v>1</v>
      </c>
      <c r="C335" s="190" t="s">
        <v>2277</v>
      </c>
      <c r="D335" s="190" t="s">
        <v>3440</v>
      </c>
      <c r="E335" s="165"/>
      <c r="F335" s="165"/>
      <c r="G335" s="164">
        <v>15</v>
      </c>
      <c r="H335" s="164">
        <v>8</v>
      </c>
      <c r="I335" s="164">
        <v>1</v>
      </c>
      <c r="J335" s="164">
        <v>40</v>
      </c>
      <c r="K335" s="164">
        <f t="shared" si="6"/>
        <v>0</v>
      </c>
      <c r="L335" s="164" t="s">
        <v>23</v>
      </c>
      <c r="P335" s="10">
        <v>4</v>
      </c>
      <c r="R335" s="10" t="s">
        <v>211</v>
      </c>
      <c r="U335" s="10" t="s">
        <v>132</v>
      </c>
      <c r="V335" s="10" t="s">
        <v>188</v>
      </c>
      <c r="Z335" s="10" t="s">
        <v>1790</v>
      </c>
      <c r="AA335" s="92">
        <v>12980603</v>
      </c>
      <c r="AB335" s="92">
        <v>12980604</v>
      </c>
      <c r="AK335" s="10" t="s">
        <v>385</v>
      </c>
    </row>
    <row r="336" spans="1:42" s="164" customFormat="1" x14ac:dyDescent="0.15">
      <c r="A336" s="99">
        <v>11980701</v>
      </c>
      <c r="B336" s="164">
        <v>1</v>
      </c>
      <c r="C336" s="190" t="s">
        <v>186</v>
      </c>
      <c r="D336" s="216" t="s">
        <v>5141</v>
      </c>
      <c r="E336" s="165"/>
      <c r="F336" s="165"/>
      <c r="G336" s="164">
        <v>0.75</v>
      </c>
      <c r="H336" s="164">
        <v>0</v>
      </c>
      <c r="I336" s="164">
        <v>2</v>
      </c>
      <c r="J336" s="164">
        <v>0</v>
      </c>
      <c r="K336" s="164">
        <f t="shared" si="6"/>
        <v>0.8</v>
      </c>
      <c r="L336" s="164" t="s">
        <v>1936</v>
      </c>
      <c r="P336" s="164">
        <v>1</v>
      </c>
      <c r="R336" s="164" t="s">
        <v>26</v>
      </c>
      <c r="U336" s="164" t="s">
        <v>24</v>
      </c>
      <c r="V336" s="164" t="s">
        <v>212</v>
      </c>
      <c r="AA336" s="216">
        <v>12980701</v>
      </c>
      <c r="AB336" s="92"/>
      <c r="AK336" s="164" t="s">
        <v>1940</v>
      </c>
    </row>
    <row r="337" spans="1:42" s="164" customFormat="1" x14ac:dyDescent="0.15">
      <c r="A337" s="99">
        <v>11980702</v>
      </c>
      <c r="B337" s="164">
        <v>1</v>
      </c>
      <c r="C337" s="190" t="s">
        <v>293</v>
      </c>
      <c r="D337" s="216" t="s">
        <v>5142</v>
      </c>
      <c r="E337" s="165"/>
      <c r="F337" s="165"/>
      <c r="G337" s="164">
        <v>7</v>
      </c>
      <c r="H337" s="164">
        <v>3</v>
      </c>
      <c r="I337" s="164">
        <v>1</v>
      </c>
      <c r="J337" s="164">
        <v>20</v>
      </c>
      <c r="K337" s="164">
        <f t="shared" si="6"/>
        <v>0</v>
      </c>
      <c r="L337" s="164" t="s">
        <v>1936</v>
      </c>
      <c r="P337" s="164">
        <v>1.5</v>
      </c>
      <c r="R337" s="164" t="s">
        <v>849</v>
      </c>
      <c r="S337" s="164">
        <v>1.5</v>
      </c>
      <c r="T337" s="164">
        <v>120</v>
      </c>
      <c r="U337" s="164" t="s">
        <v>1938</v>
      </c>
      <c r="V337" s="164" t="s">
        <v>2020</v>
      </c>
      <c r="Z337" s="164" t="s">
        <v>1505</v>
      </c>
      <c r="AA337" s="216">
        <v>12980702</v>
      </c>
      <c r="AB337" s="92"/>
      <c r="AK337" s="164" t="s">
        <v>385</v>
      </c>
    </row>
    <row r="338" spans="1:42" s="164" customFormat="1" x14ac:dyDescent="0.15">
      <c r="A338" s="99">
        <v>11980703</v>
      </c>
      <c r="B338" s="164">
        <v>1</v>
      </c>
      <c r="C338" s="190" t="s">
        <v>5145</v>
      </c>
      <c r="D338" s="216" t="s">
        <v>5143</v>
      </c>
      <c r="E338" s="165"/>
      <c r="F338" s="165"/>
      <c r="G338" s="164">
        <v>10</v>
      </c>
      <c r="H338" s="164">
        <v>8</v>
      </c>
      <c r="I338" s="164">
        <v>1</v>
      </c>
      <c r="J338" s="164">
        <v>40</v>
      </c>
      <c r="K338" s="164">
        <f t="shared" si="6"/>
        <v>0</v>
      </c>
      <c r="L338" s="164" t="s">
        <v>23</v>
      </c>
      <c r="P338" s="164">
        <v>1</v>
      </c>
      <c r="R338" s="29" t="s">
        <v>33</v>
      </c>
      <c r="S338" s="29">
        <v>2</v>
      </c>
      <c r="U338" s="44" t="s">
        <v>24</v>
      </c>
      <c r="V338" s="44" t="s">
        <v>190</v>
      </c>
      <c r="Z338" s="164" t="s">
        <v>1790</v>
      </c>
      <c r="AA338" s="216">
        <v>12980703</v>
      </c>
      <c r="AB338" s="216">
        <v>12980704</v>
      </c>
      <c r="AC338" s="216">
        <v>12980705</v>
      </c>
      <c r="AK338" s="164" t="s">
        <v>385</v>
      </c>
    </row>
    <row r="339" spans="1:42" s="164" customFormat="1" x14ac:dyDescent="0.15">
      <c r="A339" s="99">
        <v>11980704</v>
      </c>
      <c r="B339" s="164">
        <v>1</v>
      </c>
      <c r="C339" s="190" t="s">
        <v>5140</v>
      </c>
      <c r="D339" s="216" t="s">
        <v>5144</v>
      </c>
      <c r="E339" s="165"/>
      <c r="F339" s="165"/>
      <c r="G339" s="164">
        <v>14</v>
      </c>
      <c r="H339" s="164">
        <v>9</v>
      </c>
      <c r="I339" s="164">
        <v>1</v>
      </c>
      <c r="J339" s="164">
        <v>40</v>
      </c>
      <c r="K339" s="164">
        <f t="shared" si="6"/>
        <v>0</v>
      </c>
      <c r="L339" s="164" t="s">
        <v>23</v>
      </c>
      <c r="P339" s="164">
        <v>4</v>
      </c>
      <c r="R339" s="164" t="s">
        <v>2195</v>
      </c>
      <c r="S339" s="164">
        <v>4</v>
      </c>
      <c r="T339" s="164">
        <v>60</v>
      </c>
      <c r="U339" s="164" t="s">
        <v>24</v>
      </c>
      <c r="V339" s="164" t="s">
        <v>298</v>
      </c>
      <c r="Z339" s="164" t="s">
        <v>1505</v>
      </c>
      <c r="AA339" s="216">
        <v>12980706</v>
      </c>
      <c r="AB339" s="92"/>
      <c r="AK339" s="164" t="s">
        <v>385</v>
      </c>
    </row>
    <row r="340" spans="1:42" s="10" customFormat="1" x14ac:dyDescent="0.15">
      <c r="A340" s="99">
        <v>11990101</v>
      </c>
      <c r="B340" s="164">
        <v>1</v>
      </c>
      <c r="C340" s="190" t="s">
        <v>1934</v>
      </c>
      <c r="D340" s="190" t="s">
        <v>1935</v>
      </c>
      <c r="E340" s="165"/>
      <c r="F340" s="165"/>
      <c r="G340" s="164">
        <v>0.75</v>
      </c>
      <c r="H340" s="164">
        <v>0</v>
      </c>
      <c r="I340" s="164">
        <v>2</v>
      </c>
      <c r="J340" s="164">
        <v>0</v>
      </c>
      <c r="K340" s="164">
        <f t="shared" si="6"/>
        <v>0.8</v>
      </c>
      <c r="L340" s="164" t="s">
        <v>1936</v>
      </c>
      <c r="P340" s="10">
        <v>1</v>
      </c>
      <c r="R340" s="10" t="s">
        <v>1937</v>
      </c>
      <c r="U340" s="10" t="s">
        <v>1938</v>
      </c>
      <c r="V340" s="10" t="s">
        <v>1939</v>
      </c>
      <c r="AA340" s="99">
        <v>12990101</v>
      </c>
      <c r="AB340" s="164" t="s">
        <v>89</v>
      </c>
      <c r="AC340" s="164" t="s">
        <v>89</v>
      </c>
      <c r="AD340" s="10" t="s">
        <v>89</v>
      </c>
      <c r="AE340" s="10" t="s">
        <v>89</v>
      </c>
      <c r="AF340" s="10" t="s">
        <v>89</v>
      </c>
      <c r="AK340" s="10" t="s">
        <v>1940</v>
      </c>
    </row>
    <row r="341" spans="1:42" s="10" customFormat="1" x14ac:dyDescent="0.15">
      <c r="A341" s="99">
        <v>11990102</v>
      </c>
      <c r="B341" s="164">
        <v>1</v>
      </c>
      <c r="C341" s="190" t="s">
        <v>1941</v>
      </c>
      <c r="D341" s="190" t="s">
        <v>1942</v>
      </c>
      <c r="E341" s="165"/>
      <c r="F341" s="165"/>
      <c r="G341" s="164">
        <v>10</v>
      </c>
      <c r="H341" s="164">
        <v>4</v>
      </c>
      <c r="I341" s="164">
        <v>1</v>
      </c>
      <c r="J341" s="164">
        <v>15</v>
      </c>
      <c r="K341" s="164">
        <f t="shared" si="6"/>
        <v>0</v>
      </c>
      <c r="L341" s="164" t="s">
        <v>1936</v>
      </c>
      <c r="P341" s="10">
        <v>0</v>
      </c>
      <c r="R341" s="10" t="s">
        <v>1937</v>
      </c>
      <c r="U341" s="10" t="s">
        <v>1943</v>
      </c>
      <c r="Z341" s="10" t="s">
        <v>1506</v>
      </c>
      <c r="AA341" s="99">
        <v>12990102</v>
      </c>
      <c r="AB341" s="10" t="s">
        <v>89</v>
      </c>
      <c r="AC341" s="10" t="s">
        <v>89</v>
      </c>
      <c r="AD341" s="10" t="s">
        <v>89</v>
      </c>
      <c r="AE341" s="10" t="s">
        <v>89</v>
      </c>
      <c r="AF341" s="10" t="s">
        <v>89</v>
      </c>
      <c r="AK341" s="10" t="s">
        <v>1944</v>
      </c>
    </row>
    <row r="342" spans="1:42" s="10" customFormat="1" x14ac:dyDescent="0.15">
      <c r="A342" s="99">
        <v>11990201</v>
      </c>
      <c r="B342" s="164">
        <v>1</v>
      </c>
      <c r="C342" s="190" t="s">
        <v>1934</v>
      </c>
      <c r="D342" s="190" t="s">
        <v>2315</v>
      </c>
      <c r="E342" s="165"/>
      <c r="F342" s="165"/>
      <c r="G342" s="164">
        <v>0.5</v>
      </c>
      <c r="H342" s="164">
        <v>0</v>
      </c>
      <c r="I342" s="164">
        <v>2</v>
      </c>
      <c r="J342" s="164">
        <v>0</v>
      </c>
      <c r="K342" s="164">
        <f t="shared" si="6"/>
        <v>0.8</v>
      </c>
      <c r="L342" s="164" t="s">
        <v>1936</v>
      </c>
      <c r="P342" s="10">
        <v>4</v>
      </c>
      <c r="R342" s="10" t="s">
        <v>339</v>
      </c>
      <c r="U342" s="10" t="s">
        <v>1938</v>
      </c>
      <c r="V342" s="10" t="s">
        <v>1939</v>
      </c>
      <c r="AA342" s="99">
        <v>12990201</v>
      </c>
      <c r="AB342" s="10" t="s">
        <v>89</v>
      </c>
      <c r="AC342" s="10" t="s">
        <v>89</v>
      </c>
      <c r="AD342" s="10" t="s">
        <v>89</v>
      </c>
      <c r="AE342" s="10" t="s">
        <v>89</v>
      </c>
      <c r="AF342" s="10" t="s">
        <v>89</v>
      </c>
      <c r="AK342" s="10" t="s">
        <v>1940</v>
      </c>
    </row>
    <row r="343" spans="1:42" s="10" customFormat="1" x14ac:dyDescent="0.15">
      <c r="A343" s="164">
        <v>11990202</v>
      </c>
      <c r="B343" s="164">
        <v>1</v>
      </c>
      <c r="C343" s="190" t="s">
        <v>2316</v>
      </c>
      <c r="D343" s="190" t="s">
        <v>2317</v>
      </c>
      <c r="E343" s="165"/>
      <c r="F343" s="165"/>
      <c r="G343" s="164">
        <v>15</v>
      </c>
      <c r="H343" s="164">
        <v>6</v>
      </c>
      <c r="I343" s="164">
        <v>1</v>
      </c>
      <c r="J343" s="164">
        <v>15</v>
      </c>
      <c r="K343" s="164">
        <f t="shared" si="6"/>
        <v>0</v>
      </c>
      <c r="L343" s="164" t="s">
        <v>23</v>
      </c>
      <c r="P343" s="10">
        <v>5</v>
      </c>
      <c r="R343" s="10" t="s">
        <v>2195</v>
      </c>
      <c r="S343" s="10">
        <v>5</v>
      </c>
      <c r="T343" s="10">
        <v>60</v>
      </c>
      <c r="U343" s="10" t="s">
        <v>24</v>
      </c>
      <c r="V343" s="10" t="s">
        <v>3862</v>
      </c>
      <c r="Z343" s="10" t="s">
        <v>3853</v>
      </c>
      <c r="AA343" s="167">
        <v>12990204</v>
      </c>
      <c r="AK343" s="10" t="s">
        <v>71</v>
      </c>
    </row>
    <row r="344" spans="1:42" s="10" customFormat="1" x14ac:dyDescent="0.15">
      <c r="A344" s="99">
        <v>11990301</v>
      </c>
      <c r="B344" s="164">
        <v>1</v>
      </c>
      <c r="C344" s="190" t="s">
        <v>1934</v>
      </c>
      <c r="D344" s="190" t="s">
        <v>4019</v>
      </c>
      <c r="E344" s="165"/>
      <c r="F344" s="165"/>
      <c r="G344" s="164">
        <v>1</v>
      </c>
      <c r="H344" s="164">
        <v>0</v>
      </c>
      <c r="I344" s="164">
        <v>2</v>
      </c>
      <c r="J344" s="164">
        <v>0</v>
      </c>
      <c r="K344" s="164">
        <f t="shared" si="6"/>
        <v>0.8</v>
      </c>
      <c r="L344" s="164" t="s">
        <v>1936</v>
      </c>
      <c r="P344" s="10">
        <v>1</v>
      </c>
      <c r="R344" s="10" t="s">
        <v>339</v>
      </c>
      <c r="U344" s="10" t="s">
        <v>1938</v>
      </c>
      <c r="V344" s="10" t="s">
        <v>1939</v>
      </c>
      <c r="AA344" s="99">
        <v>12990301</v>
      </c>
      <c r="AB344" s="164" t="s">
        <v>89</v>
      </c>
      <c r="AC344" s="10" t="s">
        <v>89</v>
      </c>
      <c r="AD344" s="10" t="s">
        <v>89</v>
      </c>
      <c r="AE344" s="10" t="s">
        <v>89</v>
      </c>
      <c r="AF344" s="10" t="s">
        <v>89</v>
      </c>
      <c r="AK344" s="10" t="s">
        <v>1940</v>
      </c>
    </row>
    <row r="345" spans="1:42" s="10" customFormat="1" x14ac:dyDescent="0.15">
      <c r="A345" s="99">
        <v>11990302</v>
      </c>
      <c r="B345" s="164">
        <v>1</v>
      </c>
      <c r="C345" s="190" t="s">
        <v>1958</v>
      </c>
      <c r="D345" s="190" t="s">
        <v>4020</v>
      </c>
      <c r="E345" s="165"/>
      <c r="F345" s="165"/>
      <c r="G345" s="164">
        <v>7</v>
      </c>
      <c r="H345" s="164">
        <v>4</v>
      </c>
      <c r="I345" s="164">
        <v>1</v>
      </c>
      <c r="J345" s="164">
        <v>15</v>
      </c>
      <c r="K345" s="164">
        <f t="shared" si="6"/>
        <v>0</v>
      </c>
      <c r="L345" s="164" t="s">
        <v>1936</v>
      </c>
      <c r="P345" s="10">
        <v>1</v>
      </c>
      <c r="R345" s="10" t="s">
        <v>1937</v>
      </c>
      <c r="U345" s="10" t="s">
        <v>1938</v>
      </c>
      <c r="V345" s="10" t="s">
        <v>1939</v>
      </c>
      <c r="Z345" s="10" t="s">
        <v>1618</v>
      </c>
      <c r="AA345" s="99">
        <v>12990302</v>
      </c>
      <c r="AB345" s="99">
        <v>12990303</v>
      </c>
      <c r="AC345" s="10" t="s">
        <v>89</v>
      </c>
      <c r="AD345" s="10" t="s">
        <v>89</v>
      </c>
      <c r="AE345" s="10" t="s">
        <v>89</v>
      </c>
      <c r="AF345" s="10" t="s">
        <v>89</v>
      </c>
      <c r="AK345" s="10" t="s">
        <v>1944</v>
      </c>
    </row>
    <row r="346" spans="1:42" s="10" customFormat="1" x14ac:dyDescent="0.15">
      <c r="A346" s="104">
        <v>11996001</v>
      </c>
      <c r="B346" s="44">
        <v>1</v>
      </c>
      <c r="C346" s="46" t="s">
        <v>4949</v>
      </c>
      <c r="D346" s="46"/>
      <c r="E346" s="43"/>
      <c r="F346" s="58"/>
      <c r="G346" s="59">
        <v>0</v>
      </c>
      <c r="H346" s="59">
        <v>0</v>
      </c>
      <c r="I346" s="44"/>
      <c r="J346" s="44"/>
      <c r="K346" s="44">
        <f t="shared" ref="K346:K360" si="7">IF(U346="hostile",1,0)</f>
        <v>0</v>
      </c>
      <c r="L346" s="44" t="s">
        <v>332</v>
      </c>
      <c r="M346" s="44"/>
      <c r="N346" s="44"/>
      <c r="O346" s="44"/>
      <c r="P346" s="44">
        <v>0</v>
      </c>
      <c r="Q346" s="44"/>
      <c r="R346" s="44" t="s">
        <v>26</v>
      </c>
      <c r="S346" s="44"/>
      <c r="T346" s="44"/>
      <c r="U346" s="44" t="s">
        <v>333</v>
      </c>
      <c r="V346" s="44"/>
      <c r="W346" s="44"/>
      <c r="X346" s="44"/>
      <c r="Y346" s="44"/>
      <c r="Z346" s="44"/>
      <c r="AA346" s="104">
        <v>12996001</v>
      </c>
      <c r="AB346" s="44" t="s">
        <v>89</v>
      </c>
      <c r="AC346" s="44" t="s">
        <v>89</v>
      </c>
      <c r="AD346" s="44" t="s">
        <v>89</v>
      </c>
      <c r="AE346" s="44" t="s">
        <v>89</v>
      </c>
      <c r="AF346" s="44" t="s">
        <v>89</v>
      </c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</row>
    <row r="347" spans="1:42" s="10" customFormat="1" x14ac:dyDescent="0.15">
      <c r="A347" s="104">
        <v>11996002</v>
      </c>
      <c r="B347" s="44">
        <v>1</v>
      </c>
      <c r="C347" s="46" t="s">
        <v>362</v>
      </c>
      <c r="D347" s="46"/>
      <c r="E347" s="43"/>
      <c r="F347" s="58"/>
      <c r="G347" s="59">
        <v>3</v>
      </c>
      <c r="H347" s="59">
        <v>1</v>
      </c>
      <c r="I347" s="44"/>
      <c r="J347" s="44"/>
      <c r="K347" s="44">
        <f t="shared" si="7"/>
        <v>0</v>
      </c>
      <c r="L347" s="44" t="s">
        <v>332</v>
      </c>
      <c r="M347" s="44"/>
      <c r="N347" s="44"/>
      <c r="O347" s="44"/>
      <c r="P347" s="44">
        <v>0</v>
      </c>
      <c r="Q347" s="44"/>
      <c r="R347" s="44" t="s">
        <v>26</v>
      </c>
      <c r="S347" s="44"/>
      <c r="T347" s="44"/>
      <c r="U347" s="44" t="s">
        <v>333</v>
      </c>
      <c r="V347" s="44"/>
      <c r="W347" s="44"/>
      <c r="X347" s="44"/>
      <c r="Y347" s="44"/>
      <c r="Z347" s="44"/>
      <c r="AA347" s="104">
        <v>12996008</v>
      </c>
      <c r="AB347" s="104">
        <v>12996009</v>
      </c>
      <c r="AC347" s="44" t="s">
        <v>89</v>
      </c>
      <c r="AD347" s="44" t="s">
        <v>89</v>
      </c>
      <c r="AE347" s="44" t="s">
        <v>89</v>
      </c>
      <c r="AF347" s="44" t="s">
        <v>89</v>
      </c>
      <c r="AG347" s="44"/>
      <c r="AH347" s="44"/>
      <c r="AI347" s="44"/>
      <c r="AJ347" s="47" t="s">
        <v>682</v>
      </c>
      <c r="AK347" s="44"/>
      <c r="AL347" s="44"/>
      <c r="AM347" s="44"/>
      <c r="AN347" s="44"/>
      <c r="AO347" s="44"/>
      <c r="AP347" s="44"/>
    </row>
    <row r="348" spans="1:42" s="164" customFormat="1" x14ac:dyDescent="0.15">
      <c r="A348" s="104">
        <v>11996003</v>
      </c>
      <c r="B348" s="44">
        <v>1</v>
      </c>
      <c r="C348" s="46" t="s">
        <v>363</v>
      </c>
      <c r="D348" s="46"/>
      <c r="E348" s="43"/>
      <c r="F348" s="58"/>
      <c r="G348" s="59">
        <v>3</v>
      </c>
      <c r="H348" s="59">
        <v>1</v>
      </c>
      <c r="I348" s="44"/>
      <c r="J348" s="44"/>
      <c r="K348" s="44">
        <f t="shared" si="7"/>
        <v>0</v>
      </c>
      <c r="L348" s="44" t="s">
        <v>332</v>
      </c>
      <c r="M348" s="44"/>
      <c r="N348" s="44"/>
      <c r="O348" s="44"/>
      <c r="P348" s="44">
        <v>0</v>
      </c>
      <c r="Q348" s="44"/>
      <c r="R348" s="44" t="s">
        <v>26</v>
      </c>
      <c r="S348" s="44"/>
      <c r="T348" s="44"/>
      <c r="U348" s="44" t="s">
        <v>34</v>
      </c>
      <c r="V348" s="44"/>
      <c r="W348" s="44"/>
      <c r="X348" s="44"/>
      <c r="Y348" s="44"/>
      <c r="Z348" s="44"/>
      <c r="AA348" s="104">
        <v>12996004</v>
      </c>
      <c r="AB348" s="44" t="s">
        <v>89</v>
      </c>
      <c r="AC348" s="44" t="s">
        <v>89</v>
      </c>
      <c r="AD348" s="44" t="s">
        <v>89</v>
      </c>
      <c r="AE348" s="44" t="s">
        <v>89</v>
      </c>
      <c r="AF348" s="44" t="s">
        <v>89</v>
      </c>
      <c r="AG348" s="44"/>
      <c r="AH348" s="44"/>
      <c r="AI348" s="44"/>
      <c r="AJ348" s="43" t="s">
        <v>683</v>
      </c>
      <c r="AK348" s="44" t="s">
        <v>364</v>
      </c>
      <c r="AL348" s="44"/>
      <c r="AM348" s="44"/>
      <c r="AN348" s="44"/>
      <c r="AO348" s="44"/>
      <c r="AP348" s="44"/>
    </row>
    <row r="349" spans="1:42" s="164" customFormat="1" x14ac:dyDescent="0.15">
      <c r="A349" s="104">
        <v>11996004</v>
      </c>
      <c r="B349" s="44">
        <v>1</v>
      </c>
      <c r="C349" s="46" t="s">
        <v>365</v>
      </c>
      <c r="D349" s="46"/>
      <c r="E349" s="43"/>
      <c r="F349" s="58"/>
      <c r="G349" s="59">
        <v>1</v>
      </c>
      <c r="H349" s="59">
        <v>1</v>
      </c>
      <c r="I349" s="44"/>
      <c r="J349" s="44"/>
      <c r="K349" s="44">
        <f t="shared" si="7"/>
        <v>0</v>
      </c>
      <c r="L349" s="44" t="s">
        <v>332</v>
      </c>
      <c r="M349" s="44"/>
      <c r="N349" s="44"/>
      <c r="O349" s="44"/>
      <c r="P349" s="44">
        <v>0</v>
      </c>
      <c r="Q349" s="44"/>
      <c r="R349" s="44" t="s">
        <v>26</v>
      </c>
      <c r="S349" s="44"/>
      <c r="T349" s="44"/>
      <c r="U349" s="44" t="s">
        <v>34</v>
      </c>
      <c r="V349" s="44"/>
      <c r="W349" s="44"/>
      <c r="X349" s="44"/>
      <c r="Y349" s="44"/>
      <c r="Z349" s="44"/>
      <c r="AA349" s="104">
        <v>12996006</v>
      </c>
      <c r="AB349" s="44" t="s">
        <v>89</v>
      </c>
      <c r="AC349" s="44" t="s">
        <v>89</v>
      </c>
      <c r="AD349" s="44" t="s">
        <v>89</v>
      </c>
      <c r="AE349" s="44" t="s">
        <v>89</v>
      </c>
      <c r="AF349" s="44" t="s">
        <v>89</v>
      </c>
      <c r="AG349" s="44"/>
      <c r="AH349" s="44"/>
      <c r="AI349" s="44"/>
      <c r="AJ349" s="43" t="s">
        <v>684</v>
      </c>
      <c r="AK349" s="44"/>
      <c r="AL349" s="44"/>
      <c r="AM349" s="44"/>
      <c r="AN349" s="44"/>
      <c r="AO349" s="44"/>
      <c r="AP349" s="44"/>
    </row>
    <row r="350" spans="1:42" s="10" customFormat="1" x14ac:dyDescent="0.15">
      <c r="A350" s="104">
        <v>11996101</v>
      </c>
      <c r="B350" s="44">
        <v>1</v>
      </c>
      <c r="C350" s="46" t="s">
        <v>263</v>
      </c>
      <c r="D350" s="46" t="s">
        <v>5217</v>
      </c>
      <c r="E350" s="43"/>
      <c r="F350" s="57" t="s">
        <v>5217</v>
      </c>
      <c r="G350" s="59">
        <v>0</v>
      </c>
      <c r="H350" s="59">
        <v>0</v>
      </c>
      <c r="I350" s="44"/>
      <c r="J350" s="44"/>
      <c r="K350" s="44">
        <f t="shared" si="7"/>
        <v>0</v>
      </c>
      <c r="L350" s="44" t="s">
        <v>246</v>
      </c>
      <c r="M350" s="44"/>
      <c r="N350" s="44"/>
      <c r="O350" s="44"/>
      <c r="P350" s="44">
        <v>0</v>
      </c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104">
        <v>12996101</v>
      </c>
      <c r="AB350" s="104">
        <v>12996102</v>
      </c>
      <c r="AC350" s="104">
        <v>12996103</v>
      </c>
      <c r="AD350" s="104">
        <v>12996104</v>
      </c>
      <c r="AE350" s="44" t="s">
        <v>89</v>
      </c>
      <c r="AF350" s="44" t="s">
        <v>89</v>
      </c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</row>
    <row r="351" spans="1:42" s="10" customFormat="1" x14ac:dyDescent="0.15">
      <c r="A351" s="105">
        <v>11998005</v>
      </c>
      <c r="B351" s="44">
        <v>1</v>
      </c>
      <c r="C351" s="46" t="s">
        <v>1918</v>
      </c>
      <c r="D351" s="46" t="s">
        <v>5218</v>
      </c>
      <c r="E351" s="43"/>
      <c r="F351" s="58" t="s">
        <v>1925</v>
      </c>
      <c r="G351" s="59">
        <v>8</v>
      </c>
      <c r="H351" s="59">
        <v>3</v>
      </c>
      <c r="I351" s="44"/>
      <c r="J351" s="44"/>
      <c r="K351" s="44">
        <f t="shared" si="7"/>
        <v>0</v>
      </c>
      <c r="L351" s="44" t="s">
        <v>274</v>
      </c>
      <c r="M351" s="44"/>
      <c r="N351" s="44"/>
      <c r="O351" s="44"/>
      <c r="P351" s="44">
        <v>0</v>
      </c>
      <c r="Q351" s="44"/>
      <c r="R351" s="44" t="s">
        <v>279</v>
      </c>
      <c r="S351" s="44">
        <v>4</v>
      </c>
      <c r="T351" s="44"/>
      <c r="U351" s="44" t="s">
        <v>132</v>
      </c>
      <c r="V351" s="44" t="s">
        <v>190</v>
      </c>
      <c r="W351" s="44" t="s">
        <v>711</v>
      </c>
      <c r="X351" s="44"/>
      <c r="Y351" s="44"/>
      <c r="Z351" s="44" t="s">
        <v>1500</v>
      </c>
      <c r="AA351" s="104">
        <v>12998008</v>
      </c>
      <c r="AB351" s="44" t="s">
        <v>89</v>
      </c>
      <c r="AC351" s="44" t="s">
        <v>89</v>
      </c>
      <c r="AD351" s="44" t="s">
        <v>89</v>
      </c>
      <c r="AE351" s="44" t="s">
        <v>89</v>
      </c>
      <c r="AF351" s="44" t="s">
        <v>89</v>
      </c>
      <c r="AG351" s="44"/>
      <c r="AH351" s="44"/>
      <c r="AI351" s="44"/>
      <c r="AJ351" s="44"/>
      <c r="AK351" s="44" t="s">
        <v>466</v>
      </c>
      <c r="AL351" s="44"/>
      <c r="AM351" s="44"/>
      <c r="AN351" s="44"/>
      <c r="AO351" s="44"/>
      <c r="AP351" s="44"/>
    </row>
    <row r="352" spans="1:42" s="10" customFormat="1" x14ac:dyDescent="0.15">
      <c r="A352" s="106">
        <v>11998010</v>
      </c>
      <c r="B352" s="70">
        <v>1</v>
      </c>
      <c r="C352" s="192" t="s">
        <v>335</v>
      </c>
      <c r="D352" s="192" t="s">
        <v>4950</v>
      </c>
      <c r="E352" s="43"/>
      <c r="F352" s="57"/>
      <c r="G352" s="59">
        <v>1.2</v>
      </c>
      <c r="H352" s="59">
        <v>1.5</v>
      </c>
      <c r="I352" s="44"/>
      <c r="J352" s="44"/>
      <c r="K352" s="44">
        <f t="shared" si="7"/>
        <v>1</v>
      </c>
      <c r="L352" s="44" t="s">
        <v>518</v>
      </c>
      <c r="M352" s="44"/>
      <c r="N352" s="44"/>
      <c r="O352" s="44"/>
      <c r="P352" s="44">
        <v>4</v>
      </c>
      <c r="Q352" s="44"/>
      <c r="R352" s="44" t="s">
        <v>336</v>
      </c>
      <c r="S352" s="44"/>
      <c r="T352" s="44"/>
      <c r="U352" s="44" t="s">
        <v>24</v>
      </c>
      <c r="V352" s="44" t="s">
        <v>188</v>
      </c>
      <c r="W352" s="44"/>
      <c r="X352" s="44"/>
      <c r="Y352" s="44"/>
      <c r="Z352" s="44"/>
      <c r="AA352" s="104">
        <v>12998016</v>
      </c>
      <c r="AB352" s="44" t="s">
        <v>89</v>
      </c>
      <c r="AC352" s="44" t="s">
        <v>89</v>
      </c>
      <c r="AD352" s="44" t="s">
        <v>89</v>
      </c>
      <c r="AE352" s="44" t="s">
        <v>89</v>
      </c>
      <c r="AF352" s="44" t="s">
        <v>89</v>
      </c>
      <c r="AG352" s="44"/>
      <c r="AH352" s="44"/>
      <c r="AI352" s="44"/>
      <c r="AJ352" s="44"/>
      <c r="AK352" s="44" t="s">
        <v>87</v>
      </c>
      <c r="AL352" s="44"/>
      <c r="AM352" s="44"/>
      <c r="AN352" s="44"/>
      <c r="AO352" s="44"/>
      <c r="AP352" s="44"/>
    </row>
    <row r="353" spans="1:42" s="10" customFormat="1" x14ac:dyDescent="0.15">
      <c r="A353" s="106">
        <v>11998011</v>
      </c>
      <c r="B353" s="70">
        <v>1</v>
      </c>
      <c r="C353" s="192" t="s">
        <v>517</v>
      </c>
      <c r="D353" s="192" t="s">
        <v>4953</v>
      </c>
      <c r="E353" s="43"/>
      <c r="F353" s="58"/>
      <c r="G353" s="59">
        <v>0</v>
      </c>
      <c r="H353" s="59">
        <v>0</v>
      </c>
      <c r="I353" s="44"/>
      <c r="J353" s="44"/>
      <c r="K353" s="44">
        <f t="shared" si="7"/>
        <v>0</v>
      </c>
      <c r="L353" s="44" t="s">
        <v>519</v>
      </c>
      <c r="M353" s="44"/>
      <c r="N353" s="44"/>
      <c r="O353" s="44"/>
      <c r="P353" s="44">
        <v>0</v>
      </c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104">
        <v>12998018</v>
      </c>
      <c r="AB353" s="44" t="s">
        <v>89</v>
      </c>
      <c r="AC353" s="44" t="s">
        <v>89</v>
      </c>
      <c r="AD353" s="44" t="s">
        <v>89</v>
      </c>
      <c r="AE353" s="44" t="s">
        <v>89</v>
      </c>
      <c r="AF353" s="44" t="s">
        <v>89</v>
      </c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</row>
    <row r="354" spans="1:42" s="14" customFormat="1" x14ac:dyDescent="0.15">
      <c r="A354" s="106">
        <v>11998014</v>
      </c>
      <c r="B354" s="70">
        <v>1</v>
      </c>
      <c r="C354" s="192" t="s">
        <v>335</v>
      </c>
      <c r="D354" s="192" t="s">
        <v>4955</v>
      </c>
      <c r="E354" s="43"/>
      <c r="F354" s="58"/>
      <c r="G354" s="59">
        <v>1.2</v>
      </c>
      <c r="H354" s="59">
        <v>1.5</v>
      </c>
      <c r="I354" s="44"/>
      <c r="J354" s="44"/>
      <c r="K354" s="44">
        <f t="shared" si="7"/>
        <v>1</v>
      </c>
      <c r="L354" s="44" t="s">
        <v>518</v>
      </c>
      <c r="M354" s="44"/>
      <c r="N354" s="44"/>
      <c r="O354" s="44"/>
      <c r="P354" s="44">
        <v>4</v>
      </c>
      <c r="Q354" s="44"/>
      <c r="R354" s="44" t="s">
        <v>336</v>
      </c>
      <c r="S354" s="44"/>
      <c r="T354" s="44"/>
      <c r="U354" s="44" t="s">
        <v>24</v>
      </c>
      <c r="V354" s="44" t="s">
        <v>188</v>
      </c>
      <c r="W354" s="44"/>
      <c r="X354" s="44"/>
      <c r="Y354" s="44"/>
      <c r="Z354" s="44"/>
      <c r="AA354" s="104">
        <v>12998022</v>
      </c>
      <c r="AB354" s="44" t="s">
        <v>89</v>
      </c>
      <c r="AC354" s="44" t="s">
        <v>89</v>
      </c>
      <c r="AD354" s="44" t="s">
        <v>89</v>
      </c>
      <c r="AE354" s="44" t="s">
        <v>89</v>
      </c>
      <c r="AF354" s="44" t="s">
        <v>89</v>
      </c>
      <c r="AG354" s="44"/>
      <c r="AH354" s="55"/>
      <c r="AI354" s="55"/>
      <c r="AJ354" s="44"/>
      <c r="AK354" s="44" t="s">
        <v>87</v>
      </c>
      <c r="AL354" s="44"/>
      <c r="AM354" s="44"/>
      <c r="AN354" s="44"/>
      <c r="AO354" s="44"/>
      <c r="AP354" s="44"/>
    </row>
    <row r="355" spans="1:42" s="14" customFormat="1" x14ac:dyDescent="0.15">
      <c r="A355" s="106">
        <v>11998015</v>
      </c>
      <c r="B355" s="70">
        <v>1</v>
      </c>
      <c r="C355" s="192" t="s">
        <v>335</v>
      </c>
      <c r="D355" s="192" t="s">
        <v>1919</v>
      </c>
      <c r="E355" s="43"/>
      <c r="F355" s="58"/>
      <c r="G355" s="59">
        <v>1.2</v>
      </c>
      <c r="H355" s="59">
        <v>1.5</v>
      </c>
      <c r="I355" s="44"/>
      <c r="J355" s="44"/>
      <c r="K355" s="44">
        <f t="shared" si="7"/>
        <v>1</v>
      </c>
      <c r="L355" s="44" t="s">
        <v>518</v>
      </c>
      <c r="M355" s="44"/>
      <c r="N355" s="44"/>
      <c r="O355" s="44"/>
      <c r="P355" s="44">
        <v>1</v>
      </c>
      <c r="Q355" s="44"/>
      <c r="R355" s="44" t="s">
        <v>521</v>
      </c>
      <c r="S355" s="44"/>
      <c r="T355" s="44"/>
      <c r="U355" s="44" t="s">
        <v>24</v>
      </c>
      <c r="V355" s="44" t="s">
        <v>188</v>
      </c>
      <c r="W355" s="44"/>
      <c r="X355" s="44"/>
      <c r="Y355" s="44"/>
      <c r="Z355" s="44"/>
      <c r="AA355" s="104">
        <v>12998024</v>
      </c>
      <c r="AB355" s="44" t="s">
        <v>89</v>
      </c>
      <c r="AC355" s="44" t="s">
        <v>89</v>
      </c>
      <c r="AD355" s="44" t="s">
        <v>89</v>
      </c>
      <c r="AE355" s="44" t="s">
        <v>89</v>
      </c>
      <c r="AF355" s="44" t="s">
        <v>89</v>
      </c>
      <c r="AG355" s="44"/>
      <c r="AH355" s="55"/>
      <c r="AI355" s="55"/>
      <c r="AJ355" s="44"/>
      <c r="AK355" s="44" t="s">
        <v>87</v>
      </c>
      <c r="AL355" s="44"/>
      <c r="AM355" s="44"/>
      <c r="AN355" s="44"/>
      <c r="AO355" s="44"/>
      <c r="AP355" s="44"/>
    </row>
    <row r="356" spans="1:42" s="14" customFormat="1" x14ac:dyDescent="0.15">
      <c r="A356" s="106">
        <v>11998016</v>
      </c>
      <c r="B356" s="70">
        <v>1</v>
      </c>
      <c r="C356" s="192" t="s">
        <v>527</v>
      </c>
      <c r="D356" s="192" t="s">
        <v>1920</v>
      </c>
      <c r="E356" s="43"/>
      <c r="F356" s="58"/>
      <c r="G356" s="59">
        <v>0</v>
      </c>
      <c r="H356" s="59">
        <v>0</v>
      </c>
      <c r="I356" s="44"/>
      <c r="J356" s="44"/>
      <c r="K356" s="44">
        <f t="shared" si="7"/>
        <v>0</v>
      </c>
      <c r="L356" s="44" t="s">
        <v>218</v>
      </c>
      <c r="M356" s="44"/>
      <c r="N356" s="44"/>
      <c r="O356" s="44"/>
      <c r="P356" s="44">
        <v>0</v>
      </c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104">
        <v>12998025</v>
      </c>
      <c r="AB356" s="44" t="s">
        <v>89</v>
      </c>
      <c r="AC356" s="44" t="s">
        <v>89</v>
      </c>
      <c r="AD356" s="44" t="s">
        <v>89</v>
      </c>
      <c r="AE356" s="44" t="s">
        <v>89</v>
      </c>
      <c r="AF356" s="44" t="s">
        <v>89</v>
      </c>
      <c r="AG356" s="44"/>
      <c r="AH356" s="55"/>
      <c r="AI356" s="55"/>
      <c r="AJ356" s="44"/>
      <c r="AK356" s="44"/>
      <c r="AL356" s="44"/>
      <c r="AM356" s="44"/>
      <c r="AN356" s="44"/>
      <c r="AO356" s="44"/>
      <c r="AP356" s="44"/>
    </row>
    <row r="357" spans="1:42" s="14" customFormat="1" x14ac:dyDescent="0.15">
      <c r="A357" s="106">
        <v>11998017</v>
      </c>
      <c r="B357" s="70">
        <v>1</v>
      </c>
      <c r="C357" s="192" t="s">
        <v>528</v>
      </c>
      <c r="D357" s="192" t="s">
        <v>1921</v>
      </c>
      <c r="E357" s="43"/>
      <c r="F357" s="58"/>
      <c r="G357" s="59">
        <v>12</v>
      </c>
      <c r="H357" s="59">
        <v>3</v>
      </c>
      <c r="I357" s="44"/>
      <c r="J357" s="44"/>
      <c r="K357" s="44">
        <f t="shared" si="7"/>
        <v>0</v>
      </c>
      <c r="L357" s="44" t="s">
        <v>23</v>
      </c>
      <c r="M357" s="44"/>
      <c r="N357" s="44"/>
      <c r="O357" s="44"/>
      <c r="P357" s="44">
        <v>2</v>
      </c>
      <c r="Q357" s="44"/>
      <c r="R357" s="44" t="s">
        <v>529</v>
      </c>
      <c r="S357" s="44"/>
      <c r="T357" s="44"/>
      <c r="U357" s="44" t="s">
        <v>464</v>
      </c>
      <c r="V357" s="44" t="s">
        <v>188</v>
      </c>
      <c r="W357" s="44" t="s">
        <v>711</v>
      </c>
      <c r="X357" s="44"/>
      <c r="Y357" s="44"/>
      <c r="Z357" s="44" t="s">
        <v>1506</v>
      </c>
      <c r="AA357" s="104">
        <v>12998026</v>
      </c>
      <c r="AB357" s="104">
        <v>12998028</v>
      </c>
      <c r="AC357" s="104">
        <v>12998029</v>
      </c>
      <c r="AD357" s="44" t="s">
        <v>89</v>
      </c>
      <c r="AE357" s="44" t="s">
        <v>89</v>
      </c>
      <c r="AF357" s="44" t="s">
        <v>89</v>
      </c>
      <c r="AG357" s="44"/>
      <c r="AH357" s="55"/>
      <c r="AI357" s="55"/>
      <c r="AJ357" s="44"/>
      <c r="AK357" s="44" t="s">
        <v>466</v>
      </c>
      <c r="AL357" s="44"/>
      <c r="AM357" s="44"/>
      <c r="AN357" s="44"/>
      <c r="AO357" s="44"/>
      <c r="AP357" s="44"/>
    </row>
    <row r="358" spans="1:42" s="14" customFormat="1" x14ac:dyDescent="0.15">
      <c r="A358" s="105">
        <v>11998023</v>
      </c>
      <c r="B358" s="44">
        <v>1</v>
      </c>
      <c r="C358" s="46" t="s">
        <v>662</v>
      </c>
      <c r="D358" s="46" t="s">
        <v>1507</v>
      </c>
      <c r="E358" s="43"/>
      <c r="F358" s="58" t="s">
        <v>5599</v>
      </c>
      <c r="G358" s="59">
        <v>8</v>
      </c>
      <c r="H358" s="59">
        <v>5</v>
      </c>
      <c r="I358" s="44"/>
      <c r="J358" s="44"/>
      <c r="K358" s="44">
        <f t="shared" si="7"/>
        <v>0</v>
      </c>
      <c r="L358" s="44" t="s">
        <v>664</v>
      </c>
      <c r="M358" s="44"/>
      <c r="N358" s="44"/>
      <c r="O358" s="44"/>
      <c r="P358" s="44">
        <v>3</v>
      </c>
      <c r="Q358" s="44"/>
      <c r="R358" s="44" t="s">
        <v>661</v>
      </c>
      <c r="S358" s="44"/>
      <c r="T358" s="44"/>
      <c r="U358" s="44" t="s">
        <v>132</v>
      </c>
      <c r="V358" s="44" t="s">
        <v>188</v>
      </c>
      <c r="W358" s="44" t="s">
        <v>489</v>
      </c>
      <c r="X358" s="44"/>
      <c r="Y358" s="44"/>
      <c r="Z358" s="44" t="s">
        <v>1500</v>
      </c>
      <c r="AA358" s="104">
        <v>12998038</v>
      </c>
      <c r="AB358" s="44" t="s">
        <v>89</v>
      </c>
      <c r="AC358" s="44" t="s">
        <v>89</v>
      </c>
      <c r="AD358" s="44" t="s">
        <v>89</v>
      </c>
      <c r="AE358" s="55" t="s">
        <v>89</v>
      </c>
      <c r="AF358" s="44" t="s">
        <v>89</v>
      </c>
      <c r="AG358" s="44"/>
      <c r="AH358" s="44"/>
      <c r="AI358" s="44"/>
      <c r="AJ358" s="44"/>
      <c r="AK358" s="44" t="s">
        <v>466</v>
      </c>
      <c r="AL358" s="44"/>
      <c r="AM358" s="44"/>
      <c r="AN358" s="44"/>
      <c r="AO358" s="44"/>
      <c r="AP358" s="44"/>
    </row>
    <row r="359" spans="1:42" s="14" customFormat="1" x14ac:dyDescent="0.15">
      <c r="A359" s="106">
        <v>11998024</v>
      </c>
      <c r="B359" s="70">
        <v>1</v>
      </c>
      <c r="C359" s="192" t="s">
        <v>660</v>
      </c>
      <c r="D359" s="192" t="s">
        <v>4963</v>
      </c>
      <c r="E359" s="43"/>
      <c r="F359" s="58"/>
      <c r="G359" s="59">
        <v>1.2</v>
      </c>
      <c r="H359" s="59">
        <v>1.2</v>
      </c>
      <c r="I359" s="44"/>
      <c r="J359" s="44"/>
      <c r="K359" s="44">
        <f t="shared" si="7"/>
        <v>1</v>
      </c>
      <c r="L359" s="44" t="s">
        <v>23</v>
      </c>
      <c r="M359" s="44"/>
      <c r="N359" s="44"/>
      <c r="O359" s="44"/>
      <c r="P359" s="44">
        <v>1</v>
      </c>
      <c r="Q359" s="44"/>
      <c r="R359" s="44" t="s">
        <v>661</v>
      </c>
      <c r="S359" s="44"/>
      <c r="T359" s="44"/>
      <c r="U359" s="44" t="s">
        <v>24</v>
      </c>
      <c r="V359" s="44" t="s">
        <v>188</v>
      </c>
      <c r="W359" s="44"/>
      <c r="X359" s="44"/>
      <c r="Y359" s="44"/>
      <c r="Z359" s="44"/>
      <c r="AA359" s="104">
        <v>12998040</v>
      </c>
      <c r="AB359" s="44" t="s">
        <v>89</v>
      </c>
      <c r="AC359" s="44" t="s">
        <v>89</v>
      </c>
      <c r="AD359" s="44" t="s">
        <v>89</v>
      </c>
      <c r="AE359" s="55" t="s">
        <v>89</v>
      </c>
      <c r="AF359" s="44" t="s">
        <v>89</v>
      </c>
      <c r="AG359" s="44"/>
      <c r="AH359" s="44"/>
      <c r="AI359" s="44"/>
      <c r="AJ359" s="44"/>
      <c r="AK359" s="44" t="s">
        <v>87</v>
      </c>
      <c r="AL359" s="44"/>
      <c r="AM359" s="44"/>
      <c r="AN359" s="44"/>
      <c r="AO359" s="44"/>
      <c r="AP359" s="44"/>
    </row>
    <row r="360" spans="1:42" s="14" customFormat="1" x14ac:dyDescent="0.15">
      <c r="A360" s="106">
        <v>11998025</v>
      </c>
      <c r="B360" s="70">
        <v>1</v>
      </c>
      <c r="C360" s="192" t="s">
        <v>667</v>
      </c>
      <c r="D360" s="192" t="s">
        <v>1922</v>
      </c>
      <c r="E360" s="43"/>
      <c r="F360" s="58"/>
      <c r="G360" s="59">
        <v>0</v>
      </c>
      <c r="H360" s="59">
        <v>0</v>
      </c>
      <c r="I360" s="44"/>
      <c r="J360" s="44"/>
      <c r="K360" s="44">
        <f t="shared" si="7"/>
        <v>0</v>
      </c>
      <c r="L360" s="44" t="s">
        <v>663</v>
      </c>
      <c r="M360" s="44"/>
      <c r="N360" s="44"/>
      <c r="O360" s="44"/>
      <c r="P360" s="44">
        <v>0</v>
      </c>
      <c r="Q360" s="44"/>
      <c r="R360" s="44"/>
      <c r="S360" s="44"/>
      <c r="T360" s="44"/>
      <c r="U360" s="44"/>
      <c r="V360" s="44"/>
      <c r="W360" s="44"/>
      <c r="X360" s="44"/>
      <c r="Y360" s="44"/>
      <c r="Z360" s="44" t="s">
        <v>1500</v>
      </c>
      <c r="AA360" s="104">
        <v>12998041</v>
      </c>
      <c r="AB360" s="44" t="s">
        <v>89</v>
      </c>
      <c r="AC360" s="44" t="s">
        <v>89</v>
      </c>
      <c r="AD360" s="44" t="s">
        <v>89</v>
      </c>
      <c r="AE360" s="55" t="s">
        <v>89</v>
      </c>
      <c r="AF360" s="55" t="s">
        <v>89</v>
      </c>
      <c r="AG360" s="55"/>
      <c r="AH360" s="55"/>
      <c r="AI360" s="55"/>
      <c r="AJ360" s="55"/>
      <c r="AK360" s="44" t="s">
        <v>466</v>
      </c>
      <c r="AL360" s="44"/>
      <c r="AM360" s="44"/>
      <c r="AN360" s="44"/>
      <c r="AO360" s="44"/>
      <c r="AP360" s="44"/>
    </row>
    <row r="361" spans="1:42" s="14" customFormat="1" x14ac:dyDescent="0.15">
      <c r="A361" s="105">
        <v>11998036</v>
      </c>
      <c r="B361" s="44">
        <v>1</v>
      </c>
      <c r="C361" s="46" t="s">
        <v>186</v>
      </c>
      <c r="D361" s="46" t="s">
        <v>5160</v>
      </c>
      <c r="E361" s="43"/>
      <c r="F361" s="58"/>
      <c r="G361" s="59">
        <v>1.2</v>
      </c>
      <c r="H361" s="59">
        <v>1.5</v>
      </c>
      <c r="I361" s="44"/>
      <c r="J361" s="44"/>
      <c r="K361" s="44">
        <f t="shared" ref="K361:K362" si="8">IF(U361="hostile",1,0)</f>
        <v>1</v>
      </c>
      <c r="L361" s="44" t="s">
        <v>23</v>
      </c>
      <c r="M361" s="44"/>
      <c r="N361" s="44"/>
      <c r="O361" s="44"/>
      <c r="P361" s="44">
        <v>1</v>
      </c>
      <c r="Q361" s="44"/>
      <c r="R361" s="44" t="s">
        <v>661</v>
      </c>
      <c r="S361" s="44"/>
      <c r="T361" s="44"/>
      <c r="U361" s="44" t="s">
        <v>24</v>
      </c>
      <c r="V361" s="44" t="s">
        <v>188</v>
      </c>
      <c r="W361" s="44"/>
      <c r="X361" s="44"/>
      <c r="Y361" s="44"/>
      <c r="Z361" s="44"/>
      <c r="AA361" s="105">
        <v>12998072</v>
      </c>
      <c r="AB361" s="44" t="s">
        <v>89</v>
      </c>
      <c r="AC361" s="44" t="s">
        <v>89</v>
      </c>
      <c r="AD361" s="44" t="s">
        <v>89</v>
      </c>
      <c r="AE361" s="44" t="s">
        <v>89</v>
      </c>
      <c r="AF361" s="44" t="s">
        <v>89</v>
      </c>
      <c r="AG361" s="44"/>
      <c r="AH361" s="55"/>
      <c r="AI361" s="55"/>
      <c r="AJ361" s="44"/>
      <c r="AK361" s="44" t="s">
        <v>85</v>
      </c>
      <c r="AL361" s="44"/>
      <c r="AM361" s="44"/>
      <c r="AN361" s="44"/>
      <c r="AO361" s="44"/>
      <c r="AP361" s="44"/>
    </row>
    <row r="362" spans="1:42" s="14" customFormat="1" x14ac:dyDescent="0.15">
      <c r="A362" s="105">
        <v>11998037</v>
      </c>
      <c r="B362" s="44">
        <v>1</v>
      </c>
      <c r="C362" s="46" t="s">
        <v>5159</v>
      </c>
      <c r="D362" s="46" t="s">
        <v>5161</v>
      </c>
      <c r="E362" s="43"/>
      <c r="F362" s="58"/>
      <c r="G362" s="59">
        <v>0</v>
      </c>
      <c r="H362" s="59">
        <v>0</v>
      </c>
      <c r="I362" s="44"/>
      <c r="J362" s="44"/>
      <c r="K362" s="44">
        <f t="shared" si="8"/>
        <v>0</v>
      </c>
      <c r="L362" s="44" t="s">
        <v>270</v>
      </c>
      <c r="M362" s="44"/>
      <c r="N362" s="44"/>
      <c r="O362" s="44"/>
      <c r="P362" s="44">
        <v>0</v>
      </c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105">
        <v>12998073</v>
      </c>
      <c r="AB362" s="44" t="s">
        <v>89</v>
      </c>
      <c r="AC362" s="44" t="s">
        <v>89</v>
      </c>
      <c r="AD362" s="44" t="s">
        <v>89</v>
      </c>
      <c r="AE362" s="44" t="s">
        <v>89</v>
      </c>
      <c r="AF362" s="44" t="s">
        <v>89</v>
      </c>
      <c r="AG362" s="44"/>
      <c r="AH362" s="55"/>
      <c r="AI362" s="55"/>
      <c r="AJ362" s="44"/>
      <c r="AK362" s="44"/>
      <c r="AL362" s="44"/>
      <c r="AM362" s="44"/>
      <c r="AN362" s="44"/>
      <c r="AO362" s="44"/>
      <c r="AP362" s="44"/>
    </row>
    <row r="363" spans="1:42" s="10" customFormat="1" x14ac:dyDescent="0.15">
      <c r="A363" s="108">
        <v>11998101</v>
      </c>
      <c r="B363" s="70">
        <v>1</v>
      </c>
      <c r="C363" s="192" t="s">
        <v>289</v>
      </c>
      <c r="D363" s="192" t="s">
        <v>4967</v>
      </c>
      <c r="E363" s="69"/>
      <c r="F363" s="58"/>
      <c r="G363" s="59">
        <v>1.3</v>
      </c>
      <c r="H363" s="59">
        <v>1.5</v>
      </c>
      <c r="I363" s="44"/>
      <c r="J363" s="44"/>
      <c r="K363" s="44">
        <f t="shared" ref="K363:K396" si="9">IF(U363="hostile",1,0)</f>
        <v>1</v>
      </c>
      <c r="L363" s="44" t="s">
        <v>23</v>
      </c>
      <c r="M363" s="44"/>
      <c r="N363" s="44"/>
      <c r="O363" s="44"/>
      <c r="P363" s="44">
        <v>1</v>
      </c>
      <c r="Q363" s="44"/>
      <c r="R363" s="44" t="s">
        <v>26</v>
      </c>
      <c r="S363" s="44"/>
      <c r="T363" s="44"/>
      <c r="U363" s="44" t="s">
        <v>290</v>
      </c>
      <c r="V363" s="44" t="s">
        <v>291</v>
      </c>
      <c r="W363" s="44"/>
      <c r="X363" s="44"/>
      <c r="Y363" s="44"/>
      <c r="Z363" s="44"/>
      <c r="AA363" s="104">
        <v>12998101</v>
      </c>
      <c r="AB363" s="44" t="s">
        <v>89</v>
      </c>
      <c r="AC363" s="44" t="s">
        <v>89</v>
      </c>
      <c r="AD363" s="44" t="s">
        <v>89</v>
      </c>
      <c r="AE363" s="44" t="s">
        <v>89</v>
      </c>
      <c r="AF363" s="44" t="s">
        <v>89</v>
      </c>
      <c r="AG363" s="44"/>
      <c r="AH363" s="44"/>
      <c r="AI363" s="44"/>
      <c r="AJ363" s="44"/>
      <c r="AK363" s="44" t="s">
        <v>292</v>
      </c>
      <c r="AL363" s="44"/>
      <c r="AM363" s="44"/>
      <c r="AN363" s="44"/>
      <c r="AO363" s="44"/>
      <c r="AP363" s="44"/>
    </row>
    <row r="364" spans="1:42" s="10" customFormat="1" x14ac:dyDescent="0.15">
      <c r="A364" s="108">
        <v>11998102</v>
      </c>
      <c r="B364" s="70">
        <v>1</v>
      </c>
      <c r="C364" s="192" t="s">
        <v>293</v>
      </c>
      <c r="D364" s="192" t="s">
        <v>4968</v>
      </c>
      <c r="E364" s="69"/>
      <c r="F364" s="58"/>
      <c r="G364" s="59">
        <v>12</v>
      </c>
      <c r="H364" s="59">
        <v>6</v>
      </c>
      <c r="I364" s="44"/>
      <c r="J364" s="44"/>
      <c r="K364" s="44">
        <f t="shared" si="9"/>
        <v>1</v>
      </c>
      <c r="L364" s="44" t="s">
        <v>23</v>
      </c>
      <c r="M364" s="44"/>
      <c r="N364" s="44"/>
      <c r="O364" s="44"/>
      <c r="P364" s="44">
        <v>1.5</v>
      </c>
      <c r="Q364" s="44"/>
      <c r="R364" s="44" t="s">
        <v>691</v>
      </c>
      <c r="S364" s="44">
        <v>1.5</v>
      </c>
      <c r="T364" s="44">
        <v>60</v>
      </c>
      <c r="U364" s="44" t="s">
        <v>24</v>
      </c>
      <c r="V364" s="44" t="s">
        <v>294</v>
      </c>
      <c r="W364" s="44"/>
      <c r="X364" s="44"/>
      <c r="Y364" s="44"/>
      <c r="Z364" s="44" t="s">
        <v>295</v>
      </c>
      <c r="AA364" s="104">
        <v>12998102</v>
      </c>
      <c r="AB364" s="104">
        <v>12998103</v>
      </c>
      <c r="AC364" s="44" t="s">
        <v>89</v>
      </c>
      <c r="AD364" s="44" t="s">
        <v>89</v>
      </c>
      <c r="AE364" s="44" t="s">
        <v>89</v>
      </c>
      <c r="AF364" s="44" t="s">
        <v>89</v>
      </c>
      <c r="AG364" s="44"/>
      <c r="AH364" s="44"/>
      <c r="AI364" s="44"/>
      <c r="AJ364" s="44"/>
      <c r="AK364" s="44" t="s">
        <v>71</v>
      </c>
      <c r="AL364" s="44"/>
      <c r="AM364" s="44"/>
      <c r="AN364" s="44"/>
      <c r="AO364" s="44"/>
      <c r="AP364" s="44"/>
    </row>
    <row r="365" spans="1:42" s="10" customFormat="1" x14ac:dyDescent="0.15">
      <c r="A365" s="108">
        <v>11998103</v>
      </c>
      <c r="B365" s="70">
        <v>1</v>
      </c>
      <c r="C365" s="192" t="s">
        <v>376</v>
      </c>
      <c r="D365" s="192" t="s">
        <v>4972</v>
      </c>
      <c r="E365" s="69"/>
      <c r="F365" s="58"/>
      <c r="G365" s="59">
        <v>12</v>
      </c>
      <c r="H365" s="59">
        <v>6</v>
      </c>
      <c r="I365" s="44"/>
      <c r="J365" s="44"/>
      <c r="K365" s="44">
        <f t="shared" si="9"/>
        <v>1</v>
      </c>
      <c r="L365" s="44" t="s">
        <v>296</v>
      </c>
      <c r="M365" s="44"/>
      <c r="N365" s="44"/>
      <c r="O365" s="44"/>
      <c r="P365" s="44">
        <v>3</v>
      </c>
      <c r="Q365" s="44"/>
      <c r="R365" s="44" t="s">
        <v>580</v>
      </c>
      <c r="S365" s="44"/>
      <c r="T365" s="44"/>
      <c r="U365" s="44" t="s">
        <v>290</v>
      </c>
      <c r="V365" s="44" t="s">
        <v>188</v>
      </c>
      <c r="W365" s="44" t="s">
        <v>273</v>
      </c>
      <c r="X365" s="44" t="s">
        <v>158</v>
      </c>
      <c r="Y365" s="44" t="s">
        <v>706</v>
      </c>
      <c r="Z365" s="44" t="s">
        <v>299</v>
      </c>
      <c r="AA365" s="104">
        <v>12998111</v>
      </c>
      <c r="AB365" s="44" t="s">
        <v>89</v>
      </c>
      <c r="AC365" s="44" t="s">
        <v>89</v>
      </c>
      <c r="AD365" s="44" t="s">
        <v>89</v>
      </c>
      <c r="AE365" s="44" t="s">
        <v>89</v>
      </c>
      <c r="AF365" s="44" t="s">
        <v>89</v>
      </c>
      <c r="AG365" s="44"/>
      <c r="AH365" s="44"/>
      <c r="AI365" s="44"/>
      <c r="AJ365" s="44"/>
      <c r="AK365" s="44" t="s">
        <v>71</v>
      </c>
      <c r="AL365" s="44"/>
      <c r="AM365" s="44"/>
      <c r="AN365" s="44"/>
      <c r="AO365" s="44"/>
      <c r="AP365" s="44"/>
    </row>
    <row r="366" spans="1:42" s="10" customFormat="1" x14ac:dyDescent="0.15">
      <c r="A366" s="108">
        <v>11998104</v>
      </c>
      <c r="B366" s="70">
        <v>1</v>
      </c>
      <c r="C366" s="192" t="s">
        <v>300</v>
      </c>
      <c r="D366" s="192" t="s">
        <v>1926</v>
      </c>
      <c r="E366" s="69"/>
      <c r="F366" s="58"/>
      <c r="G366" s="59">
        <v>12</v>
      </c>
      <c r="H366" s="59">
        <v>6</v>
      </c>
      <c r="I366" s="44"/>
      <c r="J366" s="44"/>
      <c r="K366" s="44">
        <f t="shared" si="9"/>
        <v>1</v>
      </c>
      <c r="L366" s="44" t="s">
        <v>296</v>
      </c>
      <c r="M366" s="44"/>
      <c r="N366" s="44"/>
      <c r="O366" s="44"/>
      <c r="P366" s="44">
        <v>4</v>
      </c>
      <c r="Q366" s="44">
        <v>1</v>
      </c>
      <c r="R366" s="44" t="s">
        <v>26</v>
      </c>
      <c r="S366" s="44"/>
      <c r="T366" s="44"/>
      <c r="U366" s="44" t="s">
        <v>290</v>
      </c>
      <c r="V366" s="44" t="s">
        <v>291</v>
      </c>
      <c r="W366" s="44" t="s">
        <v>273</v>
      </c>
      <c r="X366" s="44" t="s">
        <v>158</v>
      </c>
      <c r="Y366" s="44" t="s">
        <v>706</v>
      </c>
      <c r="Z366" s="44" t="s">
        <v>301</v>
      </c>
      <c r="AA366" s="104">
        <v>12998106</v>
      </c>
      <c r="AB366" s="104">
        <v>12998107</v>
      </c>
      <c r="AC366" s="104">
        <v>12998108</v>
      </c>
      <c r="AD366" s="104">
        <v>12998109</v>
      </c>
      <c r="AE366" s="104">
        <v>12998110</v>
      </c>
      <c r="AF366" s="44" t="s">
        <v>89</v>
      </c>
      <c r="AG366" s="44"/>
      <c r="AH366" s="44"/>
      <c r="AI366" s="44"/>
      <c r="AJ366" s="44"/>
      <c r="AK366" s="44" t="s">
        <v>71</v>
      </c>
      <c r="AL366" s="44"/>
      <c r="AM366" s="44"/>
      <c r="AN366" s="44"/>
      <c r="AO366" s="44"/>
      <c r="AP366" s="44"/>
    </row>
    <row r="367" spans="1:42" s="10" customFormat="1" ht="16.5" customHeight="1" x14ac:dyDescent="0.3">
      <c r="A367" s="104">
        <v>11999000</v>
      </c>
      <c r="B367" s="44">
        <v>1</v>
      </c>
      <c r="C367" s="46" t="s">
        <v>3516</v>
      </c>
      <c r="D367" s="196" t="s">
        <v>582</v>
      </c>
      <c r="E367" s="43"/>
      <c r="F367" s="58"/>
      <c r="G367" s="59">
        <v>1.5</v>
      </c>
      <c r="H367" s="59">
        <v>1.2</v>
      </c>
      <c r="I367" s="44"/>
      <c r="J367" s="44"/>
      <c r="K367" s="44">
        <f t="shared" si="9"/>
        <v>1</v>
      </c>
      <c r="L367" s="44" t="s">
        <v>23</v>
      </c>
      <c r="M367" s="44"/>
      <c r="N367" s="44"/>
      <c r="O367" s="44"/>
      <c r="P367" s="44">
        <v>1</v>
      </c>
      <c r="Q367" s="44"/>
      <c r="R367" s="44" t="s">
        <v>26</v>
      </c>
      <c r="S367" s="44"/>
      <c r="T367" s="44"/>
      <c r="U367" s="44" t="s">
        <v>24</v>
      </c>
      <c r="V367" s="44" t="s">
        <v>188</v>
      </c>
      <c r="W367" s="44"/>
      <c r="X367" s="44"/>
      <c r="Y367" s="44"/>
      <c r="Z367" s="44"/>
      <c r="AA367" s="124">
        <v>12999100</v>
      </c>
      <c r="AB367" s="44" t="s">
        <v>89</v>
      </c>
      <c r="AC367" s="44" t="s">
        <v>89</v>
      </c>
      <c r="AD367" s="44" t="s">
        <v>89</v>
      </c>
      <c r="AE367" s="44" t="s">
        <v>89</v>
      </c>
      <c r="AF367" s="44" t="s">
        <v>89</v>
      </c>
      <c r="AG367" s="44"/>
      <c r="AH367" s="44"/>
      <c r="AI367" s="44"/>
      <c r="AJ367" s="44"/>
      <c r="AK367" s="44" t="s">
        <v>262</v>
      </c>
      <c r="AL367" s="44"/>
      <c r="AM367" s="44"/>
      <c r="AN367" s="44"/>
      <c r="AO367" s="44"/>
      <c r="AP367" s="44"/>
    </row>
    <row r="368" spans="1:42" s="10" customFormat="1" ht="16.5" customHeight="1" x14ac:dyDescent="0.15">
      <c r="A368" s="108">
        <v>11999001</v>
      </c>
      <c r="B368" s="70">
        <v>1</v>
      </c>
      <c r="C368" s="192" t="s">
        <v>186</v>
      </c>
      <c r="D368" s="192" t="s">
        <v>4994</v>
      </c>
      <c r="E368" s="69"/>
      <c r="F368" s="58" t="s">
        <v>5600</v>
      </c>
      <c r="G368" s="59">
        <v>1.2</v>
      </c>
      <c r="H368" s="59">
        <v>1.5</v>
      </c>
      <c r="I368" s="44"/>
      <c r="J368" s="44"/>
      <c r="K368" s="44">
        <f t="shared" si="9"/>
        <v>1</v>
      </c>
      <c r="L368" s="44" t="s">
        <v>23</v>
      </c>
      <c r="M368" s="44"/>
      <c r="N368" s="44"/>
      <c r="O368" s="44"/>
      <c r="P368" s="44">
        <v>3</v>
      </c>
      <c r="Q368" s="44"/>
      <c r="R368" s="44" t="s">
        <v>26</v>
      </c>
      <c r="S368" s="44"/>
      <c r="T368" s="44"/>
      <c r="U368" s="44" t="s">
        <v>187</v>
      </c>
      <c r="V368" s="44" t="s">
        <v>188</v>
      </c>
      <c r="W368" s="44"/>
      <c r="X368" s="44"/>
      <c r="Y368" s="44"/>
      <c r="Z368" s="44"/>
      <c r="AA368" s="104">
        <v>12999002</v>
      </c>
      <c r="AB368" s="44" t="s">
        <v>89</v>
      </c>
      <c r="AC368" s="44" t="s">
        <v>89</v>
      </c>
      <c r="AD368" s="44" t="s">
        <v>89</v>
      </c>
      <c r="AE368" s="44" t="s">
        <v>89</v>
      </c>
      <c r="AF368" s="44" t="s">
        <v>89</v>
      </c>
      <c r="AG368" s="44"/>
      <c r="AH368" s="44"/>
      <c r="AI368" s="44"/>
      <c r="AJ368" s="44"/>
      <c r="AK368" s="44" t="s">
        <v>85</v>
      </c>
      <c r="AL368" s="44"/>
      <c r="AM368" s="44"/>
      <c r="AN368" s="44"/>
      <c r="AO368" s="44"/>
      <c r="AP368" s="44"/>
    </row>
    <row r="369" spans="1:42" s="10" customFormat="1" x14ac:dyDescent="0.15">
      <c r="A369" s="108">
        <v>11999002</v>
      </c>
      <c r="B369" s="70">
        <v>1</v>
      </c>
      <c r="C369" s="192" t="s">
        <v>193</v>
      </c>
      <c r="D369" s="192" t="s">
        <v>1929</v>
      </c>
      <c r="E369" s="69"/>
      <c r="F369" s="58" t="s">
        <v>5601</v>
      </c>
      <c r="G369" s="59">
        <v>12</v>
      </c>
      <c r="H369" s="59">
        <v>6</v>
      </c>
      <c r="I369" s="44"/>
      <c r="J369" s="44"/>
      <c r="K369" s="44">
        <f t="shared" si="9"/>
        <v>1</v>
      </c>
      <c r="L369" s="44" t="s">
        <v>23</v>
      </c>
      <c r="M369" s="44"/>
      <c r="N369" s="44"/>
      <c r="O369" s="44"/>
      <c r="P369" s="44">
        <v>3</v>
      </c>
      <c r="Q369" s="44"/>
      <c r="R369" s="44" t="s">
        <v>26</v>
      </c>
      <c r="S369" s="44"/>
      <c r="T369" s="44"/>
      <c r="U369" s="44" t="s">
        <v>187</v>
      </c>
      <c r="V369" s="44" t="s">
        <v>188</v>
      </c>
      <c r="W369" s="44"/>
      <c r="X369" s="44"/>
      <c r="Y369" s="44"/>
      <c r="Z369" s="44"/>
      <c r="AA369" s="104">
        <v>12999004</v>
      </c>
      <c r="AB369" s="44" t="s">
        <v>89</v>
      </c>
      <c r="AC369" s="44" t="s">
        <v>89</v>
      </c>
      <c r="AD369" s="44" t="s">
        <v>89</v>
      </c>
      <c r="AE369" s="44" t="s">
        <v>89</v>
      </c>
      <c r="AF369" s="44" t="s">
        <v>89</v>
      </c>
      <c r="AG369" s="44"/>
      <c r="AH369" s="44"/>
      <c r="AI369" s="44"/>
      <c r="AJ369" s="44"/>
      <c r="AK369" s="44" t="s">
        <v>189</v>
      </c>
      <c r="AL369" s="44"/>
      <c r="AM369" s="44"/>
      <c r="AN369" s="44"/>
      <c r="AO369" s="44"/>
      <c r="AP369" s="44"/>
    </row>
    <row r="370" spans="1:42" s="10" customFormat="1" x14ac:dyDescent="0.15">
      <c r="A370" s="108">
        <v>11999003</v>
      </c>
      <c r="B370" s="70">
        <v>1</v>
      </c>
      <c r="C370" s="192" t="s">
        <v>194</v>
      </c>
      <c r="D370" s="192" t="s">
        <v>1930</v>
      </c>
      <c r="E370" s="69"/>
      <c r="F370" s="58" t="s">
        <v>5602</v>
      </c>
      <c r="G370" s="59">
        <v>6</v>
      </c>
      <c r="H370" s="59">
        <v>6</v>
      </c>
      <c r="I370" s="44"/>
      <c r="J370" s="44"/>
      <c r="K370" s="44">
        <f t="shared" si="9"/>
        <v>1</v>
      </c>
      <c r="L370" s="44" t="s">
        <v>23</v>
      </c>
      <c r="M370" s="44"/>
      <c r="N370" s="44"/>
      <c r="O370" s="44"/>
      <c r="P370" s="44">
        <v>5</v>
      </c>
      <c r="Q370" s="44"/>
      <c r="R370" s="44" t="s">
        <v>33</v>
      </c>
      <c r="S370" s="44">
        <v>10</v>
      </c>
      <c r="T370" s="44"/>
      <c r="U370" s="44" t="s">
        <v>187</v>
      </c>
      <c r="V370" s="44" t="s">
        <v>192</v>
      </c>
      <c r="W370" s="44"/>
      <c r="X370" s="44"/>
      <c r="Y370" s="44"/>
      <c r="Z370" s="44"/>
      <c r="AA370" s="104">
        <v>12999006</v>
      </c>
      <c r="AB370" s="104">
        <v>12999007</v>
      </c>
      <c r="AC370" s="104">
        <v>12999008</v>
      </c>
      <c r="AD370" s="44" t="s">
        <v>89</v>
      </c>
      <c r="AE370" s="44" t="s">
        <v>89</v>
      </c>
      <c r="AF370" s="44" t="s">
        <v>89</v>
      </c>
      <c r="AG370" s="44"/>
      <c r="AH370" s="44"/>
      <c r="AI370" s="44"/>
      <c r="AJ370" s="44"/>
      <c r="AK370" s="44" t="s">
        <v>189</v>
      </c>
      <c r="AL370" s="44"/>
      <c r="AM370" s="44"/>
      <c r="AN370" s="44"/>
      <c r="AO370" s="44"/>
      <c r="AP370" s="44"/>
    </row>
    <row r="371" spans="1:42" s="10" customFormat="1" x14ac:dyDescent="0.15">
      <c r="A371" s="108">
        <v>11999004</v>
      </c>
      <c r="B371" s="70">
        <v>1</v>
      </c>
      <c r="C371" s="192" t="s">
        <v>195</v>
      </c>
      <c r="D371" s="192" t="s">
        <v>1931</v>
      </c>
      <c r="E371" s="69"/>
      <c r="F371" s="58" t="s">
        <v>5603</v>
      </c>
      <c r="G371" s="59">
        <v>6</v>
      </c>
      <c r="H371" s="59">
        <v>6</v>
      </c>
      <c r="I371" s="44"/>
      <c r="J371" s="44"/>
      <c r="K371" s="44">
        <f t="shared" si="9"/>
        <v>0</v>
      </c>
      <c r="L371" s="44" t="s">
        <v>191</v>
      </c>
      <c r="M371" s="44">
        <v>2</v>
      </c>
      <c r="N371" s="44">
        <v>3.9</v>
      </c>
      <c r="O371" s="44"/>
      <c r="P371" s="44">
        <v>5</v>
      </c>
      <c r="Q371" s="44"/>
      <c r="R371" s="44" t="s">
        <v>26</v>
      </c>
      <c r="S371" s="44"/>
      <c r="T371" s="44"/>
      <c r="U371" s="44" t="s">
        <v>325</v>
      </c>
      <c r="V371" s="44" t="s">
        <v>188</v>
      </c>
      <c r="W371" s="44"/>
      <c r="X371" s="44"/>
      <c r="Y371" s="44"/>
      <c r="Z371" s="44"/>
      <c r="AA371" s="104">
        <v>12999009</v>
      </c>
      <c r="AB371" s="104">
        <v>12999010</v>
      </c>
      <c r="AC371" s="44" t="s">
        <v>89</v>
      </c>
      <c r="AD371" s="44" t="s">
        <v>89</v>
      </c>
      <c r="AE371" s="44" t="s">
        <v>89</v>
      </c>
      <c r="AF371" s="44" t="s">
        <v>89</v>
      </c>
      <c r="AG371" s="44"/>
      <c r="AH371" s="44"/>
      <c r="AI371" s="44"/>
      <c r="AJ371" s="43" t="s">
        <v>686</v>
      </c>
      <c r="AK371" s="44" t="s">
        <v>71</v>
      </c>
      <c r="AL371" s="44"/>
      <c r="AM371" s="44"/>
      <c r="AN371" s="44"/>
      <c r="AO371" s="44"/>
      <c r="AP371" s="44"/>
    </row>
    <row r="372" spans="1:42" s="10" customFormat="1" x14ac:dyDescent="0.15">
      <c r="A372" s="104">
        <v>11999005</v>
      </c>
      <c r="B372" s="44">
        <v>1</v>
      </c>
      <c r="C372" s="46" t="s">
        <v>197</v>
      </c>
      <c r="D372" s="46" t="s">
        <v>198</v>
      </c>
      <c r="E372" s="43"/>
      <c r="F372" s="58" t="s">
        <v>1927</v>
      </c>
      <c r="G372" s="59">
        <v>12</v>
      </c>
      <c r="H372" s="59">
        <v>1</v>
      </c>
      <c r="I372" s="44"/>
      <c r="J372" s="44"/>
      <c r="K372" s="44">
        <f t="shared" si="9"/>
        <v>1</v>
      </c>
      <c r="L372" s="44" t="s">
        <v>23</v>
      </c>
      <c r="M372" s="44"/>
      <c r="N372" s="44"/>
      <c r="O372" s="44"/>
      <c r="P372" s="44">
        <v>4</v>
      </c>
      <c r="Q372" s="44"/>
      <c r="R372" s="44" t="s">
        <v>33</v>
      </c>
      <c r="S372" s="44">
        <v>2</v>
      </c>
      <c r="T372" s="44"/>
      <c r="U372" s="44" t="s">
        <v>187</v>
      </c>
      <c r="V372" s="44" t="s">
        <v>192</v>
      </c>
      <c r="W372" s="44" t="s">
        <v>273</v>
      </c>
      <c r="X372" s="44" t="s">
        <v>709</v>
      </c>
      <c r="Y372" s="44" t="s">
        <v>710</v>
      </c>
      <c r="Z372" s="44" t="s">
        <v>209</v>
      </c>
      <c r="AA372" s="104">
        <v>12999015</v>
      </c>
      <c r="AB372" s="44" t="s">
        <v>89</v>
      </c>
      <c r="AC372" s="44" t="s">
        <v>89</v>
      </c>
      <c r="AD372" s="44" t="s">
        <v>89</v>
      </c>
      <c r="AE372" s="44" t="s">
        <v>89</v>
      </c>
      <c r="AF372" s="44" t="s">
        <v>89</v>
      </c>
      <c r="AG372" s="44"/>
      <c r="AH372" s="44"/>
      <c r="AI372" s="44"/>
      <c r="AJ372" s="44"/>
      <c r="AK372" s="44" t="s">
        <v>189</v>
      </c>
      <c r="AL372" s="44"/>
      <c r="AM372" s="44"/>
      <c r="AN372" s="44"/>
      <c r="AO372" s="44"/>
      <c r="AP372" s="44"/>
    </row>
    <row r="373" spans="1:42" s="10" customFormat="1" x14ac:dyDescent="0.15">
      <c r="A373" s="104">
        <v>11999006</v>
      </c>
      <c r="B373" s="44">
        <v>1</v>
      </c>
      <c r="C373" s="46" t="s">
        <v>196</v>
      </c>
      <c r="D373" s="46"/>
      <c r="E373" s="43"/>
      <c r="F373" s="58"/>
      <c r="G373" s="59">
        <v>1</v>
      </c>
      <c r="H373" s="59">
        <v>1</v>
      </c>
      <c r="I373" s="44"/>
      <c r="J373" s="44"/>
      <c r="K373" s="44">
        <f t="shared" si="9"/>
        <v>1</v>
      </c>
      <c r="L373" s="44" t="s">
        <v>23</v>
      </c>
      <c r="M373" s="44"/>
      <c r="N373" s="44"/>
      <c r="O373" s="44"/>
      <c r="P373" s="44">
        <v>4</v>
      </c>
      <c r="Q373" s="44"/>
      <c r="R373" s="44" t="s">
        <v>26</v>
      </c>
      <c r="S373" s="44"/>
      <c r="T373" s="44"/>
      <c r="U373" s="44" t="s">
        <v>187</v>
      </c>
      <c r="V373" s="44" t="s">
        <v>188</v>
      </c>
      <c r="W373" s="44"/>
      <c r="X373" s="44"/>
      <c r="Y373" s="44"/>
      <c r="Z373" s="44"/>
      <c r="AA373" s="104">
        <v>12999017</v>
      </c>
      <c r="AB373" s="44" t="s">
        <v>89</v>
      </c>
      <c r="AC373" s="44" t="s">
        <v>89</v>
      </c>
      <c r="AD373" s="44" t="s">
        <v>89</v>
      </c>
      <c r="AE373" s="44" t="s">
        <v>89</v>
      </c>
      <c r="AF373" s="44" t="s">
        <v>89</v>
      </c>
      <c r="AG373" s="44"/>
      <c r="AH373" s="44"/>
      <c r="AI373" s="44"/>
      <c r="AJ373" s="44"/>
      <c r="AK373" s="44" t="s">
        <v>87</v>
      </c>
      <c r="AL373" s="44"/>
      <c r="AM373" s="44"/>
      <c r="AN373" s="44"/>
      <c r="AO373" s="44"/>
      <c r="AP373" s="44"/>
    </row>
    <row r="374" spans="1:42" s="10" customFormat="1" x14ac:dyDescent="0.15">
      <c r="A374" s="104">
        <v>11999007</v>
      </c>
      <c r="B374" s="44">
        <v>1</v>
      </c>
      <c r="C374" s="46" t="s">
        <v>199</v>
      </c>
      <c r="D374" s="46"/>
      <c r="E374" s="43"/>
      <c r="F374" s="58"/>
      <c r="G374" s="59">
        <v>20</v>
      </c>
      <c r="H374" s="59">
        <v>8</v>
      </c>
      <c r="I374" s="44"/>
      <c r="J374" s="44"/>
      <c r="K374" s="44">
        <f t="shared" si="9"/>
        <v>1</v>
      </c>
      <c r="L374" s="44" t="s">
        <v>23</v>
      </c>
      <c r="M374" s="44"/>
      <c r="N374" s="44"/>
      <c r="O374" s="44"/>
      <c r="P374" s="44">
        <v>1</v>
      </c>
      <c r="Q374" s="44"/>
      <c r="R374" s="44" t="s">
        <v>26</v>
      </c>
      <c r="S374" s="44"/>
      <c r="T374" s="44"/>
      <c r="U374" s="44" t="s">
        <v>24</v>
      </c>
      <c r="V374" s="44" t="s">
        <v>212</v>
      </c>
      <c r="W374" s="44"/>
      <c r="X374" s="44"/>
      <c r="Y374" s="44"/>
      <c r="Z374" s="44"/>
      <c r="AA374" s="104">
        <v>12999019</v>
      </c>
      <c r="AB374" s="104">
        <v>12999020</v>
      </c>
      <c r="AC374" s="104">
        <v>12999021</v>
      </c>
      <c r="AD374" s="44" t="s">
        <v>89</v>
      </c>
      <c r="AE374" s="44" t="s">
        <v>89</v>
      </c>
      <c r="AF374" s="44" t="s">
        <v>89</v>
      </c>
      <c r="AG374" s="44"/>
      <c r="AH374" s="44"/>
      <c r="AI374" s="44"/>
      <c r="AJ374" s="44"/>
      <c r="AK374" s="44" t="s">
        <v>85</v>
      </c>
      <c r="AL374" s="44"/>
      <c r="AM374" s="44"/>
      <c r="AN374" s="44"/>
      <c r="AO374" s="44"/>
      <c r="AP374" s="44"/>
    </row>
    <row r="375" spans="1:42" s="10" customFormat="1" x14ac:dyDescent="0.15">
      <c r="A375" s="104">
        <v>11999008</v>
      </c>
      <c r="B375" s="44">
        <v>1</v>
      </c>
      <c r="C375" s="46" t="s">
        <v>247</v>
      </c>
      <c r="D375" s="46" t="s">
        <v>247</v>
      </c>
      <c r="E375" s="43"/>
      <c r="F375" s="58" t="s">
        <v>5583</v>
      </c>
      <c r="G375" s="59">
        <v>0</v>
      </c>
      <c r="H375" s="59">
        <v>0</v>
      </c>
      <c r="I375" s="44"/>
      <c r="J375" s="44"/>
      <c r="K375" s="44">
        <f t="shared" si="9"/>
        <v>0</v>
      </c>
      <c r="L375" s="44" t="s">
        <v>246</v>
      </c>
      <c r="M375" s="44"/>
      <c r="N375" s="44"/>
      <c r="O375" s="44"/>
      <c r="P375" s="44">
        <v>0</v>
      </c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104">
        <v>12999022</v>
      </c>
      <c r="AB375" s="44" t="s">
        <v>89</v>
      </c>
      <c r="AC375" s="44" t="s">
        <v>89</v>
      </c>
      <c r="AD375" s="44" t="s">
        <v>89</v>
      </c>
      <c r="AE375" s="44" t="s">
        <v>89</v>
      </c>
      <c r="AF375" s="44" t="s">
        <v>89</v>
      </c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</row>
    <row r="376" spans="1:42" s="10" customFormat="1" x14ac:dyDescent="0.15">
      <c r="A376" s="104">
        <v>11999009</v>
      </c>
      <c r="B376" s="44">
        <v>1</v>
      </c>
      <c r="C376" s="46" t="s">
        <v>186</v>
      </c>
      <c r="D376" s="46" t="s">
        <v>5582</v>
      </c>
      <c r="E376" s="43"/>
      <c r="F376" s="58"/>
      <c r="G376" s="59">
        <v>1.5</v>
      </c>
      <c r="H376" s="59">
        <v>1.2</v>
      </c>
      <c r="I376" s="44"/>
      <c r="J376" s="44"/>
      <c r="K376" s="44">
        <f t="shared" si="9"/>
        <v>1</v>
      </c>
      <c r="L376" s="44" t="s">
        <v>559</v>
      </c>
      <c r="M376" s="44"/>
      <c r="N376" s="44"/>
      <c r="O376" s="44"/>
      <c r="P376" s="44">
        <v>1</v>
      </c>
      <c r="Q376" s="44"/>
      <c r="R376" s="44" t="s">
        <v>560</v>
      </c>
      <c r="S376" s="44"/>
      <c r="T376" s="44"/>
      <c r="U376" s="44" t="s">
        <v>24</v>
      </c>
      <c r="V376" s="44" t="s">
        <v>212</v>
      </c>
      <c r="W376" s="44"/>
      <c r="X376" s="44"/>
      <c r="Y376" s="44"/>
      <c r="Z376" s="44"/>
      <c r="AA376" s="104">
        <v>12999023</v>
      </c>
      <c r="AB376" s="44" t="s">
        <v>89</v>
      </c>
      <c r="AC376" s="44" t="s">
        <v>89</v>
      </c>
      <c r="AD376" s="44" t="s">
        <v>89</v>
      </c>
      <c r="AE376" s="44" t="s">
        <v>89</v>
      </c>
      <c r="AF376" s="44" t="s">
        <v>89</v>
      </c>
      <c r="AG376" s="44"/>
      <c r="AH376" s="44"/>
      <c r="AI376" s="44"/>
      <c r="AJ376" s="44"/>
      <c r="AK376" s="44" t="s">
        <v>85</v>
      </c>
      <c r="AL376" s="44"/>
      <c r="AM376" s="44"/>
      <c r="AN376" s="44"/>
      <c r="AO376" s="44"/>
      <c r="AP376" s="44"/>
    </row>
    <row r="377" spans="1:42" s="10" customFormat="1" x14ac:dyDescent="0.15">
      <c r="A377" s="104">
        <v>11999010</v>
      </c>
      <c r="B377" s="44">
        <v>1</v>
      </c>
      <c r="C377" s="46" t="s">
        <v>570</v>
      </c>
      <c r="D377" s="46" t="s">
        <v>564</v>
      </c>
      <c r="E377" s="43"/>
      <c r="F377" s="58" t="s">
        <v>1928</v>
      </c>
      <c r="G377" s="59">
        <v>12</v>
      </c>
      <c r="H377" s="59">
        <v>6</v>
      </c>
      <c r="I377" s="44"/>
      <c r="J377" s="44"/>
      <c r="K377" s="44">
        <f t="shared" si="9"/>
        <v>1</v>
      </c>
      <c r="L377" s="44" t="s">
        <v>23</v>
      </c>
      <c r="M377" s="44"/>
      <c r="N377" s="44"/>
      <c r="O377" s="44"/>
      <c r="P377" s="44">
        <v>4</v>
      </c>
      <c r="Q377" s="44"/>
      <c r="R377" s="44" t="s">
        <v>33</v>
      </c>
      <c r="S377" s="44">
        <v>2</v>
      </c>
      <c r="T377" s="44"/>
      <c r="U377" s="44" t="s">
        <v>24</v>
      </c>
      <c r="V377" s="44" t="s">
        <v>562</v>
      </c>
      <c r="W377" s="44" t="s">
        <v>273</v>
      </c>
      <c r="X377" s="44" t="s">
        <v>158</v>
      </c>
      <c r="Y377" s="44" t="s">
        <v>706</v>
      </c>
      <c r="Z377" s="44" t="s">
        <v>563</v>
      </c>
      <c r="AA377" s="104">
        <v>12999024</v>
      </c>
      <c r="AB377" s="44" t="s">
        <v>89</v>
      </c>
      <c r="AC377" s="44" t="s">
        <v>89</v>
      </c>
      <c r="AD377" s="44" t="s">
        <v>89</v>
      </c>
      <c r="AE377" s="44" t="s">
        <v>89</v>
      </c>
      <c r="AF377" s="44" t="s">
        <v>89</v>
      </c>
      <c r="AG377" s="44"/>
      <c r="AH377" s="44"/>
      <c r="AI377" s="44"/>
      <c r="AJ377" s="43" t="s">
        <v>685</v>
      </c>
      <c r="AK377" s="44" t="s">
        <v>71</v>
      </c>
      <c r="AL377" s="44"/>
      <c r="AM377" s="44"/>
      <c r="AN377" s="44"/>
      <c r="AO377" s="44"/>
      <c r="AP377" s="44"/>
    </row>
    <row r="378" spans="1:42" s="10" customFormat="1" ht="16.5" customHeight="1" x14ac:dyDescent="0.3">
      <c r="A378" s="104">
        <v>11999011</v>
      </c>
      <c r="B378" s="44">
        <v>1</v>
      </c>
      <c r="C378" s="46" t="s">
        <v>186</v>
      </c>
      <c r="D378" s="196" t="s">
        <v>582</v>
      </c>
      <c r="E378" s="43"/>
      <c r="F378" s="58"/>
      <c r="G378" s="59">
        <v>1.5</v>
      </c>
      <c r="H378" s="59">
        <v>1.2</v>
      </c>
      <c r="I378" s="44"/>
      <c r="J378" s="44"/>
      <c r="K378" s="44">
        <f t="shared" si="9"/>
        <v>1</v>
      </c>
      <c r="L378" s="44" t="s">
        <v>23</v>
      </c>
      <c r="M378" s="44"/>
      <c r="N378" s="44"/>
      <c r="O378" s="44"/>
      <c r="P378" s="44">
        <v>1</v>
      </c>
      <c r="Q378" s="44"/>
      <c r="R378" s="44" t="s">
        <v>26</v>
      </c>
      <c r="S378" s="44"/>
      <c r="T378" s="44"/>
      <c r="U378" s="44" t="s">
        <v>24</v>
      </c>
      <c r="V378" s="44" t="s">
        <v>188</v>
      </c>
      <c r="W378" s="44"/>
      <c r="X378" s="44"/>
      <c r="Y378" s="44"/>
      <c r="Z378" s="44"/>
      <c r="AA378" s="104">
        <v>12999025</v>
      </c>
      <c r="AB378" s="44" t="s">
        <v>89</v>
      </c>
      <c r="AC378" s="44" t="s">
        <v>89</v>
      </c>
      <c r="AD378" s="44" t="s">
        <v>89</v>
      </c>
      <c r="AE378" s="44" t="s">
        <v>89</v>
      </c>
      <c r="AF378" s="44" t="s">
        <v>89</v>
      </c>
      <c r="AG378" s="44"/>
      <c r="AH378" s="44"/>
      <c r="AI378" s="44"/>
      <c r="AJ378" s="44"/>
      <c r="AK378" s="44" t="s">
        <v>85</v>
      </c>
      <c r="AL378" s="44"/>
      <c r="AM378" s="44"/>
      <c r="AN378" s="44"/>
      <c r="AO378" s="44"/>
      <c r="AP378" s="44"/>
    </row>
    <row r="379" spans="1:42" s="10" customFormat="1" ht="16.5" customHeight="1" x14ac:dyDescent="0.3">
      <c r="A379" s="104">
        <v>11999012</v>
      </c>
      <c r="B379" s="44">
        <v>1</v>
      </c>
      <c r="C379" s="46" t="s">
        <v>1497</v>
      </c>
      <c r="D379" s="196" t="s">
        <v>596</v>
      </c>
      <c r="E379" s="43"/>
      <c r="F379" s="58"/>
      <c r="G379" s="59">
        <v>8</v>
      </c>
      <c r="H379" s="59">
        <v>4</v>
      </c>
      <c r="I379" s="44"/>
      <c r="J379" s="44"/>
      <c r="K379" s="44">
        <f t="shared" si="9"/>
        <v>1</v>
      </c>
      <c r="L379" s="44" t="s">
        <v>23</v>
      </c>
      <c r="M379" s="44"/>
      <c r="N379" s="44"/>
      <c r="O379" s="44"/>
      <c r="P379" s="44">
        <v>1</v>
      </c>
      <c r="Q379" s="44"/>
      <c r="R379" s="44" t="s">
        <v>26</v>
      </c>
      <c r="S379" s="44"/>
      <c r="T379" s="44"/>
      <c r="U379" s="44" t="s">
        <v>24</v>
      </c>
      <c r="V379" s="44" t="s">
        <v>188</v>
      </c>
      <c r="W379" s="44"/>
      <c r="X379" s="44"/>
      <c r="Y379" s="44"/>
      <c r="Z379" s="44" t="s">
        <v>1498</v>
      </c>
      <c r="AA379" s="104">
        <v>12999034</v>
      </c>
      <c r="AB379" s="104">
        <v>12999035</v>
      </c>
      <c r="AC379" s="104">
        <v>12999044</v>
      </c>
      <c r="AD379" s="44" t="s">
        <v>89</v>
      </c>
      <c r="AE379" s="44" t="s">
        <v>89</v>
      </c>
      <c r="AF379" s="44" t="s">
        <v>89</v>
      </c>
      <c r="AG379" s="44"/>
      <c r="AH379" s="44"/>
      <c r="AI379" s="44"/>
      <c r="AJ379" s="44"/>
      <c r="AK379" s="44" t="s">
        <v>189</v>
      </c>
      <c r="AL379" s="44"/>
      <c r="AM379" s="44"/>
      <c r="AN379" s="44"/>
      <c r="AO379" s="44"/>
      <c r="AP379" s="44"/>
    </row>
    <row r="380" spans="1:42" s="10" customFormat="1" ht="16.5" customHeight="1" x14ac:dyDescent="0.3">
      <c r="A380" s="104">
        <v>11999013</v>
      </c>
      <c r="B380" s="44">
        <v>1</v>
      </c>
      <c r="C380" s="46" t="s">
        <v>581</v>
      </c>
      <c r="D380" s="196" t="s">
        <v>583</v>
      </c>
      <c r="E380" s="43"/>
      <c r="F380" s="58"/>
      <c r="G380" s="59">
        <v>1.5</v>
      </c>
      <c r="H380" s="59">
        <v>1.2</v>
      </c>
      <c r="I380" s="44"/>
      <c r="J380" s="44"/>
      <c r="K380" s="44">
        <f t="shared" si="9"/>
        <v>1</v>
      </c>
      <c r="L380" s="44" t="s">
        <v>23</v>
      </c>
      <c r="M380" s="44"/>
      <c r="N380" s="44"/>
      <c r="O380" s="44"/>
      <c r="P380" s="44">
        <v>1</v>
      </c>
      <c r="Q380" s="44"/>
      <c r="R380" s="44" t="s">
        <v>26</v>
      </c>
      <c r="S380" s="44"/>
      <c r="T380" s="44"/>
      <c r="U380" s="44" t="s">
        <v>24</v>
      </c>
      <c r="V380" s="44" t="s">
        <v>188</v>
      </c>
      <c r="W380" s="44"/>
      <c r="X380" s="44"/>
      <c r="Y380" s="44"/>
      <c r="Z380" s="44"/>
      <c r="AA380" s="104">
        <v>12999026</v>
      </c>
      <c r="AB380" s="44" t="s">
        <v>89</v>
      </c>
      <c r="AC380" s="44" t="s">
        <v>89</v>
      </c>
      <c r="AD380" s="44" t="s">
        <v>89</v>
      </c>
      <c r="AE380" s="44" t="s">
        <v>89</v>
      </c>
      <c r="AF380" s="44" t="s">
        <v>89</v>
      </c>
      <c r="AG380" s="44"/>
      <c r="AH380" s="44"/>
      <c r="AI380" s="44"/>
      <c r="AJ380" s="44"/>
      <c r="AK380" s="44" t="s">
        <v>262</v>
      </c>
      <c r="AL380" s="44"/>
      <c r="AM380" s="44"/>
      <c r="AN380" s="44"/>
      <c r="AO380" s="44"/>
      <c r="AP380" s="44"/>
    </row>
    <row r="381" spans="1:42" s="10" customFormat="1" ht="16.5" customHeight="1" x14ac:dyDescent="0.3">
      <c r="A381" s="104">
        <v>11999014</v>
      </c>
      <c r="B381" s="44">
        <v>1</v>
      </c>
      <c r="C381" s="46" t="s">
        <v>605</v>
      </c>
      <c r="D381" s="196" t="s">
        <v>604</v>
      </c>
      <c r="E381" s="43"/>
      <c r="F381" s="58"/>
      <c r="G381" s="59">
        <v>6</v>
      </c>
      <c r="H381" s="59">
        <v>3</v>
      </c>
      <c r="I381" s="44"/>
      <c r="J381" s="44"/>
      <c r="K381" s="44">
        <f t="shared" si="9"/>
        <v>1</v>
      </c>
      <c r="L381" s="44" t="s">
        <v>23</v>
      </c>
      <c r="M381" s="44"/>
      <c r="N381" s="44"/>
      <c r="O381" s="44"/>
      <c r="P381" s="44">
        <v>4</v>
      </c>
      <c r="Q381" s="44"/>
      <c r="R381" s="44" t="s">
        <v>691</v>
      </c>
      <c r="S381" s="44">
        <v>4</v>
      </c>
      <c r="T381" s="44">
        <v>60</v>
      </c>
      <c r="U381" s="44" t="s">
        <v>612</v>
      </c>
      <c r="V381" s="44" t="s">
        <v>613</v>
      </c>
      <c r="W381" s="44"/>
      <c r="X381" s="44"/>
      <c r="Y381" s="44"/>
      <c r="Z381" s="44" t="s">
        <v>1499</v>
      </c>
      <c r="AA381" s="104">
        <v>12999036</v>
      </c>
      <c r="AB381" s="44" t="s">
        <v>89</v>
      </c>
      <c r="AC381" s="44" t="s">
        <v>89</v>
      </c>
      <c r="AD381" s="44" t="s">
        <v>89</v>
      </c>
      <c r="AE381" s="44" t="s">
        <v>89</v>
      </c>
      <c r="AF381" s="44" t="s">
        <v>89</v>
      </c>
      <c r="AG381" s="44"/>
      <c r="AH381" s="44"/>
      <c r="AI381" s="44"/>
      <c r="AJ381" s="44"/>
      <c r="AK381" s="44" t="s">
        <v>189</v>
      </c>
      <c r="AL381" s="44"/>
      <c r="AM381" s="44"/>
      <c r="AN381" s="44"/>
      <c r="AO381" s="44"/>
      <c r="AP381" s="44"/>
    </row>
    <row r="382" spans="1:42" s="10" customFormat="1" ht="16.5" customHeight="1" x14ac:dyDescent="0.3">
      <c r="A382" s="104">
        <v>11999015</v>
      </c>
      <c r="B382" s="44">
        <v>1</v>
      </c>
      <c r="C382" s="46" t="s">
        <v>581</v>
      </c>
      <c r="D382" s="196" t="s">
        <v>584</v>
      </c>
      <c r="E382" s="43"/>
      <c r="F382" s="58"/>
      <c r="G382" s="59">
        <v>1.5</v>
      </c>
      <c r="H382" s="59">
        <v>1.2</v>
      </c>
      <c r="I382" s="44"/>
      <c r="J382" s="44"/>
      <c r="K382" s="44">
        <f t="shared" si="9"/>
        <v>1</v>
      </c>
      <c r="L382" s="44" t="s">
        <v>23</v>
      </c>
      <c r="M382" s="44"/>
      <c r="N382" s="44"/>
      <c r="O382" s="44"/>
      <c r="P382" s="44">
        <v>4</v>
      </c>
      <c r="Q382" s="44"/>
      <c r="R382" s="44" t="s">
        <v>26</v>
      </c>
      <c r="S382" s="44"/>
      <c r="T382" s="44"/>
      <c r="U382" s="44" t="s">
        <v>24</v>
      </c>
      <c r="V382" s="44" t="s">
        <v>188</v>
      </c>
      <c r="W382" s="44"/>
      <c r="X382" s="44"/>
      <c r="Y382" s="44"/>
      <c r="Z382" s="44"/>
      <c r="AA382" s="107">
        <v>12999027</v>
      </c>
      <c r="AB382" s="41" t="s">
        <v>89</v>
      </c>
      <c r="AC382" s="44" t="s">
        <v>89</v>
      </c>
      <c r="AD382" s="44" t="s">
        <v>89</v>
      </c>
      <c r="AE382" s="44" t="s">
        <v>89</v>
      </c>
      <c r="AF382" s="44" t="s">
        <v>89</v>
      </c>
      <c r="AG382" s="44"/>
      <c r="AH382" s="44"/>
      <c r="AI382" s="44"/>
      <c r="AJ382" s="44"/>
      <c r="AK382" s="44" t="s">
        <v>262</v>
      </c>
      <c r="AL382" s="44"/>
      <c r="AM382" s="44"/>
      <c r="AN382" s="44"/>
      <c r="AO382" s="44"/>
      <c r="AP382" s="44"/>
    </row>
    <row r="383" spans="1:42" s="10" customFormat="1" ht="16.5" customHeight="1" x14ac:dyDescent="0.3">
      <c r="A383" s="104">
        <v>11999016</v>
      </c>
      <c r="B383" s="44">
        <v>1</v>
      </c>
      <c r="C383" s="46" t="s">
        <v>614</v>
      </c>
      <c r="D383" s="196" t="s">
        <v>1932</v>
      </c>
      <c r="E383" s="43"/>
      <c r="F383" s="44" t="s">
        <v>5604</v>
      </c>
      <c r="G383" s="59">
        <v>8</v>
      </c>
      <c r="H383" s="59">
        <v>5</v>
      </c>
      <c r="I383" s="44"/>
      <c r="J383" s="44"/>
      <c r="K383" s="44">
        <f t="shared" si="9"/>
        <v>0</v>
      </c>
      <c r="L383" s="44" t="s">
        <v>23</v>
      </c>
      <c r="M383" s="44"/>
      <c r="N383" s="44"/>
      <c r="O383" s="44"/>
      <c r="P383" s="44">
        <v>3</v>
      </c>
      <c r="Q383" s="44"/>
      <c r="R383" s="44" t="s">
        <v>627</v>
      </c>
      <c r="S383" s="44">
        <v>2</v>
      </c>
      <c r="T383" s="44"/>
      <c r="U383" s="44" t="s">
        <v>132</v>
      </c>
      <c r="V383" s="44" t="s">
        <v>190</v>
      </c>
      <c r="W383" s="44"/>
      <c r="X383" s="44"/>
      <c r="Y383" s="44"/>
      <c r="Z383" s="44" t="s">
        <v>1500</v>
      </c>
      <c r="AA383" s="107">
        <v>12999038</v>
      </c>
      <c r="AB383" s="44" t="s">
        <v>89</v>
      </c>
      <c r="AC383" s="44" t="s">
        <v>89</v>
      </c>
      <c r="AD383" s="44" t="s">
        <v>89</v>
      </c>
      <c r="AE383" s="44" t="s">
        <v>89</v>
      </c>
      <c r="AF383" s="44" t="s">
        <v>89</v>
      </c>
      <c r="AG383" s="44"/>
      <c r="AH383" s="44"/>
      <c r="AI383" s="44"/>
      <c r="AJ383" s="44"/>
      <c r="AK383" s="44" t="s">
        <v>189</v>
      </c>
      <c r="AL383" s="44"/>
      <c r="AM383" s="44"/>
      <c r="AN383" s="44"/>
      <c r="AO383" s="44"/>
      <c r="AP383" s="44"/>
    </row>
    <row r="384" spans="1:42" s="10" customFormat="1" ht="16.5" customHeight="1" x14ac:dyDescent="0.3">
      <c r="A384" s="104">
        <v>11999017</v>
      </c>
      <c r="B384" s="44">
        <v>1</v>
      </c>
      <c r="C384" s="46" t="s">
        <v>581</v>
      </c>
      <c r="D384" s="196" t="s">
        <v>585</v>
      </c>
      <c r="E384" s="43"/>
      <c r="F384" s="58"/>
      <c r="G384" s="59">
        <v>1.5</v>
      </c>
      <c r="H384" s="59">
        <v>1.2</v>
      </c>
      <c r="I384" s="44"/>
      <c r="J384" s="44"/>
      <c r="K384" s="44">
        <f t="shared" si="9"/>
        <v>1</v>
      </c>
      <c r="L384" s="44" t="s">
        <v>23</v>
      </c>
      <c r="M384" s="44"/>
      <c r="N384" s="44"/>
      <c r="O384" s="44"/>
      <c r="P384" s="44">
        <v>1</v>
      </c>
      <c r="Q384" s="44"/>
      <c r="R384" s="44" t="s">
        <v>26</v>
      </c>
      <c r="S384" s="44"/>
      <c r="T384" s="44"/>
      <c r="U384" s="44" t="s">
        <v>24</v>
      </c>
      <c r="V384" s="44" t="s">
        <v>188</v>
      </c>
      <c r="W384" s="44"/>
      <c r="X384" s="44"/>
      <c r="Y384" s="44"/>
      <c r="Z384" s="44"/>
      <c r="AA384" s="107">
        <v>12999029</v>
      </c>
      <c r="AB384" s="44" t="s">
        <v>89</v>
      </c>
      <c r="AC384" s="44" t="s">
        <v>89</v>
      </c>
      <c r="AD384" s="44" t="s">
        <v>89</v>
      </c>
      <c r="AE384" s="44" t="s">
        <v>89</v>
      </c>
      <c r="AF384" s="44" t="s">
        <v>89</v>
      </c>
      <c r="AG384" s="44"/>
      <c r="AH384" s="44"/>
      <c r="AI384" s="44"/>
      <c r="AJ384" s="44"/>
      <c r="AK384" s="44" t="s">
        <v>262</v>
      </c>
      <c r="AL384" s="44"/>
      <c r="AM384" s="44"/>
      <c r="AN384" s="44"/>
      <c r="AO384" s="44"/>
      <c r="AP384" s="44"/>
    </row>
    <row r="385" spans="1:42" s="10" customFormat="1" ht="16.5" customHeight="1" x14ac:dyDescent="0.3">
      <c r="A385" s="104">
        <v>11999018</v>
      </c>
      <c r="B385" s="44">
        <v>1</v>
      </c>
      <c r="C385" s="46" t="s">
        <v>617</v>
      </c>
      <c r="D385" s="196" t="s">
        <v>3284</v>
      </c>
      <c r="E385" s="43"/>
      <c r="F385" s="58"/>
      <c r="G385" s="59">
        <v>8</v>
      </c>
      <c r="H385" s="59">
        <v>4</v>
      </c>
      <c r="I385" s="44"/>
      <c r="J385" s="44"/>
      <c r="K385" s="44">
        <f t="shared" si="9"/>
        <v>1</v>
      </c>
      <c r="L385" s="44" t="s">
        <v>23</v>
      </c>
      <c r="M385" s="44"/>
      <c r="N385" s="44"/>
      <c r="O385" s="44"/>
      <c r="P385" s="44">
        <v>3</v>
      </c>
      <c r="Q385" s="44"/>
      <c r="R385" s="44" t="s">
        <v>26</v>
      </c>
      <c r="S385" s="44"/>
      <c r="T385" s="44"/>
      <c r="U385" s="44" t="s">
        <v>24</v>
      </c>
      <c r="V385" s="44" t="s">
        <v>188</v>
      </c>
      <c r="W385" s="44"/>
      <c r="X385" s="44"/>
      <c r="Y385" s="44"/>
      <c r="Z385" s="44" t="s">
        <v>1501</v>
      </c>
      <c r="AA385" s="107">
        <v>12999039</v>
      </c>
      <c r="AB385" s="44" t="s">
        <v>89</v>
      </c>
      <c r="AC385" s="44" t="s">
        <v>89</v>
      </c>
      <c r="AD385" s="44" t="s">
        <v>89</v>
      </c>
      <c r="AE385" s="44" t="s">
        <v>89</v>
      </c>
      <c r="AF385" s="44" t="s">
        <v>89</v>
      </c>
      <c r="AG385" s="44"/>
      <c r="AH385" s="44"/>
      <c r="AI385" s="44"/>
      <c r="AJ385" s="44"/>
      <c r="AK385" s="44" t="s">
        <v>189</v>
      </c>
      <c r="AL385" s="44"/>
      <c r="AM385" s="44"/>
      <c r="AN385" s="44"/>
      <c r="AO385" s="44"/>
      <c r="AP385" s="44"/>
    </row>
    <row r="386" spans="1:42" s="10" customFormat="1" ht="16.5" customHeight="1" x14ac:dyDescent="0.3">
      <c r="A386" s="104">
        <v>11999020</v>
      </c>
      <c r="B386" s="44">
        <v>1</v>
      </c>
      <c r="C386" s="46" t="s">
        <v>581</v>
      </c>
      <c r="D386" s="196" t="s">
        <v>586</v>
      </c>
      <c r="E386" s="43"/>
      <c r="F386" s="58"/>
      <c r="G386" s="59">
        <v>1.5</v>
      </c>
      <c r="H386" s="59">
        <v>1.2</v>
      </c>
      <c r="I386" s="44"/>
      <c r="J386" s="44"/>
      <c r="K386" s="44">
        <f t="shared" si="9"/>
        <v>1</v>
      </c>
      <c r="L386" s="44" t="s">
        <v>23</v>
      </c>
      <c r="M386" s="44"/>
      <c r="N386" s="44"/>
      <c r="O386" s="44"/>
      <c r="P386" s="44">
        <v>1</v>
      </c>
      <c r="Q386" s="44"/>
      <c r="R386" s="44" t="s">
        <v>26</v>
      </c>
      <c r="S386" s="44"/>
      <c r="T386" s="44"/>
      <c r="U386" s="44" t="s">
        <v>24</v>
      </c>
      <c r="V386" s="44" t="s">
        <v>188</v>
      </c>
      <c r="W386" s="44"/>
      <c r="X386" s="44"/>
      <c r="Y386" s="44"/>
      <c r="Z386" s="44"/>
      <c r="AA386" s="107">
        <v>12999030</v>
      </c>
      <c r="AB386" s="44" t="s">
        <v>89</v>
      </c>
      <c r="AC386" s="44" t="s">
        <v>89</v>
      </c>
      <c r="AD386" s="44" t="s">
        <v>89</v>
      </c>
      <c r="AE386" s="44" t="s">
        <v>89</v>
      </c>
      <c r="AF386" s="44" t="s">
        <v>89</v>
      </c>
      <c r="AG386" s="44"/>
      <c r="AH386" s="44"/>
      <c r="AI386" s="44"/>
      <c r="AJ386" s="44"/>
      <c r="AK386" s="44" t="s">
        <v>262</v>
      </c>
      <c r="AL386" s="44"/>
      <c r="AM386" s="44"/>
      <c r="AN386" s="44"/>
      <c r="AO386" s="44"/>
      <c r="AP386" s="44"/>
    </row>
    <row r="387" spans="1:42" s="10" customFormat="1" ht="16.5" customHeight="1" x14ac:dyDescent="0.3">
      <c r="A387" s="104">
        <v>11999021</v>
      </c>
      <c r="B387" s="44">
        <v>1</v>
      </c>
      <c r="C387" s="46" t="s">
        <v>630</v>
      </c>
      <c r="D387" s="196" t="s">
        <v>631</v>
      </c>
      <c r="E387" s="43"/>
      <c r="F387" s="58"/>
      <c r="G387" s="59">
        <v>8</v>
      </c>
      <c r="H387" s="59">
        <v>3</v>
      </c>
      <c r="I387" s="44"/>
      <c r="J387" s="44"/>
      <c r="K387" s="44">
        <f t="shared" si="9"/>
        <v>1</v>
      </c>
      <c r="L387" s="44" t="s">
        <v>632</v>
      </c>
      <c r="M387" s="44"/>
      <c r="N387" s="44"/>
      <c r="O387" s="44"/>
      <c r="P387" s="44">
        <v>1</v>
      </c>
      <c r="Q387" s="44"/>
      <c r="R387" s="44" t="s">
        <v>633</v>
      </c>
      <c r="S387" s="44"/>
      <c r="T387" s="44"/>
      <c r="U387" s="44" t="s">
        <v>634</v>
      </c>
      <c r="V387" s="44" t="s">
        <v>188</v>
      </c>
      <c r="W387" s="44"/>
      <c r="X387" s="44"/>
      <c r="Y387" s="44"/>
      <c r="Z387" s="44" t="s">
        <v>1502</v>
      </c>
      <c r="AA387" s="107">
        <v>12999041</v>
      </c>
      <c r="AB387" s="107">
        <v>12999045</v>
      </c>
      <c r="AC387" s="44" t="s">
        <v>89</v>
      </c>
      <c r="AD387" s="44" t="s">
        <v>89</v>
      </c>
      <c r="AE387" s="44" t="s">
        <v>89</v>
      </c>
      <c r="AF387" s="44" t="s">
        <v>89</v>
      </c>
      <c r="AG387" s="44"/>
      <c r="AH387" s="44"/>
      <c r="AI387" s="44"/>
      <c r="AJ387" s="44"/>
      <c r="AK387" s="44" t="s">
        <v>189</v>
      </c>
      <c r="AL387" s="44"/>
      <c r="AM387" s="44"/>
      <c r="AN387" s="44"/>
      <c r="AO387" s="44"/>
      <c r="AP387" s="44"/>
    </row>
    <row r="388" spans="1:42" s="10" customFormat="1" ht="16.5" customHeight="1" x14ac:dyDescent="0.3">
      <c r="A388" s="104">
        <v>11999022</v>
      </c>
      <c r="B388" s="44">
        <v>1</v>
      </c>
      <c r="C388" s="46" t="s">
        <v>581</v>
      </c>
      <c r="D388" s="196" t="s">
        <v>587</v>
      </c>
      <c r="E388" s="43"/>
      <c r="F388" s="58"/>
      <c r="G388" s="59">
        <v>1.5</v>
      </c>
      <c r="H388" s="59">
        <v>1.2</v>
      </c>
      <c r="I388" s="44"/>
      <c r="J388" s="44"/>
      <c r="K388" s="44">
        <f t="shared" si="9"/>
        <v>1</v>
      </c>
      <c r="L388" s="44" t="s">
        <v>23</v>
      </c>
      <c r="M388" s="44"/>
      <c r="N388" s="44"/>
      <c r="O388" s="44"/>
      <c r="P388" s="44">
        <v>1</v>
      </c>
      <c r="Q388" s="44"/>
      <c r="R388" s="44" t="s">
        <v>26</v>
      </c>
      <c r="S388" s="44"/>
      <c r="T388" s="44"/>
      <c r="U388" s="44" t="s">
        <v>24</v>
      </c>
      <c r="V388" s="44" t="s">
        <v>188</v>
      </c>
      <c r="W388" s="44"/>
      <c r="X388" s="44"/>
      <c r="Y388" s="44"/>
      <c r="Z388" s="44"/>
      <c r="AA388" s="107">
        <v>12999031</v>
      </c>
      <c r="AB388" s="44" t="s">
        <v>89</v>
      </c>
      <c r="AC388" s="44" t="s">
        <v>89</v>
      </c>
      <c r="AD388" s="44" t="s">
        <v>89</v>
      </c>
      <c r="AE388" s="44" t="s">
        <v>89</v>
      </c>
      <c r="AF388" s="44" t="s">
        <v>89</v>
      </c>
      <c r="AG388" s="44"/>
      <c r="AH388" s="44"/>
      <c r="AI388" s="44"/>
      <c r="AJ388" s="44"/>
      <c r="AK388" s="44" t="s">
        <v>262</v>
      </c>
      <c r="AL388" s="44"/>
      <c r="AM388" s="44"/>
      <c r="AN388" s="44"/>
      <c r="AO388" s="44"/>
      <c r="AP388" s="44"/>
    </row>
    <row r="389" spans="1:42" s="10" customFormat="1" ht="16.5" customHeight="1" x14ac:dyDescent="0.3">
      <c r="A389" s="104">
        <v>11999023</v>
      </c>
      <c r="B389" s="44">
        <v>1</v>
      </c>
      <c r="C389" s="46" t="s">
        <v>757</v>
      </c>
      <c r="D389" s="196" t="s">
        <v>758</v>
      </c>
      <c r="E389" s="43"/>
      <c r="F389" s="58"/>
      <c r="G389" s="59">
        <v>7</v>
      </c>
      <c r="H389" s="59">
        <v>5</v>
      </c>
      <c r="I389" s="44"/>
      <c r="J389" s="44"/>
      <c r="K389" s="44">
        <f t="shared" si="9"/>
        <v>1</v>
      </c>
      <c r="L389" s="44" t="s">
        <v>23</v>
      </c>
      <c r="M389" s="44"/>
      <c r="N389" s="44"/>
      <c r="O389" s="44"/>
      <c r="P389" s="44">
        <v>1</v>
      </c>
      <c r="Q389" s="44"/>
      <c r="R389" s="44" t="s">
        <v>759</v>
      </c>
      <c r="S389" s="44"/>
      <c r="T389" s="44"/>
      <c r="U389" s="44" t="s">
        <v>24</v>
      </c>
      <c r="V389" s="44" t="s">
        <v>188</v>
      </c>
      <c r="W389" s="44"/>
      <c r="X389" s="44"/>
      <c r="Y389" s="44"/>
      <c r="Z389" s="44" t="s">
        <v>1102</v>
      </c>
      <c r="AA389" s="107">
        <v>12999047</v>
      </c>
      <c r="AB389" s="104">
        <v>12999048</v>
      </c>
      <c r="AC389" s="44" t="s">
        <v>89</v>
      </c>
      <c r="AD389" s="44" t="s">
        <v>89</v>
      </c>
      <c r="AE389" s="44" t="s">
        <v>89</v>
      </c>
      <c r="AF389" s="44" t="s">
        <v>89</v>
      </c>
      <c r="AG389" s="44"/>
      <c r="AH389" s="44"/>
      <c r="AI389" s="44"/>
      <c r="AJ389" s="47" t="s">
        <v>791</v>
      </c>
      <c r="AK389" s="44" t="s">
        <v>71</v>
      </c>
      <c r="AL389" s="44"/>
      <c r="AM389" s="44"/>
      <c r="AN389" s="44"/>
      <c r="AO389" s="44"/>
      <c r="AP389" s="44"/>
    </row>
    <row r="390" spans="1:42" s="10" customFormat="1" ht="16.5" customHeight="1" x14ac:dyDescent="0.3">
      <c r="A390" s="104">
        <v>11999024</v>
      </c>
      <c r="B390" s="44">
        <v>1</v>
      </c>
      <c r="C390" s="46" t="s">
        <v>581</v>
      </c>
      <c r="D390" s="196" t="s">
        <v>588</v>
      </c>
      <c r="E390" s="43"/>
      <c r="F390" s="58"/>
      <c r="G390" s="59">
        <v>1.5</v>
      </c>
      <c r="H390" s="59">
        <v>1.2</v>
      </c>
      <c r="I390" s="44"/>
      <c r="J390" s="44"/>
      <c r="K390" s="44">
        <f t="shared" si="9"/>
        <v>1</v>
      </c>
      <c r="L390" s="44" t="s">
        <v>23</v>
      </c>
      <c r="M390" s="44"/>
      <c r="N390" s="44"/>
      <c r="O390" s="44"/>
      <c r="P390" s="44">
        <v>4</v>
      </c>
      <c r="Q390" s="44"/>
      <c r="R390" s="44" t="s">
        <v>26</v>
      </c>
      <c r="S390" s="44"/>
      <c r="T390" s="44"/>
      <c r="U390" s="44" t="s">
        <v>24</v>
      </c>
      <c r="V390" s="44" t="s">
        <v>188</v>
      </c>
      <c r="W390" s="44"/>
      <c r="X390" s="44"/>
      <c r="Y390" s="44"/>
      <c r="Z390" s="44"/>
      <c r="AA390" s="107">
        <v>12999032</v>
      </c>
      <c r="AB390" s="44" t="s">
        <v>89</v>
      </c>
      <c r="AC390" s="44" t="s">
        <v>89</v>
      </c>
      <c r="AD390" s="44" t="s">
        <v>89</v>
      </c>
      <c r="AE390" s="44" t="s">
        <v>89</v>
      </c>
      <c r="AF390" s="44" t="s">
        <v>89</v>
      </c>
      <c r="AG390" s="44"/>
      <c r="AH390" s="44"/>
      <c r="AI390" s="44"/>
      <c r="AJ390" s="44"/>
      <c r="AK390" s="44" t="s">
        <v>262</v>
      </c>
      <c r="AL390" s="44"/>
      <c r="AM390" s="44"/>
      <c r="AN390" s="44"/>
      <c r="AO390" s="44"/>
      <c r="AP390" s="44"/>
    </row>
    <row r="391" spans="1:42" s="10" customFormat="1" ht="16.5" customHeight="1" x14ac:dyDescent="0.3">
      <c r="A391" s="104">
        <v>11999025</v>
      </c>
      <c r="B391" s="44">
        <v>1</v>
      </c>
      <c r="C391" s="46" t="s">
        <v>1493</v>
      </c>
      <c r="D391" s="196" t="s">
        <v>637</v>
      </c>
      <c r="E391" s="43"/>
      <c r="F391" s="58"/>
      <c r="G391" s="59">
        <v>7</v>
      </c>
      <c r="H391" s="59">
        <v>4</v>
      </c>
      <c r="I391" s="44"/>
      <c r="J391" s="44"/>
      <c r="K391" s="44">
        <f t="shared" si="9"/>
        <v>1</v>
      </c>
      <c r="L391" s="44" t="s">
        <v>23</v>
      </c>
      <c r="M391" s="44"/>
      <c r="N391" s="44"/>
      <c r="O391" s="44"/>
      <c r="P391" s="44">
        <v>4</v>
      </c>
      <c r="Q391" s="44"/>
      <c r="R391" s="44" t="s">
        <v>286</v>
      </c>
      <c r="S391" s="44"/>
      <c r="T391" s="44"/>
      <c r="U391" s="44" t="s">
        <v>638</v>
      </c>
      <c r="V391" s="44" t="s">
        <v>188</v>
      </c>
      <c r="W391" s="44"/>
      <c r="X391" s="44"/>
      <c r="Y391" s="44"/>
      <c r="Z391" s="44" t="s">
        <v>1565</v>
      </c>
      <c r="AA391" s="107">
        <v>12999042</v>
      </c>
      <c r="AB391" s="41" t="s">
        <v>89</v>
      </c>
      <c r="AC391" s="44" t="s">
        <v>89</v>
      </c>
      <c r="AD391" s="44" t="s">
        <v>89</v>
      </c>
      <c r="AE391" s="44" t="s">
        <v>89</v>
      </c>
      <c r="AF391" s="44" t="s">
        <v>89</v>
      </c>
      <c r="AG391" s="44"/>
      <c r="AH391" s="44"/>
      <c r="AI391" s="44"/>
      <c r="AJ391" s="44"/>
      <c r="AK391" s="44" t="s">
        <v>189</v>
      </c>
      <c r="AL391" s="44"/>
      <c r="AM391" s="44"/>
      <c r="AN391" s="44"/>
      <c r="AO391" s="44"/>
      <c r="AP391" s="44"/>
    </row>
    <row r="392" spans="1:42" s="14" customFormat="1" ht="16.5" customHeight="1" x14ac:dyDescent="0.3">
      <c r="A392" s="104">
        <v>11999026</v>
      </c>
      <c r="B392" s="44">
        <v>1</v>
      </c>
      <c r="C392" s="46" t="s">
        <v>766</v>
      </c>
      <c r="D392" s="196" t="s">
        <v>767</v>
      </c>
      <c r="E392" s="43"/>
      <c r="F392" s="58"/>
      <c r="G392" s="59">
        <v>1.5</v>
      </c>
      <c r="H392" s="59">
        <v>1.2</v>
      </c>
      <c r="I392" s="44"/>
      <c r="J392" s="44"/>
      <c r="K392" s="44">
        <f t="shared" si="9"/>
        <v>1</v>
      </c>
      <c r="L392" s="44" t="s">
        <v>23</v>
      </c>
      <c r="M392" s="44"/>
      <c r="N392" s="44"/>
      <c r="O392" s="44"/>
      <c r="P392" s="44">
        <v>3</v>
      </c>
      <c r="Q392" s="44"/>
      <c r="R392" s="44" t="s">
        <v>768</v>
      </c>
      <c r="S392" s="44"/>
      <c r="T392" s="44"/>
      <c r="U392" s="44" t="s">
        <v>24</v>
      </c>
      <c r="V392" s="44" t="s">
        <v>188</v>
      </c>
      <c r="W392" s="44"/>
      <c r="X392" s="44"/>
      <c r="Y392" s="44"/>
      <c r="Z392" s="44"/>
      <c r="AA392" s="109">
        <v>12999049</v>
      </c>
      <c r="AB392" s="44" t="s">
        <v>89</v>
      </c>
      <c r="AC392" s="44" t="s">
        <v>89</v>
      </c>
      <c r="AD392" s="44" t="s">
        <v>89</v>
      </c>
      <c r="AE392" s="44" t="s">
        <v>89</v>
      </c>
      <c r="AF392" s="44" t="s">
        <v>89</v>
      </c>
      <c r="AG392" s="44"/>
      <c r="AH392" s="44"/>
      <c r="AI392" s="44"/>
      <c r="AJ392" s="44"/>
      <c r="AK392" s="44" t="s">
        <v>262</v>
      </c>
      <c r="AL392" s="44"/>
      <c r="AM392" s="44"/>
      <c r="AN392" s="44"/>
      <c r="AO392" s="44"/>
      <c r="AP392" s="44"/>
    </row>
    <row r="393" spans="1:42" s="14" customFormat="1" ht="16.5" customHeight="1" x14ac:dyDescent="0.3">
      <c r="A393" s="104">
        <v>11999027</v>
      </c>
      <c r="B393" s="44">
        <v>1</v>
      </c>
      <c r="C393" s="46" t="s">
        <v>775</v>
      </c>
      <c r="D393" s="196" t="s">
        <v>776</v>
      </c>
      <c r="E393" s="43"/>
      <c r="F393" s="58"/>
      <c r="G393" s="59">
        <v>9</v>
      </c>
      <c r="H393" s="59">
        <v>5</v>
      </c>
      <c r="I393" s="44"/>
      <c r="J393" s="44"/>
      <c r="K393" s="44">
        <f t="shared" si="9"/>
        <v>1</v>
      </c>
      <c r="L393" s="44" t="s">
        <v>23</v>
      </c>
      <c r="M393" s="44"/>
      <c r="N393" s="44"/>
      <c r="O393" s="44"/>
      <c r="P393" s="44">
        <v>3</v>
      </c>
      <c r="Q393" s="44"/>
      <c r="R393" s="44" t="s">
        <v>768</v>
      </c>
      <c r="S393" s="44"/>
      <c r="T393" s="44"/>
      <c r="U393" s="44" t="s">
        <v>24</v>
      </c>
      <c r="V393" s="44" t="s">
        <v>188</v>
      </c>
      <c r="W393" s="44"/>
      <c r="X393" s="44"/>
      <c r="Y393" s="44"/>
      <c r="Z393" s="44" t="s">
        <v>1503</v>
      </c>
      <c r="AA393" s="104">
        <v>12999051</v>
      </c>
      <c r="AB393" s="44" t="s">
        <v>89</v>
      </c>
      <c r="AC393" s="44" t="s">
        <v>89</v>
      </c>
      <c r="AD393" s="44" t="s">
        <v>89</v>
      </c>
      <c r="AE393" s="44" t="s">
        <v>89</v>
      </c>
      <c r="AF393" s="44" t="s">
        <v>89</v>
      </c>
      <c r="AG393" s="44"/>
      <c r="AH393" s="44"/>
      <c r="AI393" s="44"/>
      <c r="AJ393" s="44"/>
      <c r="AK393" s="44" t="s">
        <v>71</v>
      </c>
      <c r="AL393" s="44"/>
      <c r="AM393" s="44"/>
      <c r="AN393" s="44"/>
      <c r="AO393" s="44"/>
      <c r="AP393" s="44"/>
    </row>
    <row r="394" spans="1:42" s="14" customFormat="1" ht="16.5" customHeight="1" x14ac:dyDescent="0.3">
      <c r="A394" s="104">
        <v>11999028</v>
      </c>
      <c r="B394" s="44">
        <v>1</v>
      </c>
      <c r="C394" s="46" t="s">
        <v>1097</v>
      </c>
      <c r="D394" s="196" t="s">
        <v>1120</v>
      </c>
      <c r="E394" s="43"/>
      <c r="F394" s="58" t="s">
        <v>1933</v>
      </c>
      <c r="G394" s="59">
        <v>30</v>
      </c>
      <c r="H394" s="59">
        <v>12</v>
      </c>
      <c r="I394" s="44"/>
      <c r="J394" s="44"/>
      <c r="K394" s="44">
        <f t="shared" si="9"/>
        <v>1</v>
      </c>
      <c r="L394" s="44" t="s">
        <v>1098</v>
      </c>
      <c r="M394" s="44"/>
      <c r="N394" s="44"/>
      <c r="O394" s="44"/>
      <c r="P394" s="44">
        <v>3</v>
      </c>
      <c r="Q394" s="44">
        <v>1</v>
      </c>
      <c r="R394" s="44" t="s">
        <v>1099</v>
      </c>
      <c r="S394" s="44">
        <v>2</v>
      </c>
      <c r="T394" s="44"/>
      <c r="U394" s="44" t="s">
        <v>1100</v>
      </c>
      <c r="V394" s="44" t="s">
        <v>190</v>
      </c>
      <c r="W394" s="44" t="s">
        <v>264</v>
      </c>
      <c r="X394" s="44" t="s">
        <v>1101</v>
      </c>
      <c r="Y394" s="44" t="s">
        <v>706</v>
      </c>
      <c r="Z394" s="44" t="s">
        <v>1102</v>
      </c>
      <c r="AA394" s="104">
        <v>12999055</v>
      </c>
      <c r="AB394" s="104">
        <v>12999056</v>
      </c>
      <c r="AC394" s="104">
        <v>12999057</v>
      </c>
      <c r="AD394" s="104">
        <v>12999058</v>
      </c>
      <c r="AE394" s="104">
        <v>12999059</v>
      </c>
      <c r="AF394" s="44" t="s">
        <v>89</v>
      </c>
      <c r="AG394" s="44"/>
      <c r="AH394" s="44"/>
      <c r="AI394" s="44"/>
      <c r="AJ394" s="44"/>
      <c r="AK394" s="44" t="s">
        <v>71</v>
      </c>
      <c r="AL394" s="44"/>
      <c r="AM394" s="44"/>
      <c r="AN394" s="44"/>
      <c r="AO394" s="44"/>
      <c r="AP394" s="44"/>
    </row>
    <row r="395" spans="1:42" s="14" customFormat="1" ht="16.5" customHeight="1" x14ac:dyDescent="0.3">
      <c r="A395" s="104">
        <v>11999029</v>
      </c>
      <c r="B395" s="44">
        <v>1</v>
      </c>
      <c r="C395" s="46" t="s">
        <v>1119</v>
      </c>
      <c r="D395" s="196" t="s">
        <v>3279</v>
      </c>
      <c r="E395" s="43"/>
      <c r="F395" s="58" t="s">
        <v>1933</v>
      </c>
      <c r="G395" s="59">
        <v>30</v>
      </c>
      <c r="H395" s="59">
        <v>11</v>
      </c>
      <c r="I395" s="44"/>
      <c r="J395" s="44"/>
      <c r="K395" s="44">
        <f t="shared" si="9"/>
        <v>1</v>
      </c>
      <c r="L395" s="44" t="s">
        <v>23</v>
      </c>
      <c r="M395" s="44"/>
      <c r="N395" s="44"/>
      <c r="O395" s="44"/>
      <c r="P395" s="44">
        <v>5</v>
      </c>
      <c r="Q395" s="44"/>
      <c r="R395" s="44" t="s">
        <v>691</v>
      </c>
      <c r="S395" s="44">
        <v>5</v>
      </c>
      <c r="T395" s="44">
        <v>60</v>
      </c>
      <c r="U395" s="44" t="s">
        <v>24</v>
      </c>
      <c r="V395" s="44" t="s">
        <v>294</v>
      </c>
      <c r="W395" s="44" t="s">
        <v>70</v>
      </c>
      <c r="X395" s="44" t="s">
        <v>228</v>
      </c>
      <c r="Y395" s="44"/>
      <c r="Z395" s="44" t="s">
        <v>959</v>
      </c>
      <c r="AA395" s="104">
        <v>12999060</v>
      </c>
      <c r="AB395" s="44" t="s">
        <v>89</v>
      </c>
      <c r="AC395" s="44" t="s">
        <v>89</v>
      </c>
      <c r="AD395" s="44" t="s">
        <v>89</v>
      </c>
      <c r="AE395" s="44" t="s">
        <v>89</v>
      </c>
      <c r="AF395" s="44" t="s">
        <v>89</v>
      </c>
      <c r="AG395" s="44"/>
      <c r="AH395" s="44"/>
      <c r="AI395" s="44"/>
      <c r="AJ395" s="44"/>
      <c r="AK395" s="44" t="s">
        <v>71</v>
      </c>
      <c r="AL395" s="44"/>
      <c r="AM395" s="44"/>
      <c r="AN395" s="44"/>
      <c r="AO395" s="44"/>
      <c r="AP395" s="44"/>
    </row>
    <row r="396" spans="1:42" s="14" customFormat="1" ht="16.5" customHeight="1" x14ac:dyDescent="0.15">
      <c r="A396" s="104">
        <v>11999030</v>
      </c>
      <c r="B396" s="44">
        <v>1</v>
      </c>
      <c r="C396" s="46" t="s">
        <v>1363</v>
      </c>
      <c r="D396" s="46" t="s">
        <v>1364</v>
      </c>
      <c r="E396" s="43"/>
      <c r="F396" s="58"/>
      <c r="G396" s="59">
        <v>32</v>
      </c>
      <c r="H396" s="59">
        <v>12</v>
      </c>
      <c r="I396" s="44"/>
      <c r="J396" s="44"/>
      <c r="K396" s="44">
        <f t="shared" si="9"/>
        <v>1</v>
      </c>
      <c r="L396" s="44" t="s">
        <v>1356</v>
      </c>
      <c r="M396" s="44">
        <v>0.24</v>
      </c>
      <c r="N396" s="44">
        <v>1.1000000000000001</v>
      </c>
      <c r="O396" s="44"/>
      <c r="P396" s="44">
        <v>3</v>
      </c>
      <c r="Q396" s="44"/>
      <c r="R396" s="44" t="s">
        <v>1357</v>
      </c>
      <c r="S396" s="44"/>
      <c r="T396" s="44"/>
      <c r="U396" s="44" t="s">
        <v>1358</v>
      </c>
      <c r="V396" s="44" t="s">
        <v>1359</v>
      </c>
      <c r="W396" s="44"/>
      <c r="X396" s="44"/>
      <c r="Y396" s="44"/>
      <c r="Z396" s="44" t="s">
        <v>1360</v>
      </c>
      <c r="AA396" s="104">
        <v>12999063</v>
      </c>
      <c r="AB396" s="104">
        <v>12999064</v>
      </c>
      <c r="AC396" s="44" t="s">
        <v>89</v>
      </c>
      <c r="AD396" s="44" t="s">
        <v>89</v>
      </c>
      <c r="AE396" s="44" t="s">
        <v>89</v>
      </c>
      <c r="AF396" s="53" t="s">
        <v>89</v>
      </c>
      <c r="AG396" s="44"/>
      <c r="AH396" s="41"/>
      <c r="AI396" s="41"/>
      <c r="AJ396" s="41"/>
      <c r="AK396" s="44" t="s">
        <v>71</v>
      </c>
      <c r="AL396" s="44"/>
      <c r="AM396" s="44"/>
      <c r="AN396" s="44"/>
      <c r="AO396" s="44"/>
      <c r="AP396" s="44"/>
    </row>
    <row r="397" spans="1:42" ht="16.5" customHeight="1" x14ac:dyDescent="0.15">
      <c r="A397" s="104">
        <v>11999031</v>
      </c>
      <c r="B397" s="44">
        <v>1</v>
      </c>
      <c r="C397" s="46" t="s">
        <v>1427</v>
      </c>
      <c r="D397" s="46" t="s">
        <v>1525</v>
      </c>
      <c r="E397" s="43"/>
      <c r="F397" s="58" t="s">
        <v>1933</v>
      </c>
      <c r="G397" s="59">
        <v>99</v>
      </c>
      <c r="H397" s="59">
        <v>15</v>
      </c>
      <c r="I397" s="44"/>
      <c r="J397" s="44"/>
      <c r="K397" s="44">
        <v>1</v>
      </c>
      <c r="L397" s="44" t="s">
        <v>1428</v>
      </c>
      <c r="M397" s="44"/>
      <c r="N397" s="44"/>
      <c r="O397" s="44"/>
      <c r="P397" s="44">
        <v>4</v>
      </c>
      <c r="Q397" s="44"/>
      <c r="R397" s="44" t="s">
        <v>1429</v>
      </c>
      <c r="S397" s="44">
        <v>4</v>
      </c>
      <c r="T397" s="44"/>
      <c r="U397" s="44" t="s">
        <v>1430</v>
      </c>
      <c r="V397" s="44" t="s">
        <v>1431</v>
      </c>
      <c r="W397" s="44"/>
      <c r="X397" s="44"/>
      <c r="Y397" s="44"/>
      <c r="Z397" s="44" t="s">
        <v>1504</v>
      </c>
      <c r="AA397" s="104">
        <v>12999065</v>
      </c>
      <c r="AB397" s="104">
        <v>12999067</v>
      </c>
      <c r="AC397" s="44" t="s">
        <v>89</v>
      </c>
      <c r="AD397" s="44" t="s">
        <v>89</v>
      </c>
      <c r="AE397" s="44" t="s">
        <v>89</v>
      </c>
      <c r="AF397" s="53" t="s">
        <v>89</v>
      </c>
      <c r="AG397" s="44"/>
      <c r="AH397" s="44"/>
      <c r="AI397" s="44"/>
      <c r="AJ397" s="44"/>
      <c r="AK397" s="44" t="s">
        <v>71</v>
      </c>
      <c r="AL397" s="44"/>
      <c r="AM397" s="44"/>
      <c r="AN397" s="44"/>
      <c r="AO397" s="44"/>
      <c r="AP397" s="44"/>
    </row>
    <row r="398" spans="1:42" ht="16.5" customHeight="1" x14ac:dyDescent="0.15">
      <c r="A398" s="104">
        <v>11999032</v>
      </c>
      <c r="B398" s="44">
        <v>1</v>
      </c>
      <c r="C398" s="46" t="s">
        <v>1459</v>
      </c>
      <c r="D398" s="46" t="s">
        <v>1460</v>
      </c>
      <c r="E398" s="43"/>
      <c r="F398" s="58" t="s">
        <v>3282</v>
      </c>
      <c r="G398" s="59">
        <v>25</v>
      </c>
      <c r="H398" s="59">
        <v>10</v>
      </c>
      <c r="I398" s="44"/>
      <c r="J398" s="44"/>
      <c r="K398" s="44">
        <v>1</v>
      </c>
      <c r="L398" s="44" t="s">
        <v>191</v>
      </c>
      <c r="M398" s="44">
        <v>1</v>
      </c>
      <c r="N398" s="44">
        <v>2.9</v>
      </c>
      <c r="O398" s="44"/>
      <c r="P398" s="44">
        <v>4</v>
      </c>
      <c r="Q398" s="44">
        <v>1</v>
      </c>
      <c r="R398" s="44" t="s">
        <v>33</v>
      </c>
      <c r="S398" s="44">
        <v>2</v>
      </c>
      <c r="T398" s="44"/>
      <c r="U398" s="44" t="s">
        <v>24</v>
      </c>
      <c r="V398" s="44" t="s">
        <v>190</v>
      </c>
      <c r="W398" s="44"/>
      <c r="X398" s="44"/>
      <c r="Y398" s="44"/>
      <c r="Z398" s="44" t="s">
        <v>1461</v>
      </c>
      <c r="AA398" s="104">
        <v>12999069</v>
      </c>
      <c r="AB398" s="104">
        <v>12999070</v>
      </c>
      <c r="AC398" s="44" t="s">
        <v>89</v>
      </c>
      <c r="AD398" s="44" t="s">
        <v>89</v>
      </c>
      <c r="AE398" s="44" t="s">
        <v>89</v>
      </c>
      <c r="AF398" s="53" t="s">
        <v>89</v>
      </c>
      <c r="AG398" s="44"/>
      <c r="AH398" s="44"/>
      <c r="AI398" s="44"/>
      <c r="AJ398" s="44"/>
      <c r="AK398" s="44" t="s">
        <v>71</v>
      </c>
      <c r="AL398" s="44"/>
      <c r="AM398" s="44"/>
      <c r="AN398" s="44"/>
      <c r="AO398" s="44"/>
      <c r="AP398" s="44"/>
    </row>
    <row r="399" spans="1:42" ht="17.25" customHeight="1" x14ac:dyDescent="0.15">
      <c r="A399" s="108">
        <v>11999033</v>
      </c>
      <c r="B399" s="70">
        <v>1</v>
      </c>
      <c r="C399" s="192" t="s">
        <v>1155</v>
      </c>
      <c r="D399" s="192" t="s">
        <v>5005</v>
      </c>
      <c r="E399" s="43"/>
      <c r="F399" s="58"/>
      <c r="G399" s="59">
        <v>30</v>
      </c>
      <c r="H399" s="59">
        <v>11</v>
      </c>
      <c r="I399" s="44"/>
      <c r="J399" s="44"/>
      <c r="K399" s="44">
        <f>IF(U399="hostile",1,0)</f>
        <v>1</v>
      </c>
      <c r="L399" s="44" t="s">
        <v>23</v>
      </c>
      <c r="M399" s="44"/>
      <c r="N399" s="44"/>
      <c r="O399" s="44"/>
      <c r="P399" s="44">
        <v>4</v>
      </c>
      <c r="Q399" s="44"/>
      <c r="R399" s="44" t="s">
        <v>33</v>
      </c>
      <c r="S399" s="44">
        <v>2</v>
      </c>
      <c r="T399" s="44"/>
      <c r="U399" s="44" t="s">
        <v>24</v>
      </c>
      <c r="V399" s="44" t="s">
        <v>190</v>
      </c>
      <c r="W399" s="44"/>
      <c r="X399" s="44"/>
      <c r="Y399" s="44"/>
      <c r="Z399" s="44" t="s">
        <v>389</v>
      </c>
      <c r="AA399" s="104">
        <v>12999071</v>
      </c>
      <c r="AB399" s="44" t="s">
        <v>89</v>
      </c>
      <c r="AC399" s="44" t="s">
        <v>89</v>
      </c>
      <c r="AD399" s="44" t="s">
        <v>89</v>
      </c>
      <c r="AE399" s="44" t="s">
        <v>89</v>
      </c>
      <c r="AF399" s="53" t="s">
        <v>89</v>
      </c>
      <c r="AG399" s="44"/>
      <c r="AH399" s="44"/>
      <c r="AI399" s="44"/>
      <c r="AJ399" s="47" t="s">
        <v>1477</v>
      </c>
      <c r="AK399" s="44" t="s">
        <v>71</v>
      </c>
      <c r="AL399" s="44"/>
      <c r="AM399" s="44"/>
      <c r="AN399" s="44"/>
      <c r="AO399" s="44"/>
      <c r="AP399" s="44"/>
    </row>
    <row r="400" spans="1:42" ht="16.5" customHeight="1" x14ac:dyDescent="0.15">
      <c r="A400" s="108">
        <v>11999034</v>
      </c>
      <c r="B400" s="70">
        <v>1</v>
      </c>
      <c r="C400" s="192" t="s">
        <v>1161</v>
      </c>
      <c r="D400" s="192" t="s">
        <v>5292</v>
      </c>
      <c r="E400" s="43"/>
      <c r="F400" s="58"/>
      <c r="G400" s="59">
        <v>30</v>
      </c>
      <c r="H400" s="59">
        <v>13</v>
      </c>
      <c r="I400" s="44"/>
      <c r="J400" s="44"/>
      <c r="K400" s="44">
        <f>IF(U400="hostile",1,0)</f>
        <v>1</v>
      </c>
      <c r="L400" s="44" t="s">
        <v>191</v>
      </c>
      <c r="M400" s="44">
        <v>1</v>
      </c>
      <c r="N400" s="44">
        <v>3</v>
      </c>
      <c r="O400" s="44"/>
      <c r="P400" s="44">
        <v>4</v>
      </c>
      <c r="Q400" s="44"/>
      <c r="R400" s="44" t="s">
        <v>33</v>
      </c>
      <c r="S400" s="44">
        <v>2</v>
      </c>
      <c r="T400" s="44"/>
      <c r="U400" s="44" t="s">
        <v>24</v>
      </c>
      <c r="V400" s="44" t="s">
        <v>190</v>
      </c>
      <c r="W400" s="44" t="s">
        <v>70</v>
      </c>
      <c r="X400" s="44" t="s">
        <v>513</v>
      </c>
      <c r="Y400" s="44"/>
      <c r="Z400" s="48" t="s">
        <v>1426</v>
      </c>
      <c r="AA400" s="104">
        <v>12999075</v>
      </c>
      <c r="AB400" s="104">
        <v>12999076</v>
      </c>
      <c r="AC400" s="44" t="s">
        <v>89</v>
      </c>
      <c r="AD400" s="44" t="s">
        <v>89</v>
      </c>
      <c r="AE400" s="44" t="s">
        <v>89</v>
      </c>
      <c r="AF400" s="53" t="s">
        <v>89</v>
      </c>
      <c r="AG400" s="44"/>
      <c r="AH400" s="44"/>
      <c r="AI400" s="44"/>
      <c r="AJ400" s="43" t="s">
        <v>1478</v>
      </c>
      <c r="AK400" s="44" t="s">
        <v>71</v>
      </c>
      <c r="AL400" s="44"/>
      <c r="AM400" s="44"/>
      <c r="AN400" s="44"/>
      <c r="AO400" s="44"/>
      <c r="AP400" s="44"/>
    </row>
    <row r="401" spans="1:42" ht="16.5" customHeight="1" x14ac:dyDescent="0.15">
      <c r="A401" s="104">
        <v>11999035</v>
      </c>
      <c r="B401" s="44">
        <v>1</v>
      </c>
      <c r="C401" s="46" t="s">
        <v>1512</v>
      </c>
      <c r="D401" s="46" t="s">
        <v>1521</v>
      </c>
      <c r="E401" s="43"/>
      <c r="F401" s="58" t="s">
        <v>1933</v>
      </c>
      <c r="G401" s="59">
        <v>20</v>
      </c>
      <c r="H401" s="59">
        <v>0.5</v>
      </c>
      <c r="I401" s="44"/>
      <c r="J401" s="44"/>
      <c r="K401" s="44">
        <v>1</v>
      </c>
      <c r="L401" s="44" t="s">
        <v>191</v>
      </c>
      <c r="M401" s="44">
        <v>1</v>
      </c>
      <c r="N401" s="44">
        <v>6</v>
      </c>
      <c r="O401" s="44"/>
      <c r="P401" s="44">
        <v>4</v>
      </c>
      <c r="Q401" s="44"/>
      <c r="R401" s="44" t="s">
        <v>33</v>
      </c>
      <c r="S401" s="44">
        <v>2.5</v>
      </c>
      <c r="T401" s="44"/>
      <c r="U401" s="44" t="s">
        <v>24</v>
      </c>
      <c r="V401" s="44" t="s">
        <v>190</v>
      </c>
      <c r="W401" s="44"/>
      <c r="X401" s="44"/>
      <c r="Y401" s="44"/>
      <c r="Z401" s="48" t="s">
        <v>1514</v>
      </c>
      <c r="AA401" s="104">
        <v>12999079</v>
      </c>
      <c r="AB401" s="44" t="s">
        <v>89</v>
      </c>
      <c r="AC401" s="44" t="s">
        <v>89</v>
      </c>
      <c r="AD401" s="44" t="s">
        <v>89</v>
      </c>
      <c r="AE401" s="44" t="s">
        <v>89</v>
      </c>
      <c r="AF401" s="44" t="s">
        <v>89</v>
      </c>
      <c r="AG401" s="44"/>
      <c r="AH401" s="44"/>
      <c r="AI401" s="44"/>
      <c r="AJ401" s="47" t="s">
        <v>1515</v>
      </c>
      <c r="AK401" s="44" t="s">
        <v>71</v>
      </c>
      <c r="AL401" s="44"/>
      <c r="AM401" s="44"/>
      <c r="AN401" s="44"/>
      <c r="AO401" s="44"/>
      <c r="AP401" s="44"/>
    </row>
    <row r="402" spans="1:42" s="10" customFormat="1" x14ac:dyDescent="0.15">
      <c r="A402" s="108">
        <v>11999036</v>
      </c>
      <c r="B402" s="70">
        <v>1</v>
      </c>
      <c r="C402" s="192" t="s">
        <v>278</v>
      </c>
      <c r="D402" s="192" t="s">
        <v>1526</v>
      </c>
      <c r="E402" s="43"/>
      <c r="F402" s="58"/>
      <c r="G402" s="59">
        <v>0.5</v>
      </c>
      <c r="H402" s="59">
        <v>1</v>
      </c>
      <c r="I402" s="44"/>
      <c r="J402" s="44"/>
      <c r="K402" s="44">
        <v>1</v>
      </c>
      <c r="L402" s="44" t="s">
        <v>1529</v>
      </c>
      <c r="M402" s="44"/>
      <c r="N402" s="44"/>
      <c r="O402" s="44"/>
      <c r="P402" s="44">
        <v>1</v>
      </c>
      <c r="Q402" s="44"/>
      <c r="R402" s="44" t="s">
        <v>271</v>
      </c>
      <c r="S402" s="44"/>
      <c r="T402" s="44"/>
      <c r="U402" s="44" t="s">
        <v>24</v>
      </c>
      <c r="V402" s="44" t="s">
        <v>373</v>
      </c>
      <c r="W402" s="44"/>
      <c r="X402" s="44"/>
      <c r="Y402" s="44"/>
      <c r="Z402" s="48"/>
      <c r="AA402" s="104">
        <v>12999080</v>
      </c>
      <c r="AB402" s="44" t="s">
        <v>89</v>
      </c>
      <c r="AC402" s="44" t="s">
        <v>89</v>
      </c>
      <c r="AD402" s="44" t="s">
        <v>89</v>
      </c>
      <c r="AE402" s="44" t="s">
        <v>89</v>
      </c>
      <c r="AF402" s="44" t="s">
        <v>89</v>
      </c>
      <c r="AG402" s="44"/>
      <c r="AH402" s="44"/>
      <c r="AI402" s="44"/>
      <c r="AJ402" s="47"/>
      <c r="AK402" s="44" t="s">
        <v>87</v>
      </c>
      <c r="AL402" s="44"/>
      <c r="AM402" s="44"/>
      <c r="AN402" s="44"/>
      <c r="AO402" s="44"/>
      <c r="AP402" s="44"/>
    </row>
    <row r="403" spans="1:42" s="10" customFormat="1" ht="16.5" customHeight="1" x14ac:dyDescent="0.15">
      <c r="A403" s="108">
        <v>11999037</v>
      </c>
      <c r="B403" s="70">
        <v>1</v>
      </c>
      <c r="C403" s="192" t="s">
        <v>1527</v>
      </c>
      <c r="D403" s="192" t="s">
        <v>3283</v>
      </c>
      <c r="E403" s="43"/>
      <c r="F403" s="58"/>
      <c r="G403" s="59">
        <v>6</v>
      </c>
      <c r="H403" s="59">
        <v>1</v>
      </c>
      <c r="I403" s="44"/>
      <c r="J403" s="44"/>
      <c r="K403" s="44">
        <v>1</v>
      </c>
      <c r="L403" s="44" t="s">
        <v>1529</v>
      </c>
      <c r="M403" s="44"/>
      <c r="N403" s="44"/>
      <c r="O403" s="44"/>
      <c r="P403" s="44">
        <v>1</v>
      </c>
      <c r="Q403" s="44"/>
      <c r="R403" s="44" t="s">
        <v>33</v>
      </c>
      <c r="S403" s="44">
        <v>1.5</v>
      </c>
      <c r="T403" s="44"/>
      <c r="U403" s="44" t="s">
        <v>24</v>
      </c>
      <c r="V403" s="44" t="s">
        <v>190</v>
      </c>
      <c r="W403" s="44"/>
      <c r="X403" s="44"/>
      <c r="Y403" s="44"/>
      <c r="Z403" s="48" t="s">
        <v>1563</v>
      </c>
      <c r="AA403" s="104">
        <v>12999081</v>
      </c>
      <c r="AB403" s="44" t="s">
        <v>89</v>
      </c>
      <c r="AC403" s="44" t="s">
        <v>89</v>
      </c>
      <c r="AD403" s="44" t="s">
        <v>89</v>
      </c>
      <c r="AE403" s="44" t="s">
        <v>89</v>
      </c>
      <c r="AF403" s="44" t="s">
        <v>89</v>
      </c>
      <c r="AG403" s="44"/>
      <c r="AH403" s="44"/>
      <c r="AI403" s="44"/>
      <c r="AJ403" s="47"/>
      <c r="AK403" s="44" t="s">
        <v>71</v>
      </c>
      <c r="AL403" s="44"/>
      <c r="AM403" s="44"/>
      <c r="AN403" s="44"/>
      <c r="AO403" s="44"/>
      <c r="AP403" s="44"/>
    </row>
    <row r="404" spans="1:42" s="10" customFormat="1" ht="16.5" customHeight="1" x14ac:dyDescent="0.15">
      <c r="A404" s="108">
        <v>11999038</v>
      </c>
      <c r="B404" s="70">
        <v>1</v>
      </c>
      <c r="C404" s="192" t="s">
        <v>1528</v>
      </c>
      <c r="D404" s="192" t="s">
        <v>5010</v>
      </c>
      <c r="E404" s="43"/>
      <c r="F404" s="58"/>
      <c r="G404" s="59">
        <v>6</v>
      </c>
      <c r="H404" s="59">
        <v>2</v>
      </c>
      <c r="I404" s="44"/>
      <c r="J404" s="44"/>
      <c r="K404" s="44">
        <v>1</v>
      </c>
      <c r="L404" s="44" t="s">
        <v>1529</v>
      </c>
      <c r="M404" s="44"/>
      <c r="N404" s="44"/>
      <c r="O404" s="44"/>
      <c r="P404" s="44">
        <v>1</v>
      </c>
      <c r="Q404" s="44"/>
      <c r="R404" s="44" t="s">
        <v>1530</v>
      </c>
      <c r="S404" s="44">
        <v>1.5</v>
      </c>
      <c r="T404" s="44"/>
      <c r="U404" s="44" t="s">
        <v>24</v>
      </c>
      <c r="V404" s="44" t="s">
        <v>190</v>
      </c>
      <c r="W404" s="44" t="s">
        <v>70</v>
      </c>
      <c r="X404" s="44" t="s">
        <v>513</v>
      </c>
      <c r="Y404" s="44"/>
      <c r="Z404" s="48" t="s">
        <v>1562</v>
      </c>
      <c r="AA404" s="104">
        <v>12999085</v>
      </c>
      <c r="AB404" s="104">
        <v>12999086</v>
      </c>
      <c r="AC404" s="104">
        <v>12999087</v>
      </c>
      <c r="AD404" s="104">
        <v>12999088</v>
      </c>
      <c r="AE404" s="44" t="s">
        <v>89</v>
      </c>
      <c r="AF404" s="44" t="s">
        <v>89</v>
      </c>
      <c r="AG404" s="44"/>
      <c r="AH404" s="44"/>
      <c r="AI404" s="44"/>
      <c r="AJ404" s="47"/>
      <c r="AK404" s="44" t="s">
        <v>71</v>
      </c>
      <c r="AL404" s="44"/>
      <c r="AM404" s="44"/>
      <c r="AN404" s="44"/>
      <c r="AO404" s="44"/>
      <c r="AP404" s="44"/>
    </row>
    <row r="405" spans="1:42" s="10" customFormat="1" ht="16.5" customHeight="1" x14ac:dyDescent="0.15">
      <c r="A405" s="104">
        <v>11999039</v>
      </c>
      <c r="B405" s="44">
        <v>1</v>
      </c>
      <c r="C405" s="46" t="s">
        <v>1549</v>
      </c>
      <c r="D405" s="46" t="s">
        <v>1548</v>
      </c>
      <c r="E405" s="43"/>
      <c r="F405" s="58"/>
      <c r="G405" s="59">
        <v>8</v>
      </c>
      <c r="H405" s="59">
        <v>7</v>
      </c>
      <c r="I405" s="44"/>
      <c r="J405" s="44"/>
      <c r="K405" s="44">
        <v>1</v>
      </c>
      <c r="L405" s="44" t="s">
        <v>23</v>
      </c>
      <c r="M405" s="44"/>
      <c r="N405" s="44"/>
      <c r="O405" s="44"/>
      <c r="P405" s="44">
        <v>1</v>
      </c>
      <c r="Q405" s="44"/>
      <c r="R405" s="44" t="s">
        <v>33</v>
      </c>
      <c r="S405" s="44">
        <v>1.5</v>
      </c>
      <c r="T405" s="44"/>
      <c r="U405" s="44" t="s">
        <v>24</v>
      </c>
      <c r="V405" s="44" t="s">
        <v>190</v>
      </c>
      <c r="W405" s="44"/>
      <c r="X405" s="44"/>
      <c r="Y405" s="44"/>
      <c r="Z405" s="48" t="s">
        <v>1501</v>
      </c>
      <c r="AA405" s="104">
        <v>12999089</v>
      </c>
      <c r="AB405" s="104">
        <v>12999090</v>
      </c>
      <c r="AC405" s="104">
        <v>12999091</v>
      </c>
      <c r="AD405" s="44" t="s">
        <v>89</v>
      </c>
      <c r="AE405" s="44" t="s">
        <v>89</v>
      </c>
      <c r="AF405" s="44" t="s">
        <v>89</v>
      </c>
      <c r="AG405" s="44"/>
      <c r="AH405" s="44"/>
      <c r="AI405" s="44"/>
      <c r="AJ405" s="49" t="s">
        <v>1561</v>
      </c>
      <c r="AK405" s="44" t="s">
        <v>71</v>
      </c>
      <c r="AL405" s="44"/>
      <c r="AM405" s="44"/>
      <c r="AN405" s="44"/>
      <c r="AO405" s="44"/>
      <c r="AP405" s="44"/>
    </row>
    <row r="406" spans="1:42" s="10" customFormat="1" ht="16.5" customHeight="1" x14ac:dyDescent="0.15">
      <c r="A406" s="108">
        <v>11999040</v>
      </c>
      <c r="B406" s="70">
        <v>1</v>
      </c>
      <c r="C406" s="192" t="s">
        <v>1547</v>
      </c>
      <c r="D406" s="192" t="s">
        <v>5011</v>
      </c>
      <c r="E406" s="43"/>
      <c r="F406" s="58"/>
      <c r="G406" s="59">
        <v>8</v>
      </c>
      <c r="H406" s="59">
        <v>2</v>
      </c>
      <c r="I406" s="44"/>
      <c r="J406" s="44"/>
      <c r="K406" s="44">
        <v>1</v>
      </c>
      <c r="L406" s="44" t="s">
        <v>23</v>
      </c>
      <c r="M406" s="44"/>
      <c r="N406" s="44"/>
      <c r="O406" s="44"/>
      <c r="P406" s="44">
        <v>3</v>
      </c>
      <c r="Q406" s="44"/>
      <c r="R406" s="44" t="s">
        <v>33</v>
      </c>
      <c r="S406" s="44">
        <v>1.5</v>
      </c>
      <c r="T406" s="44"/>
      <c r="U406" s="44" t="s">
        <v>24</v>
      </c>
      <c r="V406" s="44" t="s">
        <v>190</v>
      </c>
      <c r="W406" s="44"/>
      <c r="X406" s="44"/>
      <c r="Y406" s="44"/>
      <c r="Z406" s="44" t="s">
        <v>1564</v>
      </c>
      <c r="AA406" s="104">
        <v>12999092</v>
      </c>
      <c r="AB406" s="44" t="s">
        <v>89</v>
      </c>
      <c r="AC406" s="44" t="s">
        <v>89</v>
      </c>
      <c r="AD406" s="44" t="s">
        <v>89</v>
      </c>
      <c r="AE406" s="44" t="s">
        <v>89</v>
      </c>
      <c r="AF406" s="44" t="s">
        <v>89</v>
      </c>
      <c r="AG406" s="44"/>
      <c r="AH406" s="44"/>
      <c r="AI406" s="44"/>
      <c r="AJ406" s="47"/>
      <c r="AK406" s="44" t="s">
        <v>71</v>
      </c>
      <c r="AL406" s="44"/>
      <c r="AM406" s="44"/>
      <c r="AN406" s="44"/>
      <c r="AO406" s="44"/>
      <c r="AP406" s="44"/>
    </row>
    <row r="407" spans="1:42" s="10" customFormat="1" ht="16.5" customHeight="1" x14ac:dyDescent="0.15">
      <c r="A407" s="104">
        <v>11999041</v>
      </c>
      <c r="B407" s="44">
        <v>1</v>
      </c>
      <c r="C407" s="46" t="s">
        <v>1629</v>
      </c>
      <c r="D407" s="46" t="s">
        <v>4936</v>
      </c>
      <c r="E407" s="43"/>
      <c r="F407" s="58" t="s">
        <v>1933</v>
      </c>
      <c r="G407" s="59">
        <v>12</v>
      </c>
      <c r="H407" s="59">
        <v>6</v>
      </c>
      <c r="I407" s="44"/>
      <c r="J407" s="44"/>
      <c r="K407" s="44">
        <v>1</v>
      </c>
      <c r="L407" s="44" t="s">
        <v>23</v>
      </c>
      <c r="M407" s="44"/>
      <c r="N407" s="44"/>
      <c r="O407" s="44"/>
      <c r="P407" s="44">
        <v>3</v>
      </c>
      <c r="Q407" s="44"/>
      <c r="R407" s="44" t="s">
        <v>1630</v>
      </c>
      <c r="S407" s="44"/>
      <c r="T407" s="44"/>
      <c r="U407" s="44" t="s">
        <v>1631</v>
      </c>
      <c r="V407" s="44" t="s">
        <v>1632</v>
      </c>
      <c r="W407" s="44"/>
      <c r="X407" s="44"/>
      <c r="Y407" s="44"/>
      <c r="Z407" s="44" t="s">
        <v>1633</v>
      </c>
      <c r="AA407" s="107">
        <v>12999096</v>
      </c>
      <c r="AB407" s="41" t="s">
        <v>89</v>
      </c>
      <c r="AC407" s="41" t="s">
        <v>89</v>
      </c>
      <c r="AD407" s="44" t="s">
        <v>89</v>
      </c>
      <c r="AE407" s="44" t="s">
        <v>89</v>
      </c>
      <c r="AF407" s="44" t="s">
        <v>89</v>
      </c>
      <c r="AG407" s="44"/>
      <c r="AH407" s="44"/>
      <c r="AI407" s="44"/>
      <c r="AJ407" s="47"/>
      <c r="AK407" s="44" t="s">
        <v>71</v>
      </c>
      <c r="AL407" s="44"/>
      <c r="AM407" s="44"/>
      <c r="AN407" s="44"/>
      <c r="AO407" s="44"/>
      <c r="AP407" s="44"/>
    </row>
    <row r="408" spans="1:42" s="10" customFormat="1" ht="16.5" customHeight="1" x14ac:dyDescent="0.15">
      <c r="A408" s="108">
        <v>11999042</v>
      </c>
      <c r="B408" s="70">
        <v>1</v>
      </c>
      <c r="C408" s="192" t="s">
        <v>1643</v>
      </c>
      <c r="D408" s="192" t="s">
        <v>1642</v>
      </c>
      <c r="E408" s="43"/>
      <c r="F408" s="57"/>
      <c r="G408" s="59">
        <v>12</v>
      </c>
      <c r="H408" s="59">
        <v>8</v>
      </c>
      <c r="I408" s="44"/>
      <c r="J408" s="44">
        <v>30</v>
      </c>
      <c r="K408" s="44">
        <f>IF(H408=2,0.8,0)</f>
        <v>0</v>
      </c>
      <c r="L408" s="44" t="s">
        <v>23</v>
      </c>
      <c r="M408" s="44"/>
      <c r="N408" s="44"/>
      <c r="O408" s="44"/>
      <c r="P408" s="44">
        <v>0</v>
      </c>
      <c r="Q408" s="44"/>
      <c r="R408" s="44" t="s">
        <v>1644</v>
      </c>
      <c r="S408" s="44"/>
      <c r="T408" s="44"/>
      <c r="U408" s="44" t="s">
        <v>131</v>
      </c>
      <c r="V408" s="44"/>
      <c r="W408" s="44"/>
      <c r="X408" s="44"/>
      <c r="Y408" s="44"/>
      <c r="Z408" s="44" t="s">
        <v>1645</v>
      </c>
      <c r="AA408" s="104">
        <v>12999098</v>
      </c>
      <c r="AB408" s="44" t="s">
        <v>89</v>
      </c>
      <c r="AC408" s="44" t="s">
        <v>89</v>
      </c>
      <c r="AD408" s="44" t="s">
        <v>89</v>
      </c>
      <c r="AE408" s="44" t="s">
        <v>89</v>
      </c>
      <c r="AF408" s="44" t="s">
        <v>89</v>
      </c>
      <c r="AG408" s="44"/>
      <c r="AH408" s="44"/>
      <c r="AI408" s="44"/>
      <c r="AJ408" s="44"/>
      <c r="AK408" s="44" t="s">
        <v>71</v>
      </c>
      <c r="AL408" s="44"/>
      <c r="AM408" s="44"/>
      <c r="AN408" s="44"/>
      <c r="AO408" s="44"/>
      <c r="AP408" s="44"/>
    </row>
    <row r="409" spans="1:42" s="10" customFormat="1" ht="16.5" customHeight="1" x14ac:dyDescent="0.15">
      <c r="A409" s="108">
        <v>11999101</v>
      </c>
      <c r="B409" s="70">
        <v>1</v>
      </c>
      <c r="C409" s="192" t="s">
        <v>186</v>
      </c>
      <c r="D409" s="192" t="s">
        <v>3285</v>
      </c>
      <c r="E409" s="43"/>
      <c r="F409" s="58"/>
      <c r="G409" s="59">
        <v>0.4</v>
      </c>
      <c r="H409" s="59">
        <v>1.5</v>
      </c>
      <c r="I409" s="44"/>
      <c r="J409" s="44"/>
      <c r="K409" s="44">
        <f t="shared" ref="K409:K440" si="10">IF(U409="hostile",1,0)</f>
        <v>1</v>
      </c>
      <c r="L409" s="44" t="s">
        <v>23</v>
      </c>
      <c r="M409" s="44"/>
      <c r="N409" s="44"/>
      <c r="O409" s="44"/>
      <c r="P409" s="44">
        <v>1</v>
      </c>
      <c r="Q409" s="44"/>
      <c r="R409" s="44" t="s">
        <v>303</v>
      </c>
      <c r="S409" s="44"/>
      <c r="T409" s="44"/>
      <c r="U409" s="44" t="s">
        <v>24</v>
      </c>
      <c r="V409" s="44" t="s">
        <v>373</v>
      </c>
      <c r="W409" s="44"/>
      <c r="X409" s="44"/>
      <c r="Y409" s="44"/>
      <c r="Z409" s="44"/>
      <c r="AA409" s="104">
        <v>12999101</v>
      </c>
      <c r="AB409" s="44" t="s">
        <v>89</v>
      </c>
      <c r="AC409" s="44" t="s">
        <v>89</v>
      </c>
      <c r="AD409" s="44" t="s">
        <v>89</v>
      </c>
      <c r="AE409" s="44" t="s">
        <v>89</v>
      </c>
      <c r="AF409" s="44" t="s">
        <v>89</v>
      </c>
      <c r="AG409" s="44"/>
      <c r="AH409" s="44"/>
      <c r="AI409" s="44"/>
      <c r="AJ409" s="44"/>
      <c r="AK409" s="44" t="s">
        <v>262</v>
      </c>
      <c r="AL409" s="44"/>
      <c r="AM409" s="44"/>
      <c r="AN409" s="44"/>
      <c r="AO409" s="44"/>
      <c r="AP409" s="44"/>
    </row>
    <row r="410" spans="1:42" s="10" customFormat="1" ht="16.5" customHeight="1" x14ac:dyDescent="0.15">
      <c r="A410" s="108">
        <v>11999102</v>
      </c>
      <c r="B410" s="70">
        <v>1</v>
      </c>
      <c r="C410" s="192" t="s">
        <v>374</v>
      </c>
      <c r="D410" s="192" t="s">
        <v>3286</v>
      </c>
      <c r="E410" s="43"/>
      <c r="F410" s="58"/>
      <c r="G410" s="59">
        <v>12</v>
      </c>
      <c r="H410" s="59">
        <v>6</v>
      </c>
      <c r="I410" s="44"/>
      <c r="J410" s="44"/>
      <c r="K410" s="44">
        <f t="shared" si="10"/>
        <v>1</v>
      </c>
      <c r="L410" s="44" t="s">
        <v>23</v>
      </c>
      <c r="M410" s="44"/>
      <c r="N410" s="44"/>
      <c r="O410" s="44"/>
      <c r="P410" s="44">
        <v>1.5</v>
      </c>
      <c r="Q410" s="44"/>
      <c r="R410" s="44" t="s">
        <v>691</v>
      </c>
      <c r="S410" s="44">
        <v>1.5</v>
      </c>
      <c r="T410" s="44">
        <v>60</v>
      </c>
      <c r="U410" s="44" t="s">
        <v>24</v>
      </c>
      <c r="V410" s="44" t="s">
        <v>298</v>
      </c>
      <c r="W410" s="44"/>
      <c r="X410" s="44"/>
      <c r="Y410" s="44"/>
      <c r="Z410" s="44" t="s">
        <v>375</v>
      </c>
      <c r="AA410" s="104">
        <v>12999102</v>
      </c>
      <c r="AB410" s="104">
        <v>12999103</v>
      </c>
      <c r="AC410" s="44" t="s">
        <v>89</v>
      </c>
      <c r="AD410" s="44" t="s">
        <v>89</v>
      </c>
      <c r="AE410" s="44" t="s">
        <v>89</v>
      </c>
      <c r="AF410" s="44" t="s">
        <v>89</v>
      </c>
      <c r="AG410" s="44"/>
      <c r="AH410" s="44"/>
      <c r="AI410" s="44"/>
      <c r="AJ410" s="44"/>
      <c r="AK410" s="44" t="s">
        <v>189</v>
      </c>
      <c r="AL410" s="44"/>
      <c r="AM410" s="44"/>
      <c r="AN410" s="44"/>
      <c r="AO410" s="44"/>
      <c r="AP410" s="44"/>
    </row>
    <row r="411" spans="1:42" s="10" customFormat="1" ht="16.5" customHeight="1" x14ac:dyDescent="0.15">
      <c r="A411" s="108">
        <v>11999103</v>
      </c>
      <c r="B411" s="70">
        <v>1</v>
      </c>
      <c r="C411" s="192" t="s">
        <v>376</v>
      </c>
      <c r="D411" s="192" t="s">
        <v>3287</v>
      </c>
      <c r="E411" s="43"/>
      <c r="F411" s="58"/>
      <c r="G411" s="59">
        <v>20</v>
      </c>
      <c r="H411" s="59">
        <v>6</v>
      </c>
      <c r="I411" s="44"/>
      <c r="J411" s="44"/>
      <c r="K411" s="44">
        <f t="shared" si="10"/>
        <v>1</v>
      </c>
      <c r="L411" s="44" t="s">
        <v>23</v>
      </c>
      <c r="M411" s="44"/>
      <c r="N411" s="44"/>
      <c r="O411" s="44"/>
      <c r="P411" s="44">
        <v>3</v>
      </c>
      <c r="Q411" s="44"/>
      <c r="R411" s="44" t="s">
        <v>303</v>
      </c>
      <c r="S411" s="44"/>
      <c r="T411" s="44"/>
      <c r="U411" s="44" t="s">
        <v>24</v>
      </c>
      <c r="V411" s="44" t="s">
        <v>188</v>
      </c>
      <c r="W411" s="44" t="s">
        <v>273</v>
      </c>
      <c r="X411" s="44" t="s">
        <v>158</v>
      </c>
      <c r="Y411" s="44" t="s">
        <v>706</v>
      </c>
      <c r="Z411" s="44" t="s">
        <v>377</v>
      </c>
      <c r="AA411" s="104">
        <v>12999111</v>
      </c>
      <c r="AB411" s="44" t="s">
        <v>89</v>
      </c>
      <c r="AC411" s="44" t="s">
        <v>89</v>
      </c>
      <c r="AD411" s="44" t="s">
        <v>89</v>
      </c>
      <c r="AE411" s="44" t="s">
        <v>89</v>
      </c>
      <c r="AF411" s="44" t="s">
        <v>89</v>
      </c>
      <c r="AG411" s="44"/>
      <c r="AH411" s="44"/>
      <c r="AI411" s="44"/>
      <c r="AJ411" s="44"/>
      <c r="AK411" s="44" t="s">
        <v>189</v>
      </c>
      <c r="AL411" s="44"/>
      <c r="AM411" s="44"/>
      <c r="AN411" s="44"/>
      <c r="AO411" s="44"/>
      <c r="AP411" s="44"/>
    </row>
    <row r="412" spans="1:42" s="10" customFormat="1" x14ac:dyDescent="0.15">
      <c r="A412" s="108">
        <v>11999104</v>
      </c>
      <c r="B412" s="70">
        <v>1</v>
      </c>
      <c r="C412" s="192" t="s">
        <v>300</v>
      </c>
      <c r="D412" s="192" t="s">
        <v>3288</v>
      </c>
      <c r="E412" s="43"/>
      <c r="F412" s="58"/>
      <c r="G412" s="59">
        <v>30</v>
      </c>
      <c r="H412" s="59">
        <v>0</v>
      </c>
      <c r="I412" s="44"/>
      <c r="J412" s="44">
        <v>20</v>
      </c>
      <c r="K412" s="44">
        <f t="shared" si="10"/>
        <v>1</v>
      </c>
      <c r="L412" s="44" t="s">
        <v>23</v>
      </c>
      <c r="M412" s="44"/>
      <c r="N412" s="44"/>
      <c r="O412" s="44"/>
      <c r="P412" s="44">
        <v>4</v>
      </c>
      <c r="Q412" s="44">
        <v>1</v>
      </c>
      <c r="R412" s="44" t="s">
        <v>303</v>
      </c>
      <c r="S412" s="44"/>
      <c r="T412" s="44"/>
      <c r="U412" s="44" t="s">
        <v>24</v>
      </c>
      <c r="V412" s="44" t="s">
        <v>188</v>
      </c>
      <c r="W412" s="44"/>
      <c r="X412" s="44"/>
      <c r="Y412" s="44"/>
      <c r="Z412" s="44" t="s">
        <v>301</v>
      </c>
      <c r="AA412" s="104">
        <v>12999106</v>
      </c>
      <c r="AB412" s="104">
        <v>12999107</v>
      </c>
      <c r="AC412" s="104">
        <v>12999108</v>
      </c>
      <c r="AD412" s="104">
        <v>12999109</v>
      </c>
      <c r="AE412" s="104">
        <v>12999110</v>
      </c>
      <c r="AF412" s="44" t="s">
        <v>89</v>
      </c>
      <c r="AG412" s="44"/>
      <c r="AH412" s="44"/>
      <c r="AI412" s="44"/>
      <c r="AJ412" s="44"/>
      <c r="AK412" s="44" t="s">
        <v>189</v>
      </c>
      <c r="AL412" s="44"/>
      <c r="AM412" s="44"/>
      <c r="AN412" s="44"/>
      <c r="AO412" s="44"/>
      <c r="AP412" s="44"/>
    </row>
    <row r="413" spans="1:42" s="10" customFormat="1" x14ac:dyDescent="0.15">
      <c r="A413" s="104">
        <v>11999201</v>
      </c>
      <c r="B413" s="44">
        <v>1</v>
      </c>
      <c r="C413" s="46" t="s">
        <v>186</v>
      </c>
      <c r="D413" s="46" t="s">
        <v>1414</v>
      </c>
      <c r="E413" s="43"/>
      <c r="F413" s="58" t="s">
        <v>1933</v>
      </c>
      <c r="G413" s="59">
        <v>0.8</v>
      </c>
      <c r="H413" s="59">
        <v>1.5</v>
      </c>
      <c r="I413" s="44"/>
      <c r="J413" s="44"/>
      <c r="K413" s="44">
        <f t="shared" si="10"/>
        <v>1</v>
      </c>
      <c r="L413" s="44" t="s">
        <v>378</v>
      </c>
      <c r="M413" s="44"/>
      <c r="N413" s="44"/>
      <c r="O413" s="44"/>
      <c r="P413" s="44">
        <v>4</v>
      </c>
      <c r="Q413" s="44"/>
      <c r="R413" s="44" t="s">
        <v>303</v>
      </c>
      <c r="S413" s="44"/>
      <c r="T413" s="44"/>
      <c r="U413" s="44" t="s">
        <v>24</v>
      </c>
      <c r="V413" s="44" t="s">
        <v>188</v>
      </c>
      <c r="W413" s="44"/>
      <c r="X413" s="44"/>
      <c r="Y413" s="44"/>
      <c r="Z413" s="44"/>
      <c r="AA413" s="104">
        <v>12999201</v>
      </c>
      <c r="AB413" s="44" t="s">
        <v>89</v>
      </c>
      <c r="AC413" s="44" t="s">
        <v>89</v>
      </c>
      <c r="AD413" s="44" t="s">
        <v>89</v>
      </c>
      <c r="AE413" s="44" t="s">
        <v>89</v>
      </c>
      <c r="AF413" s="44" t="s">
        <v>89</v>
      </c>
      <c r="AG413" s="44"/>
      <c r="AH413" s="44"/>
      <c r="AI413" s="44"/>
      <c r="AJ413" s="44"/>
      <c r="AK413" s="44" t="s">
        <v>262</v>
      </c>
      <c r="AL413" s="44"/>
      <c r="AM413" s="44"/>
      <c r="AN413" s="44"/>
      <c r="AO413" s="44"/>
      <c r="AP413" s="44"/>
    </row>
    <row r="414" spans="1:42" s="10" customFormat="1" x14ac:dyDescent="0.15">
      <c r="A414" s="104">
        <v>11999202</v>
      </c>
      <c r="B414" s="44">
        <v>1</v>
      </c>
      <c r="C414" s="46" t="s">
        <v>380</v>
      </c>
      <c r="D414" s="46" t="s">
        <v>1415</v>
      </c>
      <c r="E414" s="43"/>
      <c r="F414" s="58" t="s">
        <v>5605</v>
      </c>
      <c r="G414" s="59">
        <v>12</v>
      </c>
      <c r="H414" s="59">
        <v>6</v>
      </c>
      <c r="I414" s="44"/>
      <c r="J414" s="44"/>
      <c r="K414" s="44">
        <f t="shared" si="10"/>
        <v>1</v>
      </c>
      <c r="L414" s="44" t="s">
        <v>381</v>
      </c>
      <c r="M414" s="44"/>
      <c r="N414" s="44"/>
      <c r="O414" s="44"/>
      <c r="P414" s="44">
        <v>4</v>
      </c>
      <c r="Q414" s="44"/>
      <c r="R414" s="44" t="s">
        <v>382</v>
      </c>
      <c r="S414" s="44"/>
      <c r="T414" s="44"/>
      <c r="U414" s="44" t="s">
        <v>24</v>
      </c>
      <c r="V414" s="44" t="s">
        <v>383</v>
      </c>
      <c r="W414" s="44"/>
      <c r="X414" s="44"/>
      <c r="Y414" s="44"/>
      <c r="Z414" s="44" t="s">
        <v>384</v>
      </c>
      <c r="AA414" s="104">
        <v>12999208</v>
      </c>
      <c r="AB414" s="44" t="s">
        <v>89</v>
      </c>
      <c r="AC414" s="44" t="s">
        <v>89</v>
      </c>
      <c r="AD414" s="44" t="s">
        <v>89</v>
      </c>
      <c r="AE414" s="44" t="s">
        <v>89</v>
      </c>
      <c r="AF414" s="44" t="s">
        <v>89</v>
      </c>
      <c r="AG414" s="44"/>
      <c r="AH414" s="44"/>
      <c r="AI414" s="44"/>
      <c r="AJ414" s="44"/>
      <c r="AK414" s="44" t="s">
        <v>385</v>
      </c>
      <c r="AL414" s="44"/>
      <c r="AM414" s="44"/>
      <c r="AN414" s="44"/>
      <c r="AO414" s="44"/>
      <c r="AP414" s="44"/>
    </row>
    <row r="415" spans="1:42" s="10" customFormat="1" x14ac:dyDescent="0.15">
      <c r="A415" s="104">
        <v>11999203</v>
      </c>
      <c r="B415" s="44">
        <v>1</v>
      </c>
      <c r="C415" s="46" t="s">
        <v>1622</v>
      </c>
      <c r="D415" s="46" t="s">
        <v>1623</v>
      </c>
      <c r="E415" s="43"/>
      <c r="F415" s="58" t="s">
        <v>1933</v>
      </c>
      <c r="G415" s="59">
        <v>12</v>
      </c>
      <c r="H415" s="59">
        <v>6</v>
      </c>
      <c r="I415" s="44"/>
      <c r="J415" s="44"/>
      <c r="K415" s="44">
        <f t="shared" si="10"/>
        <v>1</v>
      </c>
      <c r="L415" s="44" t="s">
        <v>23</v>
      </c>
      <c r="M415" s="44"/>
      <c r="N415" s="44"/>
      <c r="O415" s="44"/>
      <c r="P415" s="44">
        <v>4</v>
      </c>
      <c r="Q415" s="44"/>
      <c r="R415" s="44" t="s">
        <v>303</v>
      </c>
      <c r="S415" s="44"/>
      <c r="T415" s="44"/>
      <c r="U415" s="44" t="s">
        <v>24</v>
      </c>
      <c r="V415" s="44" t="s">
        <v>188</v>
      </c>
      <c r="W415" s="44" t="s">
        <v>705</v>
      </c>
      <c r="X415" s="44" t="s">
        <v>228</v>
      </c>
      <c r="Y415" s="44"/>
      <c r="Z415" s="44" t="s">
        <v>379</v>
      </c>
      <c r="AA415" s="104">
        <v>12999203</v>
      </c>
      <c r="AB415" s="44" t="s">
        <v>89</v>
      </c>
      <c r="AC415" s="44" t="s">
        <v>89</v>
      </c>
      <c r="AD415" s="44" t="s">
        <v>89</v>
      </c>
      <c r="AE415" s="44" t="s">
        <v>89</v>
      </c>
      <c r="AF415" s="44" t="s">
        <v>89</v>
      </c>
      <c r="AG415" s="44"/>
      <c r="AH415" s="44"/>
      <c r="AI415" s="44"/>
      <c r="AJ415" s="44"/>
      <c r="AK415" s="44" t="s">
        <v>189</v>
      </c>
      <c r="AL415" s="44"/>
      <c r="AM415" s="44"/>
      <c r="AN415" s="44"/>
      <c r="AO415" s="44"/>
      <c r="AP415" s="44"/>
    </row>
    <row r="416" spans="1:42" s="10" customFormat="1" x14ac:dyDescent="0.15">
      <c r="A416" s="104">
        <v>11999204</v>
      </c>
      <c r="B416" s="44">
        <v>1</v>
      </c>
      <c r="C416" s="46" t="s">
        <v>1155</v>
      </c>
      <c r="D416" s="46" t="s">
        <v>1416</v>
      </c>
      <c r="E416" s="43"/>
      <c r="F416" s="58" t="s">
        <v>1933</v>
      </c>
      <c r="G416" s="59">
        <v>22</v>
      </c>
      <c r="H416" s="59">
        <v>5</v>
      </c>
      <c r="I416" s="44"/>
      <c r="J416" s="44">
        <v>40</v>
      </c>
      <c r="K416" s="44">
        <f t="shared" si="10"/>
        <v>1</v>
      </c>
      <c r="L416" s="44" t="s">
        <v>381</v>
      </c>
      <c r="M416" s="44"/>
      <c r="N416" s="44"/>
      <c r="O416" s="44"/>
      <c r="P416" s="44">
        <v>4</v>
      </c>
      <c r="Q416" s="44"/>
      <c r="R416" s="44" t="s">
        <v>386</v>
      </c>
      <c r="S416" s="44">
        <v>2.5</v>
      </c>
      <c r="T416" s="44"/>
      <c r="U416" s="44" t="s">
        <v>387</v>
      </c>
      <c r="V416" s="44" t="s">
        <v>388</v>
      </c>
      <c r="W416" s="44"/>
      <c r="X416" s="44"/>
      <c r="Y416" s="44"/>
      <c r="Z416" s="44" t="s">
        <v>389</v>
      </c>
      <c r="AA416" s="107">
        <v>12999212</v>
      </c>
      <c r="AB416" s="41" t="s">
        <v>89</v>
      </c>
      <c r="AC416" s="44" t="s">
        <v>89</v>
      </c>
      <c r="AD416" s="44" t="s">
        <v>89</v>
      </c>
      <c r="AE416" s="44" t="s">
        <v>89</v>
      </c>
      <c r="AF416" s="44" t="s">
        <v>89</v>
      </c>
      <c r="AG416" s="44"/>
      <c r="AH416" s="44"/>
      <c r="AI416" s="44"/>
      <c r="AJ416" s="47" t="s">
        <v>1477</v>
      </c>
      <c r="AK416" s="44" t="s">
        <v>385</v>
      </c>
      <c r="AL416" s="44"/>
      <c r="AM416" s="44"/>
      <c r="AN416" s="44"/>
      <c r="AO416" s="44"/>
      <c r="AP416" s="44"/>
    </row>
    <row r="417" spans="1:42" s="10" customFormat="1" x14ac:dyDescent="0.15">
      <c r="A417" s="108">
        <v>11999301</v>
      </c>
      <c r="B417" s="70">
        <v>1</v>
      </c>
      <c r="C417" s="192" t="s">
        <v>439</v>
      </c>
      <c r="D417" s="192" t="s">
        <v>1417</v>
      </c>
      <c r="E417" s="43"/>
      <c r="F417" s="58"/>
      <c r="G417" s="59">
        <v>0.4</v>
      </c>
      <c r="H417" s="59">
        <v>1.5</v>
      </c>
      <c r="I417" s="44"/>
      <c r="J417" s="44"/>
      <c r="K417" s="44">
        <f t="shared" si="10"/>
        <v>1</v>
      </c>
      <c r="L417" s="44" t="s">
        <v>440</v>
      </c>
      <c r="M417" s="44"/>
      <c r="N417" s="44"/>
      <c r="O417" s="44"/>
      <c r="P417" s="44">
        <v>1</v>
      </c>
      <c r="Q417" s="44"/>
      <c r="R417" s="44" t="s">
        <v>391</v>
      </c>
      <c r="S417" s="44"/>
      <c r="T417" s="44"/>
      <c r="U417" s="44" t="s">
        <v>392</v>
      </c>
      <c r="V417" s="44" t="s">
        <v>441</v>
      </c>
      <c r="W417" s="44"/>
      <c r="X417" s="44"/>
      <c r="Y417" s="44"/>
      <c r="Z417" s="44"/>
      <c r="AA417" s="104">
        <v>12999301</v>
      </c>
      <c r="AB417" s="44" t="s">
        <v>89</v>
      </c>
      <c r="AC417" s="44" t="s">
        <v>89</v>
      </c>
      <c r="AD417" s="44" t="s">
        <v>89</v>
      </c>
      <c r="AE417" s="44" t="s">
        <v>89</v>
      </c>
      <c r="AF417" s="44" t="s">
        <v>89</v>
      </c>
      <c r="AG417" s="44"/>
      <c r="AH417" s="44"/>
      <c r="AI417" s="44"/>
      <c r="AJ417" s="44"/>
      <c r="AK417" s="44" t="s">
        <v>442</v>
      </c>
      <c r="AL417" s="44"/>
      <c r="AM417" s="44"/>
      <c r="AN417" s="44"/>
      <c r="AO417" s="44"/>
      <c r="AP417" s="44"/>
    </row>
    <row r="418" spans="1:42" s="10" customFormat="1" x14ac:dyDescent="0.15">
      <c r="A418" s="108">
        <v>11999302</v>
      </c>
      <c r="B418" s="70">
        <v>1</v>
      </c>
      <c r="C418" s="192" t="s">
        <v>1487</v>
      </c>
      <c r="D418" s="192" t="s">
        <v>1418</v>
      </c>
      <c r="E418" s="43"/>
      <c r="F418" s="58"/>
      <c r="G418" s="59">
        <v>12</v>
      </c>
      <c r="H418" s="59">
        <v>6</v>
      </c>
      <c r="I418" s="44"/>
      <c r="J418" s="44"/>
      <c r="K418" s="44">
        <f t="shared" si="10"/>
        <v>1</v>
      </c>
      <c r="L418" s="44" t="s">
        <v>440</v>
      </c>
      <c r="M418" s="44"/>
      <c r="N418" s="44"/>
      <c r="O418" s="44"/>
      <c r="P418" s="44">
        <v>1</v>
      </c>
      <c r="Q418" s="44"/>
      <c r="R418" s="44" t="s">
        <v>391</v>
      </c>
      <c r="S418" s="44"/>
      <c r="T418" s="44"/>
      <c r="U418" s="44" t="s">
        <v>687</v>
      </c>
      <c r="V418" s="44" t="s">
        <v>188</v>
      </c>
      <c r="W418" s="44"/>
      <c r="X418" s="44"/>
      <c r="Y418" s="44"/>
      <c r="Z418" s="44" t="s">
        <v>443</v>
      </c>
      <c r="AA418" s="104">
        <v>12999302</v>
      </c>
      <c r="AB418" s="44" t="s">
        <v>89</v>
      </c>
      <c r="AC418" s="44" t="s">
        <v>89</v>
      </c>
      <c r="AD418" s="44" t="s">
        <v>89</v>
      </c>
      <c r="AE418" s="44" t="s">
        <v>89</v>
      </c>
      <c r="AF418" s="44" t="s">
        <v>89</v>
      </c>
      <c r="AG418" s="44"/>
      <c r="AH418" s="44"/>
      <c r="AI418" s="44"/>
      <c r="AJ418" s="44"/>
      <c r="AK418" s="44" t="s">
        <v>448</v>
      </c>
      <c r="AL418" s="44"/>
      <c r="AM418" s="44"/>
      <c r="AN418" s="44"/>
      <c r="AO418" s="44"/>
      <c r="AP418" s="44"/>
    </row>
    <row r="419" spans="1:42" s="10" customFormat="1" x14ac:dyDescent="0.15">
      <c r="A419" s="108">
        <v>11999303</v>
      </c>
      <c r="B419" s="70">
        <v>1</v>
      </c>
      <c r="C419" s="192" t="s">
        <v>444</v>
      </c>
      <c r="D419" s="192" t="s">
        <v>1419</v>
      </c>
      <c r="E419" s="43"/>
      <c r="F419" s="58"/>
      <c r="G419" s="59">
        <v>12</v>
      </c>
      <c r="H419" s="59">
        <v>6</v>
      </c>
      <c r="I419" s="44"/>
      <c r="J419" s="44"/>
      <c r="K419" s="44">
        <f t="shared" si="10"/>
        <v>1</v>
      </c>
      <c r="L419" s="44" t="s">
        <v>445</v>
      </c>
      <c r="M419" s="44"/>
      <c r="N419" s="44"/>
      <c r="O419" s="44"/>
      <c r="P419" s="44">
        <v>3</v>
      </c>
      <c r="Q419" s="44"/>
      <c r="R419" s="44" t="s">
        <v>446</v>
      </c>
      <c r="S419" s="44">
        <v>2</v>
      </c>
      <c r="T419" s="44"/>
      <c r="U419" s="44" t="s">
        <v>24</v>
      </c>
      <c r="V419" s="44" t="s">
        <v>190</v>
      </c>
      <c r="W419" s="44" t="s">
        <v>707</v>
      </c>
      <c r="X419" s="44" t="s">
        <v>708</v>
      </c>
      <c r="Y419" s="44"/>
      <c r="Z419" s="44" t="s">
        <v>447</v>
      </c>
      <c r="AA419" s="104">
        <v>12999303</v>
      </c>
      <c r="AB419" s="44" t="s">
        <v>89</v>
      </c>
      <c r="AC419" s="44" t="s">
        <v>89</v>
      </c>
      <c r="AD419" s="44" t="s">
        <v>89</v>
      </c>
      <c r="AE419" s="44" t="s">
        <v>89</v>
      </c>
      <c r="AF419" s="44" t="s">
        <v>89</v>
      </c>
      <c r="AG419" s="44"/>
      <c r="AH419" s="44"/>
      <c r="AI419" s="44"/>
      <c r="AJ419" s="44"/>
      <c r="AK419" s="44" t="s">
        <v>448</v>
      </c>
      <c r="AL419" s="44"/>
      <c r="AM419" s="44"/>
      <c r="AN419" s="44"/>
      <c r="AO419" s="44"/>
      <c r="AP419" s="44"/>
    </row>
    <row r="420" spans="1:42" s="10" customFormat="1" x14ac:dyDescent="0.15">
      <c r="A420" s="147">
        <v>11999304</v>
      </c>
      <c r="B420" s="148">
        <v>1</v>
      </c>
      <c r="C420" s="197" t="s">
        <v>449</v>
      </c>
      <c r="D420" s="197" t="s">
        <v>1420</v>
      </c>
      <c r="E420" s="43"/>
      <c r="F420" s="58"/>
      <c r="G420" s="60">
        <v>23</v>
      </c>
      <c r="H420" s="60">
        <v>7</v>
      </c>
      <c r="I420" s="48"/>
      <c r="J420" s="48">
        <v>40</v>
      </c>
      <c r="K420" s="44">
        <f t="shared" si="10"/>
        <v>1</v>
      </c>
      <c r="L420" s="48" t="s">
        <v>445</v>
      </c>
      <c r="M420" s="48"/>
      <c r="N420" s="48"/>
      <c r="O420" s="48"/>
      <c r="P420" s="48">
        <v>5</v>
      </c>
      <c r="Q420" s="48"/>
      <c r="R420" s="48" t="s">
        <v>692</v>
      </c>
      <c r="S420" s="48">
        <v>5</v>
      </c>
      <c r="T420" s="48">
        <v>1.3</v>
      </c>
      <c r="U420" s="48" t="s">
        <v>24</v>
      </c>
      <c r="V420" s="48" t="s">
        <v>451</v>
      </c>
      <c r="W420" s="44" t="s">
        <v>100</v>
      </c>
      <c r="X420" s="44" t="s">
        <v>228</v>
      </c>
      <c r="Y420" s="48"/>
      <c r="Z420" s="48" t="s">
        <v>452</v>
      </c>
      <c r="AA420" s="110">
        <v>12999306</v>
      </c>
      <c r="AB420" s="44" t="s">
        <v>89</v>
      </c>
      <c r="AC420" s="44" t="s">
        <v>89</v>
      </c>
      <c r="AD420" s="48" t="s">
        <v>89</v>
      </c>
      <c r="AE420" s="48" t="s">
        <v>89</v>
      </c>
      <c r="AF420" s="48" t="s">
        <v>89</v>
      </c>
      <c r="AG420" s="48"/>
      <c r="AH420" s="48"/>
      <c r="AI420" s="48"/>
      <c r="AJ420" s="48"/>
      <c r="AK420" s="48" t="s">
        <v>189</v>
      </c>
      <c r="AL420" s="48"/>
      <c r="AM420" s="48"/>
      <c r="AN420" s="48"/>
      <c r="AO420" s="48"/>
      <c r="AP420" s="48"/>
    </row>
    <row r="421" spans="1:42" s="10" customFormat="1" x14ac:dyDescent="0.15">
      <c r="A421" s="104">
        <v>11999401</v>
      </c>
      <c r="B421" s="44">
        <v>1</v>
      </c>
      <c r="C421" s="46" t="s">
        <v>453</v>
      </c>
      <c r="D421" s="46" t="s">
        <v>1421</v>
      </c>
      <c r="E421" s="43"/>
      <c r="F421" s="58" t="s">
        <v>5605</v>
      </c>
      <c r="G421" s="59">
        <v>0.8</v>
      </c>
      <c r="H421" s="59">
        <v>1.5</v>
      </c>
      <c r="I421" s="44"/>
      <c r="J421" s="44"/>
      <c r="K421" s="44">
        <f t="shared" si="10"/>
        <v>1</v>
      </c>
      <c r="L421" s="44" t="s">
        <v>454</v>
      </c>
      <c r="M421" s="44"/>
      <c r="N421" s="44"/>
      <c r="O421" s="44"/>
      <c r="P421" s="44">
        <v>4</v>
      </c>
      <c r="Q421" s="44"/>
      <c r="R421" s="44" t="s">
        <v>303</v>
      </c>
      <c r="S421" s="44"/>
      <c r="T421" s="44"/>
      <c r="U421" s="44" t="s">
        <v>24</v>
      </c>
      <c r="V421" s="44" t="s">
        <v>455</v>
      </c>
      <c r="W421" s="44"/>
      <c r="X421" s="44"/>
      <c r="Y421" s="44"/>
      <c r="Z421" s="44"/>
      <c r="AA421" s="104">
        <v>12999401</v>
      </c>
      <c r="AB421" s="44" t="s">
        <v>89</v>
      </c>
      <c r="AC421" s="44" t="s">
        <v>89</v>
      </c>
      <c r="AD421" s="44" t="s">
        <v>89</v>
      </c>
      <c r="AE421" s="44" t="s">
        <v>89</v>
      </c>
      <c r="AF421" s="44" t="s">
        <v>89</v>
      </c>
      <c r="AG421" s="44"/>
      <c r="AH421" s="44"/>
      <c r="AI421" s="44"/>
      <c r="AJ421" s="44"/>
      <c r="AK421" s="44" t="s">
        <v>456</v>
      </c>
      <c r="AL421" s="44"/>
      <c r="AM421" s="44"/>
      <c r="AN421" s="44"/>
      <c r="AO421" s="44"/>
      <c r="AP421" s="44"/>
    </row>
    <row r="422" spans="1:42" s="29" customFormat="1" x14ac:dyDescent="0.15">
      <c r="A422" s="104">
        <v>11999402</v>
      </c>
      <c r="B422" s="44">
        <v>1</v>
      </c>
      <c r="C422" s="46" t="s">
        <v>457</v>
      </c>
      <c r="D422" s="46" t="s">
        <v>1422</v>
      </c>
      <c r="E422" s="43"/>
      <c r="F422" s="58" t="s">
        <v>1933</v>
      </c>
      <c r="G422" s="59">
        <v>18</v>
      </c>
      <c r="H422" s="59">
        <v>13</v>
      </c>
      <c r="I422" s="44"/>
      <c r="J422" s="44"/>
      <c r="K422" s="44">
        <f t="shared" si="10"/>
        <v>1</v>
      </c>
      <c r="L422" s="44" t="s">
        <v>458</v>
      </c>
      <c r="M422" s="44">
        <v>1</v>
      </c>
      <c r="N422" s="44">
        <v>3</v>
      </c>
      <c r="O422" s="44"/>
      <c r="P422" s="44">
        <v>4</v>
      </c>
      <c r="Q422" s="44"/>
      <c r="R422" s="44" t="s">
        <v>303</v>
      </c>
      <c r="S422" s="44"/>
      <c r="T422" s="44"/>
      <c r="U422" s="44" t="s">
        <v>24</v>
      </c>
      <c r="V422" s="44" t="s">
        <v>188</v>
      </c>
      <c r="W422" s="44"/>
      <c r="X422" s="44"/>
      <c r="Y422" s="44"/>
      <c r="Z422" s="44" t="s">
        <v>1413</v>
      </c>
      <c r="AA422" s="104">
        <v>12999403</v>
      </c>
      <c r="AB422" s="44" t="s">
        <v>89</v>
      </c>
      <c r="AC422" s="44" t="s">
        <v>89</v>
      </c>
      <c r="AD422" s="44" t="s">
        <v>89</v>
      </c>
      <c r="AE422" s="44" t="s">
        <v>89</v>
      </c>
      <c r="AF422" s="44" t="s">
        <v>89</v>
      </c>
      <c r="AG422" s="44"/>
      <c r="AH422" s="44"/>
      <c r="AI422" s="44"/>
      <c r="AJ422" s="44"/>
      <c r="AK422" s="44" t="s">
        <v>189</v>
      </c>
      <c r="AL422" s="44"/>
      <c r="AM422" s="44"/>
      <c r="AN422" s="44"/>
      <c r="AO422" s="44"/>
      <c r="AP422" s="44"/>
    </row>
    <row r="423" spans="1:42" s="29" customFormat="1" x14ac:dyDescent="0.15">
      <c r="A423" s="104">
        <v>11999403</v>
      </c>
      <c r="B423" s="44">
        <v>1</v>
      </c>
      <c r="C423" s="46" t="s">
        <v>1624</v>
      </c>
      <c r="D423" s="46" t="s">
        <v>1625</v>
      </c>
      <c r="E423" s="43"/>
      <c r="F423" s="58" t="s">
        <v>1933</v>
      </c>
      <c r="G423" s="59">
        <v>25</v>
      </c>
      <c r="H423" s="59">
        <v>9</v>
      </c>
      <c r="I423" s="44"/>
      <c r="J423" s="44"/>
      <c r="K423" s="44">
        <f t="shared" si="10"/>
        <v>1</v>
      </c>
      <c r="L423" s="44" t="s">
        <v>454</v>
      </c>
      <c r="M423" s="44"/>
      <c r="N423" s="44"/>
      <c r="O423" s="44"/>
      <c r="P423" s="44">
        <v>4</v>
      </c>
      <c r="Q423" s="44"/>
      <c r="R423" s="44" t="s">
        <v>1354</v>
      </c>
      <c r="S423" s="44"/>
      <c r="T423" s="44"/>
      <c r="U423" s="44" t="s">
        <v>24</v>
      </c>
      <c r="V423" s="44" t="s">
        <v>188</v>
      </c>
      <c r="W423" s="44"/>
      <c r="X423" s="44"/>
      <c r="Y423" s="44"/>
      <c r="Z423" s="44" t="s">
        <v>1501</v>
      </c>
      <c r="AA423" s="104">
        <v>12999405</v>
      </c>
      <c r="AB423" s="104">
        <v>12999406</v>
      </c>
      <c r="AC423" s="44" t="s">
        <v>89</v>
      </c>
      <c r="AD423" s="44" t="s">
        <v>89</v>
      </c>
      <c r="AE423" s="44" t="s">
        <v>89</v>
      </c>
      <c r="AF423" s="44" t="s">
        <v>89</v>
      </c>
      <c r="AG423" s="44"/>
      <c r="AH423" s="44"/>
      <c r="AI423" s="44"/>
      <c r="AJ423" s="43"/>
      <c r="AK423" s="44" t="s">
        <v>189</v>
      </c>
      <c r="AL423" s="44"/>
      <c r="AM423" s="44"/>
      <c r="AN423" s="44"/>
      <c r="AO423" s="44"/>
      <c r="AP423" s="44"/>
    </row>
    <row r="424" spans="1:42" s="10" customFormat="1" x14ac:dyDescent="0.15">
      <c r="A424" s="104">
        <v>11999404</v>
      </c>
      <c r="B424" s="44">
        <v>1</v>
      </c>
      <c r="C424" s="46" t="s">
        <v>1512</v>
      </c>
      <c r="D424" s="46" t="s">
        <v>1513</v>
      </c>
      <c r="E424" s="43"/>
      <c r="F424" s="58" t="s">
        <v>1933</v>
      </c>
      <c r="G424" s="59">
        <v>30</v>
      </c>
      <c r="H424" s="59">
        <v>17</v>
      </c>
      <c r="I424" s="44"/>
      <c r="J424" s="44">
        <v>40</v>
      </c>
      <c r="K424" s="44">
        <f t="shared" si="10"/>
        <v>1</v>
      </c>
      <c r="L424" s="44" t="s">
        <v>191</v>
      </c>
      <c r="M424" s="44">
        <v>1</v>
      </c>
      <c r="N424" s="44">
        <v>3</v>
      </c>
      <c r="O424" s="44"/>
      <c r="P424" s="44">
        <v>4</v>
      </c>
      <c r="Q424" s="44"/>
      <c r="R424" s="44" t="s">
        <v>33</v>
      </c>
      <c r="S424" s="44">
        <v>2.5</v>
      </c>
      <c r="T424" s="44"/>
      <c r="U424" s="44" t="s">
        <v>24</v>
      </c>
      <c r="V424" s="44" t="s">
        <v>459</v>
      </c>
      <c r="W424" s="44"/>
      <c r="X424" s="44"/>
      <c r="Y424" s="44"/>
      <c r="Z424" s="48" t="s">
        <v>1514</v>
      </c>
      <c r="AA424" s="104">
        <v>12999407</v>
      </c>
      <c r="AB424" s="44" t="s">
        <v>89</v>
      </c>
      <c r="AC424" s="44" t="s">
        <v>89</v>
      </c>
      <c r="AD424" s="44" t="s">
        <v>89</v>
      </c>
      <c r="AE424" s="44" t="s">
        <v>89</v>
      </c>
      <c r="AF424" s="44" t="s">
        <v>89</v>
      </c>
      <c r="AG424" s="44"/>
      <c r="AH424" s="44"/>
      <c r="AI424" s="44"/>
      <c r="AJ424" s="47" t="s">
        <v>1515</v>
      </c>
      <c r="AK424" s="44" t="s">
        <v>189</v>
      </c>
      <c r="AL424" s="44"/>
      <c r="AM424" s="44"/>
      <c r="AN424" s="44"/>
      <c r="AO424" s="44"/>
      <c r="AP424" s="44"/>
    </row>
    <row r="425" spans="1:42" s="10" customFormat="1" x14ac:dyDescent="0.15">
      <c r="A425" s="108">
        <v>11999501</v>
      </c>
      <c r="B425" s="70">
        <v>1</v>
      </c>
      <c r="C425" s="192" t="s">
        <v>186</v>
      </c>
      <c r="D425" s="192" t="s">
        <v>1423</v>
      </c>
      <c r="E425" s="43"/>
      <c r="F425" s="58"/>
      <c r="G425" s="59">
        <v>1.2</v>
      </c>
      <c r="H425" s="59">
        <v>1.5</v>
      </c>
      <c r="I425" s="44"/>
      <c r="J425" s="44"/>
      <c r="K425" s="44">
        <f t="shared" si="10"/>
        <v>1</v>
      </c>
      <c r="L425" s="44" t="s">
        <v>23</v>
      </c>
      <c r="M425" s="44"/>
      <c r="N425" s="44"/>
      <c r="O425" s="44"/>
      <c r="P425" s="44">
        <v>4</v>
      </c>
      <c r="Q425" s="44"/>
      <c r="R425" s="44" t="s">
        <v>303</v>
      </c>
      <c r="S425" s="44"/>
      <c r="T425" s="44"/>
      <c r="U425" s="44" t="s">
        <v>24</v>
      </c>
      <c r="V425" s="44" t="s">
        <v>460</v>
      </c>
      <c r="W425" s="44"/>
      <c r="X425" s="44"/>
      <c r="Y425" s="44"/>
      <c r="Z425" s="44"/>
      <c r="AA425" s="104">
        <v>12999501</v>
      </c>
      <c r="AB425" s="44" t="s">
        <v>89</v>
      </c>
      <c r="AC425" s="44" t="s">
        <v>89</v>
      </c>
      <c r="AD425" s="44" t="s">
        <v>89</v>
      </c>
      <c r="AE425" s="44" t="s">
        <v>89</v>
      </c>
      <c r="AF425" s="44" t="s">
        <v>89</v>
      </c>
      <c r="AG425" s="44"/>
      <c r="AH425" s="44"/>
      <c r="AI425" s="44"/>
      <c r="AJ425" s="44"/>
      <c r="AK425" s="44" t="s">
        <v>461</v>
      </c>
      <c r="AL425" s="44"/>
      <c r="AM425" s="44"/>
      <c r="AN425" s="44"/>
      <c r="AO425" s="44"/>
      <c r="AP425" s="44"/>
    </row>
    <row r="426" spans="1:42" s="10" customFormat="1" x14ac:dyDescent="0.15">
      <c r="A426" s="108">
        <v>11999502</v>
      </c>
      <c r="B426" s="70">
        <v>1</v>
      </c>
      <c r="C426" s="192" t="s">
        <v>462</v>
      </c>
      <c r="D426" s="192" t="s">
        <v>1424</v>
      </c>
      <c r="E426" s="43"/>
      <c r="F426" s="58"/>
      <c r="G426" s="59">
        <v>12</v>
      </c>
      <c r="H426" s="59">
        <v>1</v>
      </c>
      <c r="I426" s="44"/>
      <c r="J426" s="44"/>
      <c r="K426" s="44">
        <f t="shared" si="10"/>
        <v>0</v>
      </c>
      <c r="L426" s="44" t="s">
        <v>445</v>
      </c>
      <c r="M426" s="44"/>
      <c r="N426" s="44"/>
      <c r="O426" s="44"/>
      <c r="P426" s="44">
        <v>4</v>
      </c>
      <c r="Q426" s="44"/>
      <c r="R426" s="44" t="s">
        <v>26</v>
      </c>
      <c r="S426" s="44"/>
      <c r="T426" s="44"/>
      <c r="U426" s="44" t="s">
        <v>464</v>
      </c>
      <c r="V426" s="44" t="s">
        <v>188</v>
      </c>
      <c r="W426" s="44" t="s">
        <v>715</v>
      </c>
      <c r="X426" s="44"/>
      <c r="Y426" s="44"/>
      <c r="Z426" s="44" t="s">
        <v>465</v>
      </c>
      <c r="AA426" s="104">
        <v>12999503</v>
      </c>
      <c r="AB426" s="44" t="s">
        <v>89</v>
      </c>
      <c r="AC426" s="44" t="s">
        <v>89</v>
      </c>
      <c r="AD426" s="44" t="s">
        <v>89</v>
      </c>
      <c r="AE426" s="44" t="s">
        <v>89</v>
      </c>
      <c r="AF426" s="44" t="s">
        <v>89</v>
      </c>
      <c r="AG426" s="44"/>
      <c r="AH426" s="44"/>
      <c r="AI426" s="44"/>
      <c r="AJ426" s="44"/>
      <c r="AK426" s="44" t="s">
        <v>466</v>
      </c>
      <c r="AL426" s="44"/>
      <c r="AM426" s="44"/>
      <c r="AN426" s="44"/>
      <c r="AO426" s="44"/>
      <c r="AP426" s="44"/>
    </row>
    <row r="427" spans="1:42" s="10" customFormat="1" x14ac:dyDescent="0.15">
      <c r="A427" s="108">
        <v>11999503</v>
      </c>
      <c r="B427" s="70">
        <v>1</v>
      </c>
      <c r="C427" s="192" t="s">
        <v>467</v>
      </c>
      <c r="D427" s="192" t="s">
        <v>1425</v>
      </c>
      <c r="E427" s="43"/>
      <c r="F427" s="58"/>
      <c r="G427" s="59">
        <v>20</v>
      </c>
      <c r="H427" s="59">
        <v>6</v>
      </c>
      <c r="I427" s="44"/>
      <c r="J427" s="44">
        <v>35</v>
      </c>
      <c r="K427" s="44">
        <f t="shared" si="10"/>
        <v>0</v>
      </c>
      <c r="L427" s="44" t="s">
        <v>23</v>
      </c>
      <c r="M427" s="44"/>
      <c r="N427" s="44"/>
      <c r="O427" s="44"/>
      <c r="P427" s="44">
        <v>4</v>
      </c>
      <c r="Q427" s="44"/>
      <c r="R427" s="44" t="s">
        <v>33</v>
      </c>
      <c r="S427" s="44">
        <v>3</v>
      </c>
      <c r="T427" s="44"/>
      <c r="U427" s="44" t="s">
        <v>132</v>
      </c>
      <c r="V427" s="44" t="s">
        <v>190</v>
      </c>
      <c r="W427" s="44" t="s">
        <v>715</v>
      </c>
      <c r="X427" s="44"/>
      <c r="Y427" s="44"/>
      <c r="Z427" s="44" t="s">
        <v>468</v>
      </c>
      <c r="AA427" s="104">
        <v>12999504</v>
      </c>
      <c r="AB427" s="107">
        <v>12999505</v>
      </c>
      <c r="AC427" s="44" t="s">
        <v>89</v>
      </c>
      <c r="AD427" s="44" t="s">
        <v>89</v>
      </c>
      <c r="AE427" s="44" t="s">
        <v>89</v>
      </c>
      <c r="AF427" s="44" t="s">
        <v>89</v>
      </c>
      <c r="AG427" s="44"/>
      <c r="AH427" s="44"/>
      <c r="AI427" s="44"/>
      <c r="AJ427" s="44"/>
      <c r="AK427" s="44" t="s">
        <v>448</v>
      </c>
      <c r="AL427" s="44"/>
      <c r="AM427" s="44"/>
      <c r="AN427" s="44"/>
      <c r="AO427" s="44"/>
      <c r="AP427" s="44"/>
    </row>
    <row r="428" spans="1:42" s="29" customFormat="1" x14ac:dyDescent="0.15">
      <c r="A428" s="104">
        <v>11999504</v>
      </c>
      <c r="B428" s="44">
        <v>1</v>
      </c>
      <c r="C428" s="46" t="s">
        <v>697</v>
      </c>
      <c r="D428" s="46" t="s">
        <v>3290</v>
      </c>
      <c r="E428" s="43"/>
      <c r="F428" s="58"/>
      <c r="G428" s="29">
        <v>15</v>
      </c>
      <c r="H428" s="59">
        <v>12</v>
      </c>
      <c r="I428" s="44"/>
      <c r="J428" s="44"/>
      <c r="K428" s="44">
        <f t="shared" si="10"/>
        <v>1</v>
      </c>
      <c r="L428" s="44" t="s">
        <v>23</v>
      </c>
      <c r="M428" s="44"/>
      <c r="N428" s="44"/>
      <c r="O428" s="44"/>
      <c r="P428" s="44">
        <v>4</v>
      </c>
      <c r="Q428" s="44"/>
      <c r="R428" s="44" t="s">
        <v>698</v>
      </c>
      <c r="S428" s="44">
        <v>2</v>
      </c>
      <c r="T428" s="44"/>
      <c r="U428" s="44" t="s">
        <v>24</v>
      </c>
      <c r="V428" s="44" t="s">
        <v>562</v>
      </c>
      <c r="W428" s="44"/>
      <c r="X428" s="44"/>
      <c r="Y428" s="44"/>
      <c r="Z428" s="44" t="s">
        <v>699</v>
      </c>
      <c r="AA428" s="104">
        <v>12999507</v>
      </c>
      <c r="AB428" s="104">
        <v>12999508</v>
      </c>
      <c r="AC428" s="44" t="s">
        <v>89</v>
      </c>
      <c r="AD428" s="44" t="s">
        <v>89</v>
      </c>
      <c r="AE428" s="44" t="s">
        <v>89</v>
      </c>
      <c r="AF428" s="44" t="s">
        <v>89</v>
      </c>
      <c r="AG428" s="44"/>
      <c r="AH428" s="44"/>
      <c r="AI428" s="44"/>
      <c r="AJ428" s="43" t="s">
        <v>790</v>
      </c>
      <c r="AK428" s="44" t="s">
        <v>448</v>
      </c>
      <c r="AL428" s="44"/>
      <c r="AM428" s="44"/>
      <c r="AN428" s="44"/>
      <c r="AO428" s="44"/>
      <c r="AP428" s="44"/>
    </row>
    <row r="429" spans="1:42" s="29" customFormat="1" x14ac:dyDescent="0.15">
      <c r="A429" s="104">
        <v>11999505</v>
      </c>
      <c r="B429" s="44">
        <v>1</v>
      </c>
      <c r="C429" s="46" t="s">
        <v>724</v>
      </c>
      <c r="D429" s="46" t="s">
        <v>3314</v>
      </c>
      <c r="E429" s="43"/>
      <c r="F429" s="58" t="s">
        <v>3292</v>
      </c>
      <c r="G429" s="59">
        <v>15</v>
      </c>
      <c r="H429" s="59">
        <v>7</v>
      </c>
      <c r="I429" s="44"/>
      <c r="J429" s="44"/>
      <c r="K429" s="44">
        <f t="shared" si="10"/>
        <v>1</v>
      </c>
      <c r="L429" s="44" t="s">
        <v>191</v>
      </c>
      <c r="M429" s="44">
        <v>1</v>
      </c>
      <c r="N429" s="44">
        <v>4</v>
      </c>
      <c r="O429" s="44"/>
      <c r="P429" s="44">
        <v>4</v>
      </c>
      <c r="Q429" s="44">
        <v>1</v>
      </c>
      <c r="R429" s="44" t="s">
        <v>33</v>
      </c>
      <c r="S429" s="44">
        <v>2</v>
      </c>
      <c r="T429" s="44"/>
      <c r="U429" s="44" t="s">
        <v>24</v>
      </c>
      <c r="V429" s="44" t="s">
        <v>190</v>
      </c>
      <c r="W429" s="44"/>
      <c r="X429" s="44"/>
      <c r="Y429" s="44"/>
      <c r="Z429" s="44" t="s">
        <v>699</v>
      </c>
      <c r="AA429" s="104">
        <v>12999509</v>
      </c>
      <c r="AB429" s="44" t="s">
        <v>89</v>
      </c>
      <c r="AC429" s="44" t="s">
        <v>89</v>
      </c>
      <c r="AD429" s="44" t="s">
        <v>89</v>
      </c>
      <c r="AE429" s="44" t="s">
        <v>89</v>
      </c>
      <c r="AF429" s="44" t="s">
        <v>89</v>
      </c>
      <c r="AG429" s="44"/>
      <c r="AH429" s="44"/>
      <c r="AI429" s="44"/>
      <c r="AJ429" s="46"/>
      <c r="AK429" s="44" t="s">
        <v>71</v>
      </c>
      <c r="AL429" s="44"/>
      <c r="AM429" s="44"/>
      <c r="AN429" s="44"/>
      <c r="AO429" s="44"/>
      <c r="AP429" s="44"/>
    </row>
    <row r="430" spans="1:42" s="29" customFormat="1" x14ac:dyDescent="0.15">
      <c r="A430" s="104">
        <v>11999506</v>
      </c>
      <c r="B430" s="44">
        <v>1</v>
      </c>
      <c r="C430" s="46" t="s">
        <v>717</v>
      </c>
      <c r="D430" s="46" t="s">
        <v>972</v>
      </c>
      <c r="E430" s="43"/>
      <c r="F430" s="58"/>
      <c r="G430" s="29">
        <v>15</v>
      </c>
      <c r="H430" s="59">
        <v>5</v>
      </c>
      <c r="I430" s="44"/>
      <c r="J430" s="44"/>
      <c r="K430" s="44">
        <f t="shared" si="10"/>
        <v>1</v>
      </c>
      <c r="L430" s="44" t="s">
        <v>23</v>
      </c>
      <c r="M430" s="44"/>
      <c r="N430" s="44"/>
      <c r="O430" s="44"/>
      <c r="P430" s="44">
        <v>4</v>
      </c>
      <c r="Q430" s="44"/>
      <c r="R430" s="44" t="s">
        <v>271</v>
      </c>
      <c r="S430" s="44"/>
      <c r="T430" s="44"/>
      <c r="U430" s="44" t="s">
        <v>24</v>
      </c>
      <c r="V430" s="44" t="s">
        <v>373</v>
      </c>
      <c r="W430" s="44" t="s">
        <v>273</v>
      </c>
      <c r="X430" s="44" t="s">
        <v>254</v>
      </c>
      <c r="Y430" s="44" t="s">
        <v>718</v>
      </c>
      <c r="Z430" s="44" t="s">
        <v>1503</v>
      </c>
      <c r="AA430" s="104">
        <v>12999511</v>
      </c>
      <c r="AB430" s="104">
        <v>12999512</v>
      </c>
      <c r="AC430" s="104">
        <v>12999513</v>
      </c>
      <c r="AD430" s="44" t="s">
        <v>89</v>
      </c>
      <c r="AE430" s="44" t="s">
        <v>89</v>
      </c>
      <c r="AF430" s="44" t="s">
        <v>89</v>
      </c>
      <c r="AG430" s="44"/>
      <c r="AH430" s="44"/>
      <c r="AI430" s="44"/>
      <c r="AJ430" s="43" t="s">
        <v>723</v>
      </c>
      <c r="AK430" s="44" t="s">
        <v>448</v>
      </c>
      <c r="AL430" s="44"/>
      <c r="AM430" s="44"/>
      <c r="AN430" s="44"/>
      <c r="AO430" s="44"/>
      <c r="AP430" s="44"/>
    </row>
    <row r="431" spans="1:42" s="30" customFormat="1" x14ac:dyDescent="0.15">
      <c r="A431" s="104">
        <v>11999507</v>
      </c>
      <c r="B431" s="44">
        <v>1</v>
      </c>
      <c r="C431" s="198" t="s">
        <v>449</v>
      </c>
      <c r="D431" s="198" t="s">
        <v>973</v>
      </c>
      <c r="E431" s="43"/>
      <c r="F431" s="58"/>
      <c r="G431" s="60">
        <v>15</v>
      </c>
      <c r="H431" s="60">
        <v>11</v>
      </c>
      <c r="I431" s="48"/>
      <c r="J431" s="48"/>
      <c r="K431" s="44">
        <f t="shared" si="10"/>
        <v>1</v>
      </c>
      <c r="L431" s="48" t="s">
        <v>23</v>
      </c>
      <c r="M431" s="48"/>
      <c r="N431" s="48"/>
      <c r="O431" s="48"/>
      <c r="P431" s="48">
        <v>5</v>
      </c>
      <c r="Q431" s="48"/>
      <c r="R431" s="48" t="s">
        <v>692</v>
      </c>
      <c r="S431" s="48">
        <v>5</v>
      </c>
      <c r="T431" s="48">
        <v>1.5</v>
      </c>
      <c r="U431" s="48" t="s">
        <v>24</v>
      </c>
      <c r="V431" s="48" t="s">
        <v>451</v>
      </c>
      <c r="W431" s="44" t="s">
        <v>70</v>
      </c>
      <c r="X431" s="44" t="s">
        <v>228</v>
      </c>
      <c r="Y431" s="48"/>
      <c r="Z431" s="48" t="s">
        <v>452</v>
      </c>
      <c r="AA431" s="104">
        <v>12999515</v>
      </c>
      <c r="AB431" s="44" t="s">
        <v>89</v>
      </c>
      <c r="AC431" s="44" t="s">
        <v>89</v>
      </c>
      <c r="AD431" s="44" t="s">
        <v>89</v>
      </c>
      <c r="AE431" s="44" t="s">
        <v>89</v>
      </c>
      <c r="AF431" s="44" t="s">
        <v>89</v>
      </c>
      <c r="AG431" s="44"/>
      <c r="AH431" s="44"/>
      <c r="AI431" s="44"/>
      <c r="AJ431" s="44"/>
      <c r="AK431" s="44" t="s">
        <v>71</v>
      </c>
      <c r="AL431" s="44"/>
      <c r="AM431" s="44"/>
      <c r="AN431" s="44"/>
      <c r="AO431" s="44"/>
      <c r="AP431" s="44"/>
    </row>
    <row r="432" spans="1:42" s="29" customFormat="1" x14ac:dyDescent="0.15">
      <c r="A432" s="108">
        <v>11999508</v>
      </c>
      <c r="B432" s="70">
        <v>1</v>
      </c>
      <c r="C432" s="192" t="s">
        <v>293</v>
      </c>
      <c r="D432" s="192" t="s">
        <v>3289</v>
      </c>
      <c r="E432" s="43"/>
      <c r="F432" s="58"/>
      <c r="G432" s="59">
        <v>12</v>
      </c>
      <c r="H432" s="59">
        <v>6</v>
      </c>
      <c r="I432" s="44"/>
      <c r="J432" s="44"/>
      <c r="K432" s="44">
        <f t="shared" si="10"/>
        <v>1</v>
      </c>
      <c r="L432" s="44" t="s">
        <v>23</v>
      </c>
      <c r="M432" s="44"/>
      <c r="N432" s="44"/>
      <c r="O432" s="44"/>
      <c r="P432" s="44">
        <v>1.5</v>
      </c>
      <c r="Q432" s="44"/>
      <c r="R432" s="44" t="s">
        <v>849</v>
      </c>
      <c r="S432" s="44">
        <v>1.5</v>
      </c>
      <c r="T432" s="44">
        <v>120</v>
      </c>
      <c r="U432" s="44" t="s">
        <v>116</v>
      </c>
      <c r="V432" s="44" t="s">
        <v>850</v>
      </c>
      <c r="W432" s="44"/>
      <c r="X432" s="44"/>
      <c r="Y432" s="44"/>
      <c r="Z432" s="44" t="s">
        <v>295</v>
      </c>
      <c r="AA432" s="104">
        <v>12999519</v>
      </c>
      <c r="AB432" s="104">
        <v>12999520</v>
      </c>
      <c r="AC432" s="104">
        <v>12999521</v>
      </c>
      <c r="AD432" s="44" t="s">
        <v>89</v>
      </c>
      <c r="AE432" s="44" t="s">
        <v>89</v>
      </c>
      <c r="AF432" s="44" t="s">
        <v>89</v>
      </c>
      <c r="AG432" s="44"/>
      <c r="AH432" s="44"/>
      <c r="AI432" s="44"/>
      <c r="AJ432" s="44"/>
      <c r="AK432" s="44" t="s">
        <v>71</v>
      </c>
      <c r="AL432" s="44"/>
      <c r="AM432" s="44"/>
      <c r="AN432" s="44"/>
      <c r="AO432" s="44"/>
      <c r="AP432" s="44"/>
    </row>
    <row r="433" spans="1:42" s="29" customFormat="1" x14ac:dyDescent="0.15">
      <c r="A433" s="104">
        <v>11999509</v>
      </c>
      <c r="B433" s="44">
        <v>1</v>
      </c>
      <c r="C433" s="46" t="s">
        <v>813</v>
      </c>
      <c r="D433" s="46" t="s">
        <v>814</v>
      </c>
      <c r="E433" s="43"/>
      <c r="F433" s="58"/>
      <c r="G433" s="70">
        <v>30</v>
      </c>
      <c r="H433" s="59">
        <v>9</v>
      </c>
      <c r="I433" s="44"/>
      <c r="J433" s="44"/>
      <c r="K433" s="44">
        <f t="shared" si="10"/>
        <v>1</v>
      </c>
      <c r="L433" s="44" t="s">
        <v>23</v>
      </c>
      <c r="M433" s="44"/>
      <c r="N433" s="44"/>
      <c r="O433" s="44"/>
      <c r="P433" s="44">
        <v>4</v>
      </c>
      <c r="Q433" s="44"/>
      <c r="R433" s="44" t="s">
        <v>1033</v>
      </c>
      <c r="S433" s="44">
        <v>4</v>
      </c>
      <c r="T433" s="44"/>
      <c r="U433" s="44" t="s">
        <v>815</v>
      </c>
      <c r="V433" s="44" t="s">
        <v>190</v>
      </c>
      <c r="W433" s="44" t="s">
        <v>707</v>
      </c>
      <c r="X433" s="44" t="s">
        <v>816</v>
      </c>
      <c r="Y433" s="44"/>
      <c r="Z433" s="44" t="s">
        <v>295</v>
      </c>
      <c r="AA433" s="104">
        <v>12999522</v>
      </c>
      <c r="AB433" s="44" t="s">
        <v>89</v>
      </c>
      <c r="AC433" s="44" t="s">
        <v>89</v>
      </c>
      <c r="AD433" s="44" t="s">
        <v>89</v>
      </c>
      <c r="AE433" s="44" t="s">
        <v>89</v>
      </c>
      <c r="AF433" s="44" t="s">
        <v>89</v>
      </c>
      <c r="AG433" s="44"/>
      <c r="AH433" s="44"/>
      <c r="AI433" s="44"/>
      <c r="AJ433" s="44"/>
      <c r="AK433" s="44" t="s">
        <v>71</v>
      </c>
      <c r="AL433" s="44"/>
      <c r="AM433" s="44"/>
      <c r="AN433" s="44"/>
      <c r="AO433" s="44"/>
      <c r="AP433" s="44"/>
    </row>
    <row r="434" spans="1:42" s="29" customFormat="1" x14ac:dyDescent="0.15">
      <c r="A434" s="104">
        <v>11999510</v>
      </c>
      <c r="B434" s="44">
        <v>1</v>
      </c>
      <c r="C434" s="46" t="s">
        <v>823</v>
      </c>
      <c r="D434" s="46" t="s">
        <v>824</v>
      </c>
      <c r="E434" s="43"/>
      <c r="F434" s="58"/>
      <c r="G434" s="59">
        <v>22</v>
      </c>
      <c r="H434" s="59">
        <v>12</v>
      </c>
      <c r="I434" s="44"/>
      <c r="J434" s="44"/>
      <c r="K434" s="44">
        <f t="shared" si="10"/>
        <v>1</v>
      </c>
      <c r="L434" s="44" t="s">
        <v>1169</v>
      </c>
      <c r="M434" s="44">
        <v>1.5</v>
      </c>
      <c r="N434" s="44">
        <v>4.5</v>
      </c>
      <c r="O434" s="44"/>
      <c r="P434" s="44">
        <v>4</v>
      </c>
      <c r="Q434" s="44"/>
      <c r="R434" s="44" t="s">
        <v>825</v>
      </c>
      <c r="S434" s="44">
        <v>1</v>
      </c>
      <c r="T434" s="44"/>
      <c r="U434" s="44" t="s">
        <v>116</v>
      </c>
      <c r="V434" s="44" t="s">
        <v>190</v>
      </c>
      <c r="W434" s="44"/>
      <c r="X434" s="44"/>
      <c r="Y434" s="44"/>
      <c r="Z434" s="44" t="s">
        <v>295</v>
      </c>
      <c r="AA434" s="104">
        <v>12999580</v>
      </c>
      <c r="AB434" s="44" t="s">
        <v>89</v>
      </c>
      <c r="AC434" s="44" t="s">
        <v>89</v>
      </c>
      <c r="AD434" s="44" t="s">
        <v>89</v>
      </c>
      <c r="AE434" s="44" t="s">
        <v>89</v>
      </c>
      <c r="AF434" s="44" t="s">
        <v>89</v>
      </c>
      <c r="AG434" s="44"/>
      <c r="AH434" s="44"/>
      <c r="AI434" s="44"/>
      <c r="AJ434" s="44" t="s">
        <v>1170</v>
      </c>
      <c r="AK434" s="44" t="s">
        <v>71</v>
      </c>
      <c r="AL434" s="44"/>
      <c r="AM434" s="44"/>
      <c r="AN434" s="44"/>
      <c r="AO434" s="44"/>
      <c r="AP434" s="44"/>
    </row>
    <row r="435" spans="1:42" s="10" customFormat="1" x14ac:dyDescent="0.15">
      <c r="A435" s="108">
        <v>11999511</v>
      </c>
      <c r="B435" s="70">
        <v>1</v>
      </c>
      <c r="C435" s="192" t="s">
        <v>829</v>
      </c>
      <c r="D435" s="192" t="s">
        <v>828</v>
      </c>
      <c r="E435" s="43"/>
      <c r="F435" s="58"/>
      <c r="G435" s="59">
        <v>12</v>
      </c>
      <c r="H435" s="59">
        <v>5</v>
      </c>
      <c r="I435" s="44"/>
      <c r="J435" s="44"/>
      <c r="K435" s="44">
        <f t="shared" si="10"/>
        <v>1</v>
      </c>
      <c r="L435" s="44" t="s">
        <v>23</v>
      </c>
      <c r="M435" s="44"/>
      <c r="N435" s="44"/>
      <c r="O435" s="44"/>
      <c r="P435" s="44">
        <v>4</v>
      </c>
      <c r="Q435" s="44">
        <v>1</v>
      </c>
      <c r="R435" s="44" t="s">
        <v>830</v>
      </c>
      <c r="S435" s="44"/>
      <c r="T435" s="44"/>
      <c r="U435" s="44" t="s">
        <v>831</v>
      </c>
      <c r="V435" s="44" t="s">
        <v>832</v>
      </c>
      <c r="W435" s="44" t="s">
        <v>1206</v>
      </c>
      <c r="X435" s="44" t="s">
        <v>816</v>
      </c>
      <c r="Y435" s="44"/>
      <c r="Z435" s="44" t="s">
        <v>833</v>
      </c>
      <c r="AA435" s="104">
        <v>12999525</v>
      </c>
      <c r="AB435" s="104">
        <v>12999526</v>
      </c>
      <c r="AC435" s="44" t="s">
        <v>89</v>
      </c>
      <c r="AD435" s="44" t="s">
        <v>89</v>
      </c>
      <c r="AE435" s="44" t="s">
        <v>89</v>
      </c>
      <c r="AF435" s="44" t="s">
        <v>89</v>
      </c>
      <c r="AG435" s="44"/>
      <c r="AH435" s="44"/>
      <c r="AI435" s="44"/>
      <c r="AJ435" s="44"/>
      <c r="AK435" s="44" t="s">
        <v>71</v>
      </c>
      <c r="AL435" s="44"/>
      <c r="AM435" s="44"/>
      <c r="AN435" s="44"/>
      <c r="AO435" s="44"/>
      <c r="AP435" s="44"/>
    </row>
    <row r="436" spans="1:42" s="10" customFormat="1" x14ac:dyDescent="0.15">
      <c r="A436" s="104">
        <v>11999512</v>
      </c>
      <c r="B436" s="44">
        <v>1</v>
      </c>
      <c r="C436" s="46" t="s">
        <v>838</v>
      </c>
      <c r="D436" s="46" t="s">
        <v>3297</v>
      </c>
      <c r="E436" s="43"/>
      <c r="F436" s="58" t="s">
        <v>3296</v>
      </c>
      <c r="G436" s="59">
        <v>12</v>
      </c>
      <c r="H436" s="59">
        <v>5</v>
      </c>
      <c r="I436" s="44"/>
      <c r="J436" s="44"/>
      <c r="K436" s="44">
        <f t="shared" si="10"/>
        <v>1</v>
      </c>
      <c r="L436" s="44" t="s">
        <v>23</v>
      </c>
      <c r="M436" s="44"/>
      <c r="N436" s="44"/>
      <c r="O436" s="44"/>
      <c r="P436" s="44">
        <v>3</v>
      </c>
      <c r="Q436" s="44"/>
      <c r="R436" s="44" t="s">
        <v>1224</v>
      </c>
      <c r="S436" s="44">
        <v>2</v>
      </c>
      <c r="T436" s="44"/>
      <c r="U436" s="44" t="s">
        <v>851</v>
      </c>
      <c r="V436" s="44" t="s">
        <v>190</v>
      </c>
      <c r="W436" s="44" t="s">
        <v>839</v>
      </c>
      <c r="X436" s="44" t="s">
        <v>840</v>
      </c>
      <c r="Y436" s="44" t="s">
        <v>710</v>
      </c>
      <c r="Z436" s="44" t="s">
        <v>841</v>
      </c>
      <c r="AA436" s="104">
        <v>12999527</v>
      </c>
      <c r="AB436" s="44" t="s">
        <v>89</v>
      </c>
      <c r="AC436" s="44" t="s">
        <v>89</v>
      </c>
      <c r="AD436" s="44" t="s">
        <v>89</v>
      </c>
      <c r="AE436" s="44" t="s">
        <v>89</v>
      </c>
      <c r="AF436" s="44" t="s">
        <v>89</v>
      </c>
      <c r="AG436" s="44"/>
      <c r="AH436" s="44"/>
      <c r="AI436" s="44"/>
      <c r="AJ436" s="44"/>
      <c r="AK436" s="44" t="s">
        <v>71</v>
      </c>
      <c r="AL436" s="44"/>
      <c r="AM436" s="44"/>
      <c r="AN436" s="44"/>
      <c r="AO436" s="44"/>
      <c r="AP436" s="44"/>
    </row>
    <row r="437" spans="1:42" s="10" customFormat="1" x14ac:dyDescent="0.15">
      <c r="A437" s="104">
        <v>11999513</v>
      </c>
      <c r="B437" s="44">
        <v>1</v>
      </c>
      <c r="C437" s="46" t="s">
        <v>858</v>
      </c>
      <c r="D437" s="46" t="s">
        <v>859</v>
      </c>
      <c r="E437" s="43"/>
      <c r="F437" s="58"/>
      <c r="G437" s="59">
        <v>12</v>
      </c>
      <c r="H437" s="59">
        <v>8</v>
      </c>
      <c r="I437" s="44"/>
      <c r="J437" s="44"/>
      <c r="K437" s="44">
        <f t="shared" si="10"/>
        <v>0</v>
      </c>
      <c r="L437" s="44" t="s">
        <v>23</v>
      </c>
      <c r="M437" s="44"/>
      <c r="N437" s="44"/>
      <c r="O437" s="44"/>
      <c r="P437" s="44">
        <v>0</v>
      </c>
      <c r="Q437" s="44"/>
      <c r="R437" s="44" t="s">
        <v>860</v>
      </c>
      <c r="S437" s="44"/>
      <c r="T437" s="44"/>
      <c r="U437" s="44" t="s">
        <v>104</v>
      </c>
      <c r="V437" s="44"/>
      <c r="W437" s="44"/>
      <c r="X437" s="44"/>
      <c r="Y437" s="44"/>
      <c r="Z437" s="44" t="s">
        <v>5221</v>
      </c>
      <c r="AA437" s="107">
        <v>12999530</v>
      </c>
      <c r="AB437" s="107">
        <v>12999531</v>
      </c>
      <c r="AC437" s="107">
        <v>12999532</v>
      </c>
      <c r="AD437" s="41" t="s">
        <v>89</v>
      </c>
      <c r="AE437" s="44" t="s">
        <v>89</v>
      </c>
      <c r="AF437" s="44" t="s">
        <v>89</v>
      </c>
      <c r="AG437" s="44"/>
      <c r="AH437" s="44"/>
      <c r="AI437" s="44"/>
      <c r="AJ437" s="44"/>
      <c r="AK437" s="44" t="s">
        <v>71</v>
      </c>
      <c r="AL437" s="44"/>
      <c r="AM437" s="44"/>
      <c r="AN437" s="44"/>
      <c r="AO437" s="44"/>
      <c r="AP437" s="44"/>
    </row>
    <row r="438" spans="1:42" s="10" customFormat="1" x14ac:dyDescent="0.15">
      <c r="A438" s="104">
        <v>11999514</v>
      </c>
      <c r="B438" s="44">
        <v>1</v>
      </c>
      <c r="C438" s="46" t="s">
        <v>869</v>
      </c>
      <c r="D438" s="46" t="s">
        <v>870</v>
      </c>
      <c r="E438" s="43"/>
      <c r="F438" s="58"/>
      <c r="G438" s="59">
        <v>30</v>
      </c>
      <c r="H438" s="59">
        <v>12</v>
      </c>
      <c r="I438" s="44"/>
      <c r="J438" s="44"/>
      <c r="K438" s="44">
        <f t="shared" si="10"/>
        <v>1</v>
      </c>
      <c r="L438" s="44" t="s">
        <v>871</v>
      </c>
      <c r="M438" s="44"/>
      <c r="N438" s="44"/>
      <c r="O438" s="44"/>
      <c r="P438" s="44">
        <v>4</v>
      </c>
      <c r="Q438" s="44"/>
      <c r="R438" s="44" t="s">
        <v>825</v>
      </c>
      <c r="S438" s="44">
        <v>1</v>
      </c>
      <c r="T438" s="44"/>
      <c r="U438" s="44" t="s">
        <v>116</v>
      </c>
      <c r="V438" s="44" t="s">
        <v>190</v>
      </c>
      <c r="W438" s="44" t="s">
        <v>839</v>
      </c>
      <c r="X438" s="44" t="s">
        <v>840</v>
      </c>
      <c r="Y438" s="44" t="s">
        <v>710</v>
      </c>
      <c r="Z438" s="44" t="s">
        <v>5221</v>
      </c>
      <c r="AA438" s="104">
        <v>12999533</v>
      </c>
      <c r="AB438" s="53" t="s">
        <v>89</v>
      </c>
      <c r="AC438" s="44" t="s">
        <v>89</v>
      </c>
      <c r="AD438" s="44" t="s">
        <v>89</v>
      </c>
      <c r="AE438" s="44" t="s">
        <v>89</v>
      </c>
      <c r="AF438" s="44" t="s">
        <v>89</v>
      </c>
      <c r="AG438" s="44"/>
      <c r="AH438" s="44"/>
      <c r="AI438" s="44"/>
      <c r="AJ438" s="44"/>
      <c r="AK438" s="44" t="s">
        <v>71</v>
      </c>
      <c r="AL438" s="44"/>
      <c r="AM438" s="44"/>
      <c r="AN438" s="44"/>
      <c r="AO438" s="44"/>
      <c r="AP438" s="44"/>
    </row>
    <row r="439" spans="1:42" s="10" customFormat="1" x14ac:dyDescent="0.15">
      <c r="A439" s="104">
        <v>11999515</v>
      </c>
      <c r="B439" s="44">
        <v>1</v>
      </c>
      <c r="C439" s="46" t="s">
        <v>873</v>
      </c>
      <c r="D439" s="46" t="s">
        <v>875</v>
      </c>
      <c r="E439" s="43"/>
      <c r="F439" s="58"/>
      <c r="G439" s="59">
        <v>3</v>
      </c>
      <c r="H439" s="59">
        <v>0</v>
      </c>
      <c r="I439" s="44"/>
      <c r="J439" s="44"/>
      <c r="K439" s="44">
        <f t="shared" si="10"/>
        <v>0</v>
      </c>
      <c r="L439" s="44" t="s">
        <v>874</v>
      </c>
      <c r="M439" s="44"/>
      <c r="N439" s="44"/>
      <c r="O439" s="44"/>
      <c r="P439" s="44">
        <v>1</v>
      </c>
      <c r="Q439" s="44"/>
      <c r="R439" s="44" t="s">
        <v>26</v>
      </c>
      <c r="S439" s="44"/>
      <c r="T439" s="44"/>
      <c r="U439" s="44" t="s">
        <v>104</v>
      </c>
      <c r="V439" s="44"/>
      <c r="W439" s="44"/>
      <c r="X439" s="44"/>
      <c r="Y439" s="44"/>
      <c r="Z439" s="44" t="s">
        <v>5221</v>
      </c>
      <c r="AA439" s="104">
        <v>12999534</v>
      </c>
      <c r="AB439" s="53" t="s">
        <v>89</v>
      </c>
      <c r="AC439" s="44" t="s">
        <v>89</v>
      </c>
      <c r="AD439" s="44" t="s">
        <v>89</v>
      </c>
      <c r="AE439" s="44" t="s">
        <v>89</v>
      </c>
      <c r="AF439" s="44" t="s">
        <v>89</v>
      </c>
      <c r="AG439" s="44"/>
      <c r="AH439" s="44"/>
      <c r="AI439" s="44"/>
      <c r="AJ439" s="44"/>
      <c r="AK439" s="44" t="s">
        <v>71</v>
      </c>
      <c r="AL439" s="44"/>
      <c r="AM439" s="44"/>
      <c r="AN439" s="44"/>
      <c r="AO439" s="44"/>
      <c r="AP439" s="44"/>
    </row>
    <row r="440" spans="1:42" s="10" customFormat="1" x14ac:dyDescent="0.15">
      <c r="A440" s="108">
        <v>11999516</v>
      </c>
      <c r="B440" s="70">
        <v>1</v>
      </c>
      <c r="C440" s="192" t="s">
        <v>878</v>
      </c>
      <c r="D440" s="192" t="s">
        <v>879</v>
      </c>
      <c r="E440" s="43"/>
      <c r="F440" s="58"/>
      <c r="G440" s="59">
        <v>30</v>
      </c>
      <c r="H440" s="59">
        <v>18</v>
      </c>
      <c r="I440" s="44"/>
      <c r="J440" s="44"/>
      <c r="K440" s="44">
        <f t="shared" si="10"/>
        <v>1</v>
      </c>
      <c r="L440" s="44" t="s">
        <v>874</v>
      </c>
      <c r="M440" s="44"/>
      <c r="N440" s="44"/>
      <c r="O440" s="44"/>
      <c r="P440" s="44">
        <v>4</v>
      </c>
      <c r="Q440" s="44"/>
      <c r="R440" s="44" t="s">
        <v>825</v>
      </c>
      <c r="S440" s="44">
        <v>4</v>
      </c>
      <c r="T440" s="44"/>
      <c r="U440" s="44" t="s">
        <v>116</v>
      </c>
      <c r="V440" s="44" t="s">
        <v>190</v>
      </c>
      <c r="W440" s="44" t="s">
        <v>707</v>
      </c>
      <c r="X440" s="44" t="s">
        <v>816</v>
      </c>
      <c r="Y440" s="44"/>
      <c r="Z440" s="44" t="s">
        <v>5221</v>
      </c>
      <c r="AA440" s="104">
        <v>12999535</v>
      </c>
      <c r="AB440" s="44" t="s">
        <v>89</v>
      </c>
      <c r="AC440" s="44" t="s">
        <v>89</v>
      </c>
      <c r="AD440" s="44" t="s">
        <v>89</v>
      </c>
      <c r="AE440" s="44" t="s">
        <v>89</v>
      </c>
      <c r="AF440" s="44" t="s">
        <v>89</v>
      </c>
      <c r="AG440" s="44"/>
      <c r="AH440" s="44"/>
      <c r="AI440" s="44"/>
      <c r="AJ440" s="44"/>
      <c r="AK440" s="44" t="s">
        <v>71</v>
      </c>
      <c r="AL440" s="44"/>
      <c r="AM440" s="44"/>
      <c r="AN440" s="44"/>
      <c r="AO440" s="44"/>
      <c r="AP440" s="44"/>
    </row>
    <row r="441" spans="1:42" s="10" customFormat="1" x14ac:dyDescent="0.15">
      <c r="A441" s="104">
        <v>11999517</v>
      </c>
      <c r="B441" s="44">
        <v>1</v>
      </c>
      <c r="C441" s="46" t="s">
        <v>886</v>
      </c>
      <c r="D441" s="46" t="s">
        <v>887</v>
      </c>
      <c r="E441" s="43"/>
      <c r="F441" s="58"/>
      <c r="G441" s="59">
        <v>15</v>
      </c>
      <c r="H441" s="59">
        <v>12</v>
      </c>
      <c r="I441" s="44"/>
      <c r="J441" s="44"/>
      <c r="K441" s="44">
        <f t="shared" ref="K441:K470" si="11">IF(U441="hostile",1,0)</f>
        <v>0</v>
      </c>
      <c r="L441" s="44" t="s">
        <v>23</v>
      </c>
      <c r="M441" s="44"/>
      <c r="N441" s="44"/>
      <c r="O441" s="44"/>
      <c r="P441" s="44">
        <v>0</v>
      </c>
      <c r="Q441" s="44"/>
      <c r="R441" s="44" t="s">
        <v>888</v>
      </c>
      <c r="S441" s="44"/>
      <c r="T441" s="44"/>
      <c r="U441" s="44" t="s">
        <v>889</v>
      </c>
      <c r="V441" s="44"/>
      <c r="W441" s="44"/>
      <c r="X441" s="44"/>
      <c r="Y441" s="44"/>
      <c r="Z441" s="44" t="s">
        <v>890</v>
      </c>
      <c r="AA441" s="104">
        <v>12999538</v>
      </c>
      <c r="AB441" s="104">
        <v>12999539</v>
      </c>
      <c r="AC441" s="104">
        <v>12999540</v>
      </c>
      <c r="AD441" s="44" t="s">
        <v>89</v>
      </c>
      <c r="AE441" s="44" t="s">
        <v>89</v>
      </c>
      <c r="AF441" s="44" t="s">
        <v>89</v>
      </c>
      <c r="AG441" s="44"/>
      <c r="AH441" s="44"/>
      <c r="AI441" s="44"/>
      <c r="AJ441" s="44"/>
      <c r="AK441" s="44" t="s">
        <v>71</v>
      </c>
      <c r="AL441" s="44"/>
      <c r="AM441" s="44"/>
      <c r="AN441" s="44"/>
      <c r="AO441" s="44"/>
      <c r="AP441" s="44"/>
    </row>
    <row r="442" spans="1:42" s="10" customFormat="1" x14ac:dyDescent="0.15">
      <c r="A442" s="104">
        <v>11999518</v>
      </c>
      <c r="B442" s="44">
        <v>1</v>
      </c>
      <c r="C442" s="46" t="s">
        <v>3509</v>
      </c>
      <c r="D442" s="46" t="s">
        <v>899</v>
      </c>
      <c r="E442" s="43"/>
      <c r="F442" s="58" t="s">
        <v>3303</v>
      </c>
      <c r="G442" s="59">
        <v>15</v>
      </c>
      <c r="H442" s="59">
        <v>0</v>
      </c>
      <c r="I442" s="44"/>
      <c r="J442" s="44"/>
      <c r="K442" s="44">
        <f t="shared" si="11"/>
        <v>1</v>
      </c>
      <c r="L442" s="44" t="s">
        <v>900</v>
      </c>
      <c r="M442" s="44"/>
      <c r="N442" s="44"/>
      <c r="O442" s="44"/>
      <c r="P442" s="44">
        <v>1</v>
      </c>
      <c r="Q442" s="44"/>
      <c r="R442" s="44" t="s">
        <v>901</v>
      </c>
      <c r="S442" s="44"/>
      <c r="T442" s="44"/>
      <c r="U442" s="44" t="s">
        <v>902</v>
      </c>
      <c r="V442" s="44" t="s">
        <v>903</v>
      </c>
      <c r="W442" s="44" t="s">
        <v>100</v>
      </c>
      <c r="X442" s="44" t="s">
        <v>547</v>
      </c>
      <c r="Y442" s="44"/>
      <c r="Z442" s="44" t="s">
        <v>904</v>
      </c>
      <c r="AA442" s="107">
        <v>12999542</v>
      </c>
      <c r="AB442" s="104">
        <v>12999543</v>
      </c>
      <c r="AC442" s="44">
        <v>12870106</v>
      </c>
      <c r="AD442" s="44" t="s">
        <v>89</v>
      </c>
      <c r="AE442" s="44" t="s">
        <v>89</v>
      </c>
      <c r="AF442" s="44" t="s">
        <v>89</v>
      </c>
      <c r="AG442" s="44"/>
      <c r="AH442" s="44"/>
      <c r="AI442" s="44"/>
      <c r="AJ442" s="44"/>
      <c r="AK442" s="44" t="s">
        <v>71</v>
      </c>
      <c r="AL442" s="44"/>
      <c r="AM442" s="44"/>
      <c r="AN442" s="44"/>
      <c r="AO442" s="44"/>
      <c r="AP442" s="44"/>
    </row>
    <row r="443" spans="1:42" s="10" customFormat="1" x14ac:dyDescent="0.15">
      <c r="A443" s="104">
        <v>11999519</v>
      </c>
      <c r="B443" s="44">
        <v>1</v>
      </c>
      <c r="C443" s="46" t="s">
        <v>911</v>
      </c>
      <c r="D443" s="46" t="s">
        <v>3304</v>
      </c>
      <c r="E443" s="43"/>
      <c r="F443" s="58"/>
      <c r="G443" s="59">
        <v>40</v>
      </c>
      <c r="H443" s="59">
        <v>20</v>
      </c>
      <c r="I443" s="44"/>
      <c r="J443" s="44"/>
      <c r="K443" s="44">
        <f t="shared" si="11"/>
        <v>1</v>
      </c>
      <c r="L443" s="44" t="s">
        <v>913</v>
      </c>
      <c r="M443" s="44"/>
      <c r="N443" s="44"/>
      <c r="O443" s="44"/>
      <c r="P443" s="44">
        <v>3</v>
      </c>
      <c r="Q443" s="44"/>
      <c r="R443" s="44" t="s">
        <v>914</v>
      </c>
      <c r="S443" s="44">
        <v>1</v>
      </c>
      <c r="T443" s="44"/>
      <c r="U443" s="44" t="s">
        <v>24</v>
      </c>
      <c r="V443" s="44" t="s">
        <v>190</v>
      </c>
      <c r="W443" s="44"/>
      <c r="X443" s="44"/>
      <c r="Y443" s="44"/>
      <c r="Z443" s="44" t="s">
        <v>904</v>
      </c>
      <c r="AA443" s="104">
        <v>12999544</v>
      </c>
      <c r="AB443" s="104">
        <v>12999545</v>
      </c>
      <c r="AC443" s="107">
        <v>12999546</v>
      </c>
      <c r="AD443" s="44" t="s">
        <v>89</v>
      </c>
      <c r="AE443" s="44" t="s">
        <v>89</v>
      </c>
      <c r="AF443" s="44" t="s">
        <v>89</v>
      </c>
      <c r="AG443" s="44"/>
      <c r="AH443" s="44"/>
      <c r="AI443" s="44"/>
      <c r="AJ443" s="44"/>
      <c r="AK443" s="44" t="s">
        <v>71</v>
      </c>
      <c r="AL443" s="44"/>
      <c r="AM443" s="44"/>
      <c r="AN443" s="44"/>
      <c r="AO443" s="44"/>
      <c r="AP443" s="44"/>
    </row>
    <row r="444" spans="1:42" s="10" customFormat="1" x14ac:dyDescent="0.15">
      <c r="A444" s="104">
        <v>11999520</v>
      </c>
      <c r="B444" s="44">
        <v>1</v>
      </c>
      <c r="C444" s="46" t="s">
        <v>916</v>
      </c>
      <c r="D444" s="46" t="s">
        <v>3309</v>
      </c>
      <c r="E444" s="43"/>
      <c r="F444" s="58" t="s">
        <v>3312</v>
      </c>
      <c r="G444" s="164">
        <v>0</v>
      </c>
      <c r="H444" s="164">
        <v>0</v>
      </c>
      <c r="I444" s="44"/>
      <c r="J444" s="44"/>
      <c r="K444" s="44">
        <f t="shared" si="11"/>
        <v>0</v>
      </c>
      <c r="L444" s="44" t="s">
        <v>218</v>
      </c>
      <c r="M444" s="44"/>
      <c r="N444" s="44"/>
      <c r="O444" s="44"/>
      <c r="P444" s="44">
        <v>0</v>
      </c>
      <c r="Q444" s="44"/>
      <c r="R444" s="44"/>
      <c r="S444" s="44"/>
      <c r="T444" s="44"/>
      <c r="U444" s="44"/>
      <c r="V444" s="44"/>
      <c r="W444" s="44"/>
      <c r="X444" s="44"/>
      <c r="Y444" s="44"/>
      <c r="Z444" s="44" t="s">
        <v>904</v>
      </c>
      <c r="AA444" s="104">
        <v>12999547</v>
      </c>
      <c r="AB444" s="44" t="s">
        <v>89</v>
      </c>
      <c r="AC444" s="44" t="s">
        <v>89</v>
      </c>
      <c r="AD444" s="44" t="s">
        <v>89</v>
      </c>
      <c r="AE444" s="44" t="s">
        <v>89</v>
      </c>
      <c r="AF444" s="44" t="s">
        <v>89</v>
      </c>
      <c r="AG444" s="44"/>
      <c r="AH444" s="44"/>
      <c r="AI444" s="44"/>
      <c r="AJ444" s="44"/>
      <c r="AK444" s="44" t="s">
        <v>71</v>
      </c>
      <c r="AL444" s="44"/>
      <c r="AM444" s="44"/>
      <c r="AN444" s="44"/>
      <c r="AO444" s="44"/>
      <c r="AP444" s="44"/>
    </row>
    <row r="445" spans="1:42" s="10" customFormat="1" x14ac:dyDescent="0.15">
      <c r="A445" s="104">
        <v>11999521</v>
      </c>
      <c r="B445" s="44">
        <v>1</v>
      </c>
      <c r="C445" s="46" t="s">
        <v>186</v>
      </c>
      <c r="D445" s="46" t="s">
        <v>3311</v>
      </c>
      <c r="E445" s="43"/>
      <c r="F445" s="58"/>
      <c r="G445" s="59">
        <v>0.5</v>
      </c>
      <c r="H445" s="59">
        <v>0</v>
      </c>
      <c r="I445" s="44"/>
      <c r="J445" s="44"/>
      <c r="K445" s="44">
        <f t="shared" si="11"/>
        <v>1</v>
      </c>
      <c r="L445" s="44" t="s">
        <v>23</v>
      </c>
      <c r="M445" s="44"/>
      <c r="N445" s="44"/>
      <c r="O445" s="44"/>
      <c r="P445" s="44">
        <v>1</v>
      </c>
      <c r="Q445" s="44"/>
      <c r="R445" s="44" t="s">
        <v>926</v>
      </c>
      <c r="S445" s="44"/>
      <c r="T445" s="44"/>
      <c r="U445" s="44" t="s">
        <v>902</v>
      </c>
      <c r="V445" s="44" t="s">
        <v>903</v>
      </c>
      <c r="W445" s="44"/>
      <c r="X445" s="44"/>
      <c r="Y445" s="44"/>
      <c r="Z445" s="44" t="s">
        <v>904</v>
      </c>
      <c r="AA445" s="104">
        <v>12999549</v>
      </c>
      <c r="AB445" s="44" t="s">
        <v>89</v>
      </c>
      <c r="AC445" s="44" t="s">
        <v>89</v>
      </c>
      <c r="AD445" s="44" t="s">
        <v>89</v>
      </c>
      <c r="AE445" s="44" t="s">
        <v>89</v>
      </c>
      <c r="AF445" s="44" t="s">
        <v>89</v>
      </c>
      <c r="AG445" s="44"/>
      <c r="AH445" s="44"/>
      <c r="AI445" s="44"/>
      <c r="AJ445" s="44"/>
      <c r="AK445" s="44" t="s">
        <v>85</v>
      </c>
      <c r="AL445" s="44"/>
      <c r="AM445" s="44"/>
      <c r="AN445" s="44"/>
      <c r="AO445" s="44"/>
      <c r="AP445" s="44"/>
    </row>
    <row r="446" spans="1:42" s="10" customFormat="1" x14ac:dyDescent="0.15">
      <c r="A446" s="104">
        <v>11999522</v>
      </c>
      <c r="B446" s="44">
        <v>1</v>
      </c>
      <c r="C446" s="46" t="s">
        <v>938</v>
      </c>
      <c r="D446" s="46" t="s">
        <v>3585</v>
      </c>
      <c r="E446" s="43"/>
      <c r="F446" s="58"/>
      <c r="G446" s="59">
        <v>15</v>
      </c>
      <c r="H446" s="59">
        <v>9</v>
      </c>
      <c r="I446" s="44"/>
      <c r="J446" s="44"/>
      <c r="K446" s="44">
        <f t="shared" si="11"/>
        <v>1</v>
      </c>
      <c r="L446" s="44" t="s">
        <v>274</v>
      </c>
      <c r="M446" s="44"/>
      <c r="N446" s="44"/>
      <c r="O446" s="44"/>
      <c r="P446" s="44">
        <v>1</v>
      </c>
      <c r="Q446" s="44"/>
      <c r="R446" s="44" t="s">
        <v>211</v>
      </c>
      <c r="S446" s="44"/>
      <c r="T446" s="44"/>
      <c r="U446" s="44" t="s">
        <v>940</v>
      </c>
      <c r="V446" s="44" t="s">
        <v>212</v>
      </c>
      <c r="W446" s="44" t="s">
        <v>707</v>
      </c>
      <c r="X446" s="44">
        <v>1</v>
      </c>
      <c r="Y446" s="44"/>
      <c r="Z446" s="44" t="s">
        <v>904</v>
      </c>
      <c r="AA446" s="104">
        <v>12999550</v>
      </c>
      <c r="AB446" s="104"/>
      <c r="AC446" s="44" t="s">
        <v>89</v>
      </c>
      <c r="AD446" s="44" t="s">
        <v>89</v>
      </c>
      <c r="AE446" s="44" t="s">
        <v>89</v>
      </c>
      <c r="AF446" s="44" t="s">
        <v>89</v>
      </c>
      <c r="AG446" s="44"/>
      <c r="AH446" s="44"/>
      <c r="AI446" s="44"/>
      <c r="AJ446" s="44"/>
      <c r="AK446" s="44" t="s">
        <v>71</v>
      </c>
      <c r="AL446" s="44"/>
      <c r="AM446" s="44"/>
      <c r="AN446" s="44"/>
      <c r="AO446" s="44"/>
      <c r="AP446" s="44"/>
    </row>
    <row r="447" spans="1:42" s="10" customFormat="1" x14ac:dyDescent="0.15">
      <c r="A447" s="104">
        <v>11999523</v>
      </c>
      <c r="B447" s="44">
        <v>1</v>
      </c>
      <c r="C447" s="46" t="s">
        <v>939</v>
      </c>
      <c r="D447" s="46" t="s">
        <v>3313</v>
      </c>
      <c r="E447" s="43"/>
      <c r="F447" s="58"/>
      <c r="G447" s="59">
        <v>15</v>
      </c>
      <c r="H447" s="59">
        <v>11</v>
      </c>
      <c r="I447" s="44"/>
      <c r="J447" s="44"/>
      <c r="K447" s="44">
        <f t="shared" si="11"/>
        <v>1</v>
      </c>
      <c r="L447" s="44" t="s">
        <v>274</v>
      </c>
      <c r="M447" s="44"/>
      <c r="N447" s="44"/>
      <c r="O447" s="44"/>
      <c r="P447" s="44">
        <v>1.5</v>
      </c>
      <c r="Q447" s="44"/>
      <c r="R447" s="44" t="s">
        <v>130</v>
      </c>
      <c r="S447" s="44">
        <v>1.5</v>
      </c>
      <c r="T447" s="44"/>
      <c r="U447" s="44" t="s">
        <v>187</v>
      </c>
      <c r="V447" s="44" t="s">
        <v>190</v>
      </c>
      <c r="W447" s="44"/>
      <c r="X447" s="44"/>
      <c r="Y447" s="44"/>
      <c r="Z447" s="44" t="s">
        <v>904</v>
      </c>
      <c r="AA447" s="104">
        <v>12999552</v>
      </c>
      <c r="AB447" s="107"/>
      <c r="AC447" s="41" t="s">
        <v>89</v>
      </c>
      <c r="AD447" s="44" t="s">
        <v>89</v>
      </c>
      <c r="AE447" s="44" t="s">
        <v>89</v>
      </c>
      <c r="AF447" s="44" t="s">
        <v>89</v>
      </c>
      <c r="AG447" s="44"/>
      <c r="AH447" s="44"/>
      <c r="AI447" s="44"/>
      <c r="AJ447" s="44"/>
      <c r="AK447" s="44" t="s">
        <v>71</v>
      </c>
      <c r="AL447" s="44"/>
      <c r="AM447" s="44"/>
      <c r="AN447" s="44"/>
      <c r="AO447" s="44"/>
      <c r="AP447" s="44"/>
    </row>
    <row r="448" spans="1:42" s="10" customFormat="1" x14ac:dyDescent="0.15">
      <c r="A448" s="104">
        <v>11999524</v>
      </c>
      <c r="B448" s="44">
        <v>1</v>
      </c>
      <c r="C448" s="46" t="s">
        <v>950</v>
      </c>
      <c r="D448" s="46" t="s">
        <v>958</v>
      </c>
      <c r="E448" s="43"/>
      <c r="F448" s="58"/>
      <c r="G448" s="164">
        <v>15</v>
      </c>
      <c r="H448" s="59">
        <v>6</v>
      </c>
      <c r="I448" s="44"/>
      <c r="J448" s="44"/>
      <c r="K448" s="44">
        <f t="shared" si="11"/>
        <v>1</v>
      </c>
      <c r="L448" s="44" t="s">
        <v>947</v>
      </c>
      <c r="M448" s="44"/>
      <c r="N448" s="44"/>
      <c r="O448" s="44"/>
      <c r="P448" s="44">
        <v>4</v>
      </c>
      <c r="Q448" s="44"/>
      <c r="R448" s="44" t="s">
        <v>948</v>
      </c>
      <c r="S448" s="44"/>
      <c r="T448" s="44"/>
      <c r="U448" s="44" t="s">
        <v>187</v>
      </c>
      <c r="V448" s="44" t="s">
        <v>212</v>
      </c>
      <c r="W448" s="44"/>
      <c r="X448" s="44"/>
      <c r="Y448" s="44"/>
      <c r="Z448" s="44" t="s">
        <v>949</v>
      </c>
      <c r="AA448" s="104">
        <v>12999554</v>
      </c>
      <c r="AB448" s="44" t="s">
        <v>89</v>
      </c>
      <c r="AC448" s="44" t="s">
        <v>89</v>
      </c>
      <c r="AD448" s="44" t="s">
        <v>89</v>
      </c>
      <c r="AE448" s="44" t="s">
        <v>89</v>
      </c>
      <c r="AF448" s="44" t="s">
        <v>89</v>
      </c>
      <c r="AG448" s="44"/>
      <c r="AH448" s="44"/>
      <c r="AI448" s="44"/>
      <c r="AJ448" s="44"/>
      <c r="AK448" s="44" t="s">
        <v>71</v>
      </c>
      <c r="AL448" s="44"/>
      <c r="AM448" s="44"/>
      <c r="AN448" s="44"/>
      <c r="AO448" s="44"/>
      <c r="AP448" s="44"/>
    </row>
    <row r="449" spans="1:42" s="10" customFormat="1" x14ac:dyDescent="0.15">
      <c r="A449" s="104">
        <v>11999525</v>
      </c>
      <c r="B449" s="44">
        <v>1</v>
      </c>
      <c r="C449" s="46" t="s">
        <v>957</v>
      </c>
      <c r="D449" s="46" t="s">
        <v>3281</v>
      </c>
      <c r="E449" s="43"/>
      <c r="F449" s="58"/>
      <c r="G449" s="164">
        <v>15</v>
      </c>
      <c r="H449" s="59">
        <v>12</v>
      </c>
      <c r="I449" s="44"/>
      <c r="J449" s="44"/>
      <c r="K449" s="44">
        <f t="shared" si="11"/>
        <v>1</v>
      </c>
      <c r="L449" s="44" t="s">
        <v>274</v>
      </c>
      <c r="M449" s="44"/>
      <c r="N449" s="44"/>
      <c r="O449" s="44"/>
      <c r="P449" s="44">
        <v>5</v>
      </c>
      <c r="Q449" s="44"/>
      <c r="R449" s="44" t="s">
        <v>691</v>
      </c>
      <c r="S449" s="44">
        <v>5</v>
      </c>
      <c r="T449" s="44">
        <v>60</v>
      </c>
      <c r="U449" s="44" t="s">
        <v>187</v>
      </c>
      <c r="V449" s="44" t="s">
        <v>294</v>
      </c>
      <c r="W449" s="44" t="s">
        <v>100</v>
      </c>
      <c r="X449" s="44" t="s">
        <v>228</v>
      </c>
      <c r="Y449" s="44"/>
      <c r="Z449" s="44" t="s">
        <v>959</v>
      </c>
      <c r="AA449" s="104">
        <v>12999555</v>
      </c>
      <c r="AB449" s="44" t="s">
        <v>89</v>
      </c>
      <c r="AC449" s="44" t="s">
        <v>89</v>
      </c>
      <c r="AD449" s="44" t="s">
        <v>89</v>
      </c>
      <c r="AE449" s="44" t="s">
        <v>89</v>
      </c>
      <c r="AF449" s="44" t="s">
        <v>89</v>
      </c>
      <c r="AG449" s="44"/>
      <c r="AH449" s="44"/>
      <c r="AI449" s="44"/>
      <c r="AJ449" s="44"/>
      <c r="AK449" s="44" t="s">
        <v>71</v>
      </c>
      <c r="AL449" s="44"/>
      <c r="AM449" s="44"/>
      <c r="AN449" s="44"/>
      <c r="AO449" s="44"/>
      <c r="AP449" s="44"/>
    </row>
    <row r="450" spans="1:42" s="10" customFormat="1" x14ac:dyDescent="0.15">
      <c r="A450" s="104">
        <v>11999526</v>
      </c>
      <c r="B450" s="44">
        <v>1</v>
      </c>
      <c r="C450" s="46" t="s">
        <v>974</v>
      </c>
      <c r="D450" s="46" t="s">
        <v>975</v>
      </c>
      <c r="E450" s="43"/>
      <c r="F450" s="58" t="s">
        <v>3293</v>
      </c>
      <c r="G450" s="59">
        <v>12</v>
      </c>
      <c r="H450" s="59">
        <v>6</v>
      </c>
      <c r="I450" s="44"/>
      <c r="J450" s="44"/>
      <c r="K450" s="44">
        <f t="shared" si="11"/>
        <v>1</v>
      </c>
      <c r="L450" s="44" t="s">
        <v>978</v>
      </c>
      <c r="M450" s="44">
        <v>1</v>
      </c>
      <c r="N450" s="44">
        <v>2.9</v>
      </c>
      <c r="O450" s="44"/>
      <c r="P450" s="44">
        <v>1.5</v>
      </c>
      <c r="Q450" s="44"/>
      <c r="R450" s="44" t="s">
        <v>952</v>
      </c>
      <c r="S450" s="44">
        <v>1.5</v>
      </c>
      <c r="T450" s="44">
        <v>120</v>
      </c>
      <c r="U450" s="44" t="s">
        <v>187</v>
      </c>
      <c r="V450" s="44" t="s">
        <v>976</v>
      </c>
      <c r="W450" s="44"/>
      <c r="X450" s="44"/>
      <c r="Y450" s="44"/>
      <c r="Z450" s="44" t="s">
        <v>977</v>
      </c>
      <c r="AA450" s="104">
        <v>12999559</v>
      </c>
      <c r="AB450" s="104">
        <v>12999560</v>
      </c>
      <c r="AC450" s="44" t="s">
        <v>89</v>
      </c>
      <c r="AD450" s="44" t="s">
        <v>89</v>
      </c>
      <c r="AE450" s="44" t="s">
        <v>89</v>
      </c>
      <c r="AF450" s="44" t="s">
        <v>89</v>
      </c>
      <c r="AG450" s="44"/>
      <c r="AH450" s="44"/>
      <c r="AI450" s="44"/>
      <c r="AJ450" s="44"/>
      <c r="AK450" s="44" t="s">
        <v>71</v>
      </c>
      <c r="AL450" s="44"/>
      <c r="AM450" s="44"/>
      <c r="AN450" s="44"/>
      <c r="AO450" s="44"/>
      <c r="AP450" s="44"/>
    </row>
    <row r="451" spans="1:42" s="10" customFormat="1" x14ac:dyDescent="0.15">
      <c r="A451" s="104">
        <v>11999527</v>
      </c>
      <c r="B451" s="44">
        <v>1</v>
      </c>
      <c r="C451" s="46" t="s">
        <v>197</v>
      </c>
      <c r="D451" s="46" t="s">
        <v>985</v>
      </c>
      <c r="E451" s="43"/>
      <c r="F451" s="58"/>
      <c r="G451" s="59">
        <v>10</v>
      </c>
      <c r="H451" s="59">
        <v>12</v>
      </c>
      <c r="I451" s="44"/>
      <c r="J451" s="44"/>
      <c r="K451" s="44">
        <f t="shared" si="11"/>
        <v>1</v>
      </c>
      <c r="L451" s="44" t="s">
        <v>1057</v>
      </c>
      <c r="M451" s="44">
        <v>4</v>
      </c>
      <c r="N451" s="44"/>
      <c r="O451" s="44"/>
      <c r="P451" s="44">
        <v>4</v>
      </c>
      <c r="Q451" s="44"/>
      <c r="R451" s="44" t="s">
        <v>130</v>
      </c>
      <c r="S451" s="44">
        <v>2</v>
      </c>
      <c r="T451" s="44"/>
      <c r="U451" s="44" t="s">
        <v>187</v>
      </c>
      <c r="V451" s="44" t="s">
        <v>986</v>
      </c>
      <c r="W451" s="44" t="s">
        <v>273</v>
      </c>
      <c r="X451" s="44" t="s">
        <v>987</v>
      </c>
      <c r="Y451" s="44" t="s">
        <v>706</v>
      </c>
      <c r="Z451" s="44" t="s">
        <v>209</v>
      </c>
      <c r="AA451" s="107">
        <v>12999561</v>
      </c>
      <c r="AB451" s="44" t="s">
        <v>89</v>
      </c>
      <c r="AC451" s="44" t="s">
        <v>89</v>
      </c>
      <c r="AD451" s="44" t="s">
        <v>89</v>
      </c>
      <c r="AE451" s="44" t="s">
        <v>89</v>
      </c>
      <c r="AF451" s="44" t="s">
        <v>89</v>
      </c>
      <c r="AG451" s="44"/>
      <c r="AH451" s="44"/>
      <c r="AI451" s="44"/>
      <c r="AJ451" s="44"/>
      <c r="AK451" s="44" t="s">
        <v>71</v>
      </c>
      <c r="AL451" s="44"/>
      <c r="AM451" s="44"/>
      <c r="AN451" s="44"/>
      <c r="AO451" s="44"/>
      <c r="AP451" s="44"/>
    </row>
    <row r="452" spans="1:42" s="10" customFormat="1" x14ac:dyDescent="0.15">
      <c r="A452" s="104">
        <v>11999528</v>
      </c>
      <c r="B452" s="44">
        <v>1</v>
      </c>
      <c r="C452" s="46" t="s">
        <v>998</v>
      </c>
      <c r="D452" s="46" t="s">
        <v>999</v>
      </c>
      <c r="E452" s="43"/>
      <c r="F452" s="58"/>
      <c r="G452" s="59">
        <v>40</v>
      </c>
      <c r="H452" s="59">
        <v>10</v>
      </c>
      <c r="I452" s="44"/>
      <c r="J452" s="44"/>
      <c r="K452" s="44">
        <f t="shared" si="11"/>
        <v>0</v>
      </c>
      <c r="L452" s="44" t="s">
        <v>23</v>
      </c>
      <c r="M452" s="44"/>
      <c r="N452" s="44"/>
      <c r="O452" s="44"/>
      <c r="P452" s="44">
        <v>0</v>
      </c>
      <c r="Q452" s="44"/>
      <c r="R452" s="44" t="s">
        <v>1001</v>
      </c>
      <c r="S452" s="44"/>
      <c r="T452" s="44"/>
      <c r="U452" s="44" t="s">
        <v>34</v>
      </c>
      <c r="V452" s="44"/>
      <c r="W452" s="44"/>
      <c r="X452" s="44"/>
      <c r="Y452" s="44"/>
      <c r="Z452" s="44" t="s">
        <v>209</v>
      </c>
      <c r="AA452" s="104">
        <v>12999564</v>
      </c>
      <c r="AB452" s="104">
        <v>12999565</v>
      </c>
      <c r="AC452" s="104">
        <v>12999566</v>
      </c>
      <c r="AD452" s="104">
        <v>12999567</v>
      </c>
      <c r="AE452" s="104">
        <v>12999568</v>
      </c>
      <c r="AF452" s="104">
        <v>12999569</v>
      </c>
      <c r="AG452" s="44"/>
      <c r="AH452" s="44"/>
      <c r="AI452" s="44"/>
      <c r="AJ452" s="44"/>
      <c r="AK452" s="44" t="s">
        <v>71</v>
      </c>
      <c r="AL452" s="44"/>
      <c r="AM452" s="44"/>
      <c r="AN452" s="44"/>
      <c r="AO452" s="44"/>
      <c r="AP452" s="44"/>
    </row>
    <row r="453" spans="1:42" s="10" customFormat="1" x14ac:dyDescent="0.15">
      <c r="A453" s="104">
        <v>11999529</v>
      </c>
      <c r="B453" s="44">
        <v>1</v>
      </c>
      <c r="C453" s="46" t="s">
        <v>1000</v>
      </c>
      <c r="D453" s="46" t="s">
        <v>3280</v>
      </c>
      <c r="E453" s="43"/>
      <c r="F453" s="58"/>
      <c r="G453" s="164">
        <v>15</v>
      </c>
      <c r="H453" s="59">
        <v>9</v>
      </c>
      <c r="I453" s="44"/>
      <c r="J453" s="44"/>
      <c r="K453" s="44">
        <f t="shared" si="11"/>
        <v>1</v>
      </c>
      <c r="L453" s="44" t="s">
        <v>1009</v>
      </c>
      <c r="M453" s="44"/>
      <c r="N453" s="44"/>
      <c r="O453" s="44"/>
      <c r="P453" s="44">
        <v>4</v>
      </c>
      <c r="Q453" s="44"/>
      <c r="R453" s="44" t="s">
        <v>1010</v>
      </c>
      <c r="S453" s="44"/>
      <c r="T453" s="44"/>
      <c r="U453" s="44" t="s">
        <v>24</v>
      </c>
      <c r="V453" s="44" t="s">
        <v>188</v>
      </c>
      <c r="W453" s="44"/>
      <c r="X453" s="44"/>
      <c r="Y453" s="44"/>
      <c r="Z453" s="44" t="s">
        <v>209</v>
      </c>
      <c r="AA453" s="104">
        <v>12999570</v>
      </c>
      <c r="AB453" s="104">
        <v>12999571</v>
      </c>
      <c r="AC453" s="44" t="s">
        <v>89</v>
      </c>
      <c r="AD453" s="44" t="s">
        <v>89</v>
      </c>
      <c r="AE453" s="44" t="s">
        <v>89</v>
      </c>
      <c r="AF453" s="44" t="s">
        <v>89</v>
      </c>
      <c r="AG453" s="44"/>
      <c r="AH453" s="44"/>
      <c r="AI453" s="44"/>
      <c r="AJ453" s="44"/>
      <c r="AK453" s="44" t="s">
        <v>71</v>
      </c>
      <c r="AL453" s="44"/>
      <c r="AM453" s="44"/>
      <c r="AN453" s="44"/>
      <c r="AO453" s="44"/>
      <c r="AP453" s="44"/>
    </row>
    <row r="454" spans="1:42" s="10" customFormat="1" x14ac:dyDescent="0.15">
      <c r="A454" s="104">
        <v>11999530</v>
      </c>
      <c r="B454" s="44">
        <v>1</v>
      </c>
      <c r="C454" s="46" t="s">
        <v>1011</v>
      </c>
      <c r="D454" s="46" t="s">
        <v>1012</v>
      </c>
      <c r="E454" s="43"/>
      <c r="F454" s="58"/>
      <c r="G454" s="59">
        <v>1.2</v>
      </c>
      <c r="H454" s="59">
        <v>1.5</v>
      </c>
      <c r="I454" s="44"/>
      <c r="J454" s="44"/>
      <c r="K454" s="44">
        <f t="shared" si="11"/>
        <v>1</v>
      </c>
      <c r="L454" s="44" t="s">
        <v>1009</v>
      </c>
      <c r="M454" s="44"/>
      <c r="N454" s="44"/>
      <c r="O454" s="44"/>
      <c r="P454" s="44">
        <v>1</v>
      </c>
      <c r="Q454" s="44"/>
      <c r="R454" s="44" t="s">
        <v>1001</v>
      </c>
      <c r="S454" s="44"/>
      <c r="T454" s="44"/>
      <c r="U454" s="44" t="s">
        <v>24</v>
      </c>
      <c r="V454" s="44" t="s">
        <v>188</v>
      </c>
      <c r="W454" s="44"/>
      <c r="X454" s="44"/>
      <c r="Y454" s="44"/>
      <c r="Z454" s="44" t="s">
        <v>209</v>
      </c>
      <c r="AA454" s="104">
        <v>12999573</v>
      </c>
      <c r="AB454" s="44" t="s">
        <v>89</v>
      </c>
      <c r="AC454" s="44" t="s">
        <v>89</v>
      </c>
      <c r="AD454" s="44" t="s">
        <v>89</v>
      </c>
      <c r="AE454" s="44" t="s">
        <v>89</v>
      </c>
      <c r="AF454" s="44" t="s">
        <v>89</v>
      </c>
      <c r="AG454" s="44"/>
      <c r="AH454" s="44"/>
      <c r="AI454" s="44"/>
      <c r="AJ454" s="44"/>
      <c r="AK454" s="44" t="s">
        <v>85</v>
      </c>
      <c r="AL454" s="44"/>
      <c r="AM454" s="44"/>
      <c r="AN454" s="44"/>
      <c r="AO454" s="44"/>
      <c r="AP454" s="44"/>
    </row>
    <row r="455" spans="1:42" s="10" customFormat="1" x14ac:dyDescent="0.15">
      <c r="A455" s="104">
        <v>11999531</v>
      </c>
      <c r="B455" s="44">
        <v>1</v>
      </c>
      <c r="C455" s="46" t="s">
        <v>1027</v>
      </c>
      <c r="D455" s="46" t="s">
        <v>1028</v>
      </c>
      <c r="E455" s="43"/>
      <c r="F455" s="58" t="s">
        <v>5606</v>
      </c>
      <c r="G455" s="59">
        <v>44</v>
      </c>
      <c r="H455" s="59">
        <v>12</v>
      </c>
      <c r="I455" s="44"/>
      <c r="J455" s="44"/>
      <c r="K455" s="44">
        <f t="shared" si="11"/>
        <v>0</v>
      </c>
      <c r="L455" s="44" t="s">
        <v>1009</v>
      </c>
      <c r="M455" s="44"/>
      <c r="N455" s="44"/>
      <c r="O455" s="44"/>
      <c r="P455" s="44">
        <v>1</v>
      </c>
      <c r="Q455" s="44"/>
      <c r="R455" s="44" t="s">
        <v>26</v>
      </c>
      <c r="S455" s="44"/>
      <c r="T455" s="44"/>
      <c r="U455" s="44" t="s">
        <v>34</v>
      </c>
      <c r="V455" s="44"/>
      <c r="W455" s="44"/>
      <c r="X455" s="44"/>
      <c r="Y455" s="44"/>
      <c r="Z455" s="44" t="s">
        <v>209</v>
      </c>
      <c r="AA455" s="104">
        <v>12999575</v>
      </c>
      <c r="AB455" s="44" t="s">
        <v>89</v>
      </c>
      <c r="AC455" s="44" t="s">
        <v>89</v>
      </c>
      <c r="AD455" s="44" t="s">
        <v>89</v>
      </c>
      <c r="AE455" s="44" t="s">
        <v>89</v>
      </c>
      <c r="AF455" s="44" t="s">
        <v>89</v>
      </c>
      <c r="AG455" s="44"/>
      <c r="AH455" s="44"/>
      <c r="AI455" s="44"/>
      <c r="AJ455" s="44"/>
      <c r="AK455" s="44" t="s">
        <v>71</v>
      </c>
      <c r="AL455" s="44"/>
      <c r="AM455" s="44"/>
      <c r="AN455" s="44"/>
      <c r="AO455" s="44"/>
      <c r="AP455" s="44"/>
    </row>
    <row r="456" spans="1:42" s="10" customFormat="1" x14ac:dyDescent="0.15">
      <c r="A456" s="104">
        <v>11999532</v>
      </c>
      <c r="B456" s="44">
        <v>1</v>
      </c>
      <c r="C456" s="46" t="s">
        <v>1088</v>
      </c>
      <c r="D456" s="46" t="s">
        <v>1029</v>
      </c>
      <c r="E456" s="43"/>
      <c r="F456" s="58" t="s">
        <v>5606</v>
      </c>
      <c r="G456" s="59">
        <v>22</v>
      </c>
      <c r="H456" s="59">
        <v>12</v>
      </c>
      <c r="I456" s="44"/>
      <c r="J456" s="44"/>
      <c r="K456" s="44">
        <f t="shared" si="11"/>
        <v>0</v>
      </c>
      <c r="L456" s="44" t="s">
        <v>1009</v>
      </c>
      <c r="M456" s="44"/>
      <c r="N456" s="44"/>
      <c r="O456" s="44"/>
      <c r="P456" s="44">
        <v>1</v>
      </c>
      <c r="Q456" s="44"/>
      <c r="R456" s="44" t="s">
        <v>26</v>
      </c>
      <c r="S456" s="44"/>
      <c r="T456" s="44"/>
      <c r="U456" s="44" t="s">
        <v>34</v>
      </c>
      <c r="V456" s="44"/>
      <c r="W456" s="44"/>
      <c r="X456" s="44"/>
      <c r="Y456" s="44"/>
      <c r="Z456" s="44" t="s">
        <v>209</v>
      </c>
      <c r="AA456" s="104">
        <v>12999576</v>
      </c>
      <c r="AB456" s="44" t="s">
        <v>89</v>
      </c>
      <c r="AC456" s="44" t="s">
        <v>89</v>
      </c>
      <c r="AD456" s="44" t="s">
        <v>89</v>
      </c>
      <c r="AE456" s="44" t="s">
        <v>89</v>
      </c>
      <c r="AF456" s="44" t="s">
        <v>89</v>
      </c>
      <c r="AG456" s="44"/>
      <c r="AH456" s="44"/>
      <c r="AI456" s="44"/>
      <c r="AJ456" s="44"/>
      <c r="AK456" s="44" t="s">
        <v>71</v>
      </c>
      <c r="AL456" s="44"/>
      <c r="AM456" s="44"/>
      <c r="AN456" s="44"/>
      <c r="AO456" s="44"/>
      <c r="AP456" s="44"/>
    </row>
    <row r="457" spans="1:42" s="10" customFormat="1" x14ac:dyDescent="0.15">
      <c r="A457" s="104">
        <v>11999533</v>
      </c>
      <c r="B457" s="44">
        <v>1</v>
      </c>
      <c r="C457" s="46" t="s">
        <v>1089</v>
      </c>
      <c r="D457" s="46" t="s">
        <v>1029</v>
      </c>
      <c r="E457" s="43"/>
      <c r="F457" s="58" t="s">
        <v>3298</v>
      </c>
      <c r="G457" s="59">
        <v>22</v>
      </c>
      <c r="H457" s="59">
        <v>12</v>
      </c>
      <c r="I457" s="44"/>
      <c r="J457" s="44"/>
      <c r="K457" s="44">
        <f t="shared" si="11"/>
        <v>0</v>
      </c>
      <c r="L457" s="44" t="s">
        <v>23</v>
      </c>
      <c r="M457" s="44"/>
      <c r="N457" s="44"/>
      <c r="O457" s="44"/>
      <c r="P457" s="44">
        <v>1</v>
      </c>
      <c r="Q457" s="44"/>
      <c r="R457" s="44" t="s">
        <v>26</v>
      </c>
      <c r="S457" s="44"/>
      <c r="T457" s="44"/>
      <c r="U457" s="44" t="s">
        <v>34</v>
      </c>
      <c r="V457" s="44"/>
      <c r="W457" s="44"/>
      <c r="X457" s="44"/>
      <c r="Y457" s="44"/>
      <c r="Z457" s="44" t="s">
        <v>209</v>
      </c>
      <c r="AA457" s="104">
        <v>12999579</v>
      </c>
      <c r="AB457" s="44" t="s">
        <v>89</v>
      </c>
      <c r="AC457" s="44" t="s">
        <v>89</v>
      </c>
      <c r="AD457" s="44" t="s">
        <v>89</v>
      </c>
      <c r="AE457" s="44" t="s">
        <v>89</v>
      </c>
      <c r="AF457" s="44" t="s">
        <v>89</v>
      </c>
      <c r="AG457" s="44"/>
      <c r="AH457" s="44"/>
      <c r="AI457" s="44"/>
      <c r="AJ457" s="44"/>
      <c r="AK457" s="44" t="s">
        <v>71</v>
      </c>
      <c r="AL457" s="44"/>
      <c r="AM457" s="44"/>
      <c r="AN457" s="44"/>
      <c r="AO457" s="44"/>
      <c r="AP457" s="44"/>
    </row>
    <row r="458" spans="1:42" s="10" customFormat="1" x14ac:dyDescent="0.15">
      <c r="A458" s="104">
        <v>11999534</v>
      </c>
      <c r="B458" s="44">
        <v>1</v>
      </c>
      <c r="C458" s="46" t="s">
        <v>1273</v>
      </c>
      <c r="D458" s="46" t="s">
        <v>1272</v>
      </c>
      <c r="E458" s="43"/>
      <c r="F458" s="58" t="s">
        <v>5606</v>
      </c>
      <c r="G458" s="59">
        <v>12</v>
      </c>
      <c r="H458" s="59">
        <v>6</v>
      </c>
      <c r="I458" s="44"/>
      <c r="J458" s="44"/>
      <c r="K458" s="44">
        <f t="shared" si="11"/>
        <v>1</v>
      </c>
      <c r="L458" s="44" t="s">
        <v>23</v>
      </c>
      <c r="M458" s="44"/>
      <c r="N458" s="44"/>
      <c r="O458" s="44"/>
      <c r="P458" s="44">
        <v>1</v>
      </c>
      <c r="Q458" s="44"/>
      <c r="R458" s="44" t="s">
        <v>33</v>
      </c>
      <c r="S458" s="44">
        <v>2</v>
      </c>
      <c r="T458" s="44"/>
      <c r="U458" s="44" t="s">
        <v>24</v>
      </c>
      <c r="V458" s="44" t="s">
        <v>192</v>
      </c>
      <c r="W458" s="44"/>
      <c r="X458" s="44"/>
      <c r="Y458" s="44"/>
      <c r="Z458" s="44" t="s">
        <v>1274</v>
      </c>
      <c r="AA458" s="104">
        <v>12999587</v>
      </c>
      <c r="AB458" s="104">
        <v>12999588</v>
      </c>
      <c r="AC458" s="104">
        <v>12999589</v>
      </c>
      <c r="AD458" s="104">
        <v>12999590</v>
      </c>
      <c r="AE458" s="44" t="s">
        <v>89</v>
      </c>
      <c r="AF458" s="44" t="s">
        <v>89</v>
      </c>
      <c r="AG458" s="44"/>
      <c r="AH458" s="44"/>
      <c r="AI458" s="44"/>
      <c r="AJ458" s="44"/>
      <c r="AK458" s="44" t="s">
        <v>71</v>
      </c>
      <c r="AL458" s="44"/>
      <c r="AM458" s="44"/>
      <c r="AN458" s="44"/>
      <c r="AO458" s="44"/>
      <c r="AP458" s="44"/>
    </row>
    <row r="459" spans="1:42" s="10" customFormat="1" x14ac:dyDescent="0.15">
      <c r="A459" s="104">
        <v>11999535</v>
      </c>
      <c r="B459" s="44">
        <v>1</v>
      </c>
      <c r="C459" s="46" t="s">
        <v>3507</v>
      </c>
      <c r="D459" s="46" t="s">
        <v>3299</v>
      </c>
      <c r="E459" s="43"/>
      <c r="F459" s="58"/>
      <c r="G459" s="59">
        <v>10</v>
      </c>
      <c r="H459" s="59">
        <v>4</v>
      </c>
      <c r="I459" s="44"/>
      <c r="J459" s="44"/>
      <c r="K459" s="44">
        <f t="shared" si="11"/>
        <v>1</v>
      </c>
      <c r="L459" s="44" t="s">
        <v>458</v>
      </c>
      <c r="M459" s="44">
        <v>1.5</v>
      </c>
      <c r="N459" s="44">
        <v>3</v>
      </c>
      <c r="O459" s="44"/>
      <c r="P459" s="44">
        <v>4</v>
      </c>
      <c r="Q459" s="44"/>
      <c r="R459" s="44" t="s">
        <v>26</v>
      </c>
      <c r="S459" s="44"/>
      <c r="T459" s="44"/>
      <c r="U459" s="44" t="s">
        <v>337</v>
      </c>
      <c r="V459" s="44" t="s">
        <v>188</v>
      </c>
      <c r="W459" s="164" t="s">
        <v>1992</v>
      </c>
      <c r="X459" s="164" t="s">
        <v>2047</v>
      </c>
      <c r="Y459" s="44"/>
      <c r="Z459" s="44" t="s">
        <v>1297</v>
      </c>
      <c r="AA459" s="124">
        <v>12999592</v>
      </c>
      <c r="AB459" s="124">
        <v>12999621</v>
      </c>
      <c r="AC459" s="124">
        <v>12999622</v>
      </c>
      <c r="AD459" s="124">
        <v>12999625</v>
      </c>
      <c r="AE459" s="44" t="s">
        <v>89</v>
      </c>
      <c r="AF459" s="44" t="s">
        <v>89</v>
      </c>
      <c r="AG459" s="44"/>
      <c r="AH459" s="44"/>
      <c r="AI459" s="44"/>
      <c r="AJ459" s="43"/>
      <c r="AK459" s="44" t="s">
        <v>71</v>
      </c>
      <c r="AL459" s="44"/>
      <c r="AM459" s="44"/>
      <c r="AN459" s="44"/>
      <c r="AO459" s="44"/>
      <c r="AP459" s="44"/>
    </row>
    <row r="460" spans="1:42" s="10" customFormat="1" x14ac:dyDescent="0.15">
      <c r="A460" s="104">
        <v>11999536</v>
      </c>
      <c r="B460" s="44">
        <v>1</v>
      </c>
      <c r="C460" s="46" t="s">
        <v>3512</v>
      </c>
      <c r="D460" s="46" t="s">
        <v>1312</v>
      </c>
      <c r="E460" s="43"/>
      <c r="F460" s="58"/>
      <c r="G460" s="59">
        <v>10</v>
      </c>
      <c r="H460" s="59">
        <v>4</v>
      </c>
      <c r="I460" s="44"/>
      <c r="J460" s="44"/>
      <c r="K460" s="44">
        <f t="shared" si="11"/>
        <v>1</v>
      </c>
      <c r="L460" s="44" t="s">
        <v>23</v>
      </c>
      <c r="M460" s="44"/>
      <c r="N460" s="44"/>
      <c r="O460" s="44"/>
      <c r="P460" s="44">
        <v>4</v>
      </c>
      <c r="Q460" s="44">
        <v>1</v>
      </c>
      <c r="R460" s="44" t="s">
        <v>1315</v>
      </c>
      <c r="S460" s="44"/>
      <c r="T460" s="44"/>
      <c r="U460" s="44" t="s">
        <v>1316</v>
      </c>
      <c r="V460" s="44" t="s">
        <v>188</v>
      </c>
      <c r="W460" s="44" t="s">
        <v>707</v>
      </c>
      <c r="X460" s="44" t="s">
        <v>1328</v>
      </c>
      <c r="Y460" s="44"/>
      <c r="Z460" s="44" t="s">
        <v>1505</v>
      </c>
      <c r="AA460" s="104">
        <v>12999594</v>
      </c>
      <c r="AB460" s="104">
        <v>12999595</v>
      </c>
      <c r="AC460" s="124">
        <v>12999599</v>
      </c>
      <c r="AD460" s="44" t="s">
        <v>89</v>
      </c>
      <c r="AE460" s="44" t="s">
        <v>89</v>
      </c>
      <c r="AF460" s="44" t="s">
        <v>89</v>
      </c>
      <c r="AG460" s="44"/>
      <c r="AH460" s="44"/>
      <c r="AI460" s="44"/>
      <c r="AJ460" s="44"/>
      <c r="AK460" s="44" t="s">
        <v>71</v>
      </c>
      <c r="AL460" s="44"/>
      <c r="AM460" s="44"/>
      <c r="AN460" s="44"/>
      <c r="AO460" s="44"/>
      <c r="AP460" s="44"/>
    </row>
    <row r="461" spans="1:42" s="10" customFormat="1" x14ac:dyDescent="0.15">
      <c r="A461" s="104">
        <v>11999537</v>
      </c>
      <c r="B461" s="44">
        <v>1</v>
      </c>
      <c r="C461" s="46" t="s">
        <v>1313</v>
      </c>
      <c r="D461" s="46" t="s">
        <v>1314</v>
      </c>
      <c r="E461" s="43"/>
      <c r="F461" s="58"/>
      <c r="G461" s="59">
        <v>11</v>
      </c>
      <c r="H461" s="59">
        <v>8</v>
      </c>
      <c r="I461" s="44"/>
      <c r="J461" s="44"/>
      <c r="K461" s="44">
        <f t="shared" si="11"/>
        <v>1</v>
      </c>
      <c r="L461" s="44" t="s">
        <v>458</v>
      </c>
      <c r="M461" s="44">
        <v>1</v>
      </c>
      <c r="N461" s="44">
        <v>2</v>
      </c>
      <c r="O461" s="44"/>
      <c r="P461" s="44">
        <v>1</v>
      </c>
      <c r="Q461" s="44"/>
      <c r="R461" s="44" t="s">
        <v>1315</v>
      </c>
      <c r="S461" s="44"/>
      <c r="T461" s="44"/>
      <c r="U461" s="44" t="s">
        <v>116</v>
      </c>
      <c r="V461" s="44" t="s">
        <v>188</v>
      </c>
      <c r="W461" s="44"/>
      <c r="X461" s="44"/>
      <c r="Y461" s="44"/>
      <c r="Z461" s="44" t="s">
        <v>1498</v>
      </c>
      <c r="AA461" s="107">
        <v>12999597</v>
      </c>
      <c r="AB461" s="107">
        <v>12999598</v>
      </c>
      <c r="AC461" s="41" t="s">
        <v>89</v>
      </c>
      <c r="AD461" s="41" t="s">
        <v>89</v>
      </c>
      <c r="AE461" s="44" t="s">
        <v>89</v>
      </c>
      <c r="AF461" s="44" t="s">
        <v>89</v>
      </c>
      <c r="AG461" s="44"/>
      <c r="AH461" s="44"/>
      <c r="AI461" s="44"/>
      <c r="AJ461" s="44"/>
      <c r="AK461" s="44" t="s">
        <v>71</v>
      </c>
      <c r="AL461" s="44"/>
      <c r="AM461" s="44"/>
      <c r="AN461" s="44"/>
      <c r="AO461" s="44"/>
      <c r="AP461" s="44"/>
    </row>
    <row r="462" spans="1:42" s="10" customFormat="1" x14ac:dyDescent="0.15">
      <c r="A462" s="108">
        <v>11999539</v>
      </c>
      <c r="B462" s="70">
        <v>1</v>
      </c>
      <c r="C462" s="192" t="s">
        <v>1330</v>
      </c>
      <c r="D462" s="192" t="s">
        <v>1331</v>
      </c>
      <c r="E462" s="43"/>
      <c r="F462" s="58"/>
      <c r="G462" s="59">
        <v>45</v>
      </c>
      <c r="H462" s="59">
        <v>10</v>
      </c>
      <c r="I462" s="44"/>
      <c r="J462" s="44"/>
      <c r="K462" s="44">
        <f t="shared" si="11"/>
        <v>0</v>
      </c>
      <c r="L462" s="44" t="s">
        <v>1332</v>
      </c>
      <c r="M462" s="44"/>
      <c r="N462" s="44"/>
      <c r="O462" s="44"/>
      <c r="P462" s="44">
        <v>4</v>
      </c>
      <c r="Q462" s="44"/>
      <c r="R462" s="44" t="s">
        <v>1333</v>
      </c>
      <c r="S462" s="44">
        <v>3</v>
      </c>
      <c r="T462" s="44"/>
      <c r="U462" s="44" t="s">
        <v>464</v>
      </c>
      <c r="V462" s="44" t="s">
        <v>986</v>
      </c>
      <c r="W462" s="44" t="s">
        <v>1334</v>
      </c>
      <c r="X462" s="44"/>
      <c r="Y462" s="44"/>
      <c r="Z462" s="44" t="s">
        <v>1335</v>
      </c>
      <c r="AA462" s="104">
        <v>12999600</v>
      </c>
      <c r="AB462" s="44" t="s">
        <v>89</v>
      </c>
      <c r="AC462" s="41" t="s">
        <v>89</v>
      </c>
      <c r="AD462" s="44" t="s">
        <v>89</v>
      </c>
      <c r="AE462" s="44" t="s">
        <v>89</v>
      </c>
      <c r="AF462" s="44" t="s">
        <v>89</v>
      </c>
      <c r="AG462" s="44"/>
      <c r="AH462" s="44"/>
      <c r="AI462" s="44"/>
      <c r="AJ462" s="44"/>
      <c r="AK462" s="44" t="s">
        <v>71</v>
      </c>
      <c r="AL462" s="44"/>
      <c r="AM462" s="44"/>
      <c r="AN462" s="44"/>
      <c r="AO462" s="44"/>
      <c r="AP462" s="44"/>
    </row>
    <row r="463" spans="1:42" s="10" customFormat="1" x14ac:dyDescent="0.15">
      <c r="A463" s="104">
        <v>11999540</v>
      </c>
      <c r="B463" s="44">
        <v>1</v>
      </c>
      <c r="C463" s="46" t="s">
        <v>1341</v>
      </c>
      <c r="D463" s="46" t="s">
        <v>3305</v>
      </c>
      <c r="E463" s="43"/>
      <c r="F463" s="58" t="s">
        <v>5122</v>
      </c>
      <c r="G463" s="59">
        <v>60</v>
      </c>
      <c r="H463" s="59">
        <v>25</v>
      </c>
      <c r="I463" s="44"/>
      <c r="J463" s="44"/>
      <c r="K463" s="44">
        <f t="shared" si="11"/>
        <v>0</v>
      </c>
      <c r="L463" s="44" t="s">
        <v>1342</v>
      </c>
      <c r="M463" s="44">
        <v>2</v>
      </c>
      <c r="N463" s="44">
        <v>4</v>
      </c>
      <c r="O463" s="44"/>
      <c r="P463" s="44">
        <v>4</v>
      </c>
      <c r="Q463" s="44"/>
      <c r="R463" s="44" t="s">
        <v>33</v>
      </c>
      <c r="S463" s="44">
        <v>2</v>
      </c>
      <c r="T463" s="44"/>
      <c r="U463" s="44" t="s">
        <v>674</v>
      </c>
      <c r="V463" s="44" t="s">
        <v>1343</v>
      </c>
      <c r="W463" s="44" t="s">
        <v>1344</v>
      </c>
      <c r="X463" s="44"/>
      <c r="Y463" s="44"/>
      <c r="Z463" s="44" t="s">
        <v>1345</v>
      </c>
      <c r="AA463" s="104">
        <v>12999601</v>
      </c>
      <c r="AB463" s="44" t="s">
        <v>89</v>
      </c>
      <c r="AC463" s="44" t="s">
        <v>89</v>
      </c>
      <c r="AD463" s="44" t="s">
        <v>89</v>
      </c>
      <c r="AE463" s="44" t="s">
        <v>89</v>
      </c>
      <c r="AF463" s="44" t="s">
        <v>89</v>
      </c>
      <c r="AG463" s="44"/>
      <c r="AH463" s="44"/>
      <c r="AI463" s="44"/>
      <c r="AJ463" s="47" t="s">
        <v>1346</v>
      </c>
      <c r="AK463" s="44" t="s">
        <v>71</v>
      </c>
      <c r="AL463" s="44"/>
      <c r="AM463" s="44"/>
      <c r="AN463" s="44"/>
      <c r="AO463" s="44"/>
      <c r="AP463" s="44"/>
    </row>
    <row r="464" spans="1:42" s="10" customFormat="1" x14ac:dyDescent="0.15">
      <c r="A464" s="108">
        <v>11999541</v>
      </c>
      <c r="B464" s="70">
        <v>1</v>
      </c>
      <c r="C464" s="192" t="s">
        <v>1566</v>
      </c>
      <c r="D464" s="192" t="s">
        <v>1567</v>
      </c>
      <c r="E464" s="43"/>
      <c r="F464" s="58"/>
      <c r="G464" s="59">
        <v>3</v>
      </c>
      <c r="H464" s="59">
        <v>2</v>
      </c>
      <c r="I464" s="44"/>
      <c r="J464" s="44"/>
      <c r="K464" s="44">
        <f t="shared" si="11"/>
        <v>1</v>
      </c>
      <c r="L464" s="44" t="s">
        <v>1579</v>
      </c>
      <c r="M464" s="44"/>
      <c r="N464" s="44"/>
      <c r="O464" s="44"/>
      <c r="P464" s="44">
        <v>1</v>
      </c>
      <c r="Q464" s="44"/>
      <c r="R464" s="44" t="s">
        <v>211</v>
      </c>
      <c r="S464" s="44"/>
      <c r="T464" s="44"/>
      <c r="U464" s="44" t="s">
        <v>1580</v>
      </c>
      <c r="V464" s="44" t="s">
        <v>188</v>
      </c>
      <c r="W464" s="44"/>
      <c r="X464" s="44"/>
      <c r="Y464" s="44"/>
      <c r="Z464" s="44" t="s">
        <v>1617</v>
      </c>
      <c r="AA464" s="107">
        <v>12999606</v>
      </c>
      <c r="AB464" s="41" t="s">
        <v>89</v>
      </c>
      <c r="AC464" s="41" t="s">
        <v>89</v>
      </c>
      <c r="AD464" s="41" t="s">
        <v>89</v>
      </c>
      <c r="AE464" s="44" t="s">
        <v>89</v>
      </c>
      <c r="AF464" s="44" t="s">
        <v>89</v>
      </c>
      <c r="AG464" s="44"/>
      <c r="AH464" s="44"/>
      <c r="AI464" s="44"/>
      <c r="AJ464" s="47"/>
      <c r="AK464" s="44" t="s">
        <v>71</v>
      </c>
      <c r="AL464" s="44"/>
      <c r="AM464" s="44"/>
      <c r="AN464" s="44"/>
      <c r="AO464" s="44"/>
      <c r="AP464" s="44"/>
    </row>
    <row r="465" spans="1:42" s="10" customFormat="1" x14ac:dyDescent="0.15">
      <c r="A465" s="108">
        <v>11999542</v>
      </c>
      <c r="B465" s="70">
        <v>1</v>
      </c>
      <c r="C465" s="192" t="s">
        <v>1568</v>
      </c>
      <c r="D465" s="192" t="s">
        <v>1569</v>
      </c>
      <c r="E465" s="43"/>
      <c r="F465" s="58"/>
      <c r="G465" s="59">
        <v>3</v>
      </c>
      <c r="H465" s="59">
        <v>3</v>
      </c>
      <c r="I465" s="44"/>
      <c r="J465" s="44"/>
      <c r="K465" s="44">
        <f t="shared" si="11"/>
        <v>1</v>
      </c>
      <c r="L465" s="44" t="s">
        <v>1579</v>
      </c>
      <c r="M465" s="44"/>
      <c r="N465" s="44"/>
      <c r="O465" s="44"/>
      <c r="P465" s="44">
        <v>4</v>
      </c>
      <c r="Q465" s="44"/>
      <c r="R465" s="44" t="s">
        <v>211</v>
      </c>
      <c r="S465" s="44"/>
      <c r="T465" s="44"/>
      <c r="U465" s="44" t="s">
        <v>1580</v>
      </c>
      <c r="V465" s="44" t="s">
        <v>188</v>
      </c>
      <c r="W465" s="44" t="s">
        <v>70</v>
      </c>
      <c r="X465" s="44" t="s">
        <v>1581</v>
      </c>
      <c r="Y465" s="44"/>
      <c r="Z465" s="44" t="s">
        <v>1615</v>
      </c>
      <c r="AA465" s="104">
        <v>12999610</v>
      </c>
      <c r="AB465" s="132">
        <v>12999613</v>
      </c>
      <c r="AC465" s="44" t="s">
        <v>89</v>
      </c>
      <c r="AD465" s="44" t="s">
        <v>89</v>
      </c>
      <c r="AE465" s="44" t="s">
        <v>89</v>
      </c>
      <c r="AF465" s="44" t="s">
        <v>89</v>
      </c>
      <c r="AG465" s="44"/>
      <c r="AH465" s="44"/>
      <c r="AI465" s="44"/>
      <c r="AJ465" s="47"/>
      <c r="AK465" s="44" t="s">
        <v>71</v>
      </c>
      <c r="AL465" s="44"/>
      <c r="AM465" s="44"/>
      <c r="AN465" s="44"/>
      <c r="AO465" s="44"/>
      <c r="AP465" s="44"/>
    </row>
    <row r="466" spans="1:42" s="10" customFormat="1" x14ac:dyDescent="0.15">
      <c r="A466" s="108">
        <v>11999543</v>
      </c>
      <c r="B466" s="70">
        <v>1</v>
      </c>
      <c r="C466" s="192" t="s">
        <v>1570</v>
      </c>
      <c r="D466" s="192" t="s">
        <v>1571</v>
      </c>
      <c r="E466" s="43"/>
      <c r="F466" s="58"/>
      <c r="G466" s="59">
        <v>3</v>
      </c>
      <c r="H466" s="59">
        <v>2</v>
      </c>
      <c r="I466" s="44"/>
      <c r="J466" s="44"/>
      <c r="K466" s="44">
        <f t="shared" si="11"/>
        <v>1</v>
      </c>
      <c r="L466" s="44" t="s">
        <v>1579</v>
      </c>
      <c r="M466" s="44"/>
      <c r="N466" s="44"/>
      <c r="O466" s="44"/>
      <c r="P466" s="44">
        <v>4</v>
      </c>
      <c r="Q466" s="44"/>
      <c r="R466" s="44" t="s">
        <v>211</v>
      </c>
      <c r="S466" s="44"/>
      <c r="T466" s="44"/>
      <c r="U466" s="44" t="s">
        <v>1580</v>
      </c>
      <c r="V466" s="44" t="s">
        <v>188</v>
      </c>
      <c r="W466" s="44"/>
      <c r="X466" s="44"/>
      <c r="Y466" s="44"/>
      <c r="Z466" s="44" t="s">
        <v>1616</v>
      </c>
      <c r="AA466" s="104">
        <v>12999606</v>
      </c>
      <c r="AB466" s="44" t="s">
        <v>89</v>
      </c>
      <c r="AC466" s="44" t="s">
        <v>89</v>
      </c>
      <c r="AD466" s="44" t="s">
        <v>89</v>
      </c>
      <c r="AE466" s="44" t="s">
        <v>89</v>
      </c>
      <c r="AF466" s="44" t="s">
        <v>89</v>
      </c>
      <c r="AG466" s="44"/>
      <c r="AH466" s="44"/>
      <c r="AI466" s="44"/>
      <c r="AJ466" s="43" t="s">
        <v>723</v>
      </c>
      <c r="AK466" s="44" t="s">
        <v>71</v>
      </c>
      <c r="AL466" s="44"/>
      <c r="AM466" s="44"/>
      <c r="AN466" s="44"/>
      <c r="AO466" s="44"/>
      <c r="AP466" s="44"/>
    </row>
    <row r="467" spans="1:42" s="10" customFormat="1" x14ac:dyDescent="0.15">
      <c r="A467" s="108">
        <v>11999544</v>
      </c>
      <c r="B467" s="70">
        <v>1</v>
      </c>
      <c r="C467" s="192" t="s">
        <v>1572</v>
      </c>
      <c r="D467" s="192" t="s">
        <v>1573</v>
      </c>
      <c r="E467" s="43"/>
      <c r="F467" s="58"/>
      <c r="G467" s="59">
        <v>3</v>
      </c>
      <c r="H467" s="59">
        <v>3</v>
      </c>
      <c r="I467" s="44"/>
      <c r="J467" s="44"/>
      <c r="K467" s="44">
        <f t="shared" si="11"/>
        <v>1</v>
      </c>
      <c r="L467" s="44" t="s">
        <v>1579</v>
      </c>
      <c r="M467" s="44"/>
      <c r="N467" s="44"/>
      <c r="O467" s="44"/>
      <c r="P467" s="44">
        <v>4</v>
      </c>
      <c r="Q467" s="44"/>
      <c r="R467" s="44" t="s">
        <v>211</v>
      </c>
      <c r="S467" s="44"/>
      <c r="T467" s="44"/>
      <c r="U467" s="44" t="s">
        <v>1580</v>
      </c>
      <c r="V467" s="44" t="s">
        <v>188</v>
      </c>
      <c r="W467" s="44" t="s">
        <v>70</v>
      </c>
      <c r="X467" s="44" t="s">
        <v>1581</v>
      </c>
      <c r="Y467" s="44"/>
      <c r="Z467" s="44" t="s">
        <v>1615</v>
      </c>
      <c r="AA467" s="104">
        <v>12999610</v>
      </c>
      <c r="AB467" s="44" t="s">
        <v>89</v>
      </c>
      <c r="AC467" s="44" t="s">
        <v>89</v>
      </c>
      <c r="AD467" s="44" t="s">
        <v>89</v>
      </c>
      <c r="AE467" s="44" t="s">
        <v>89</v>
      </c>
      <c r="AF467" s="44" t="s">
        <v>89</v>
      </c>
      <c r="AG467" s="44"/>
      <c r="AH467" s="44"/>
      <c r="AI467" s="44"/>
      <c r="AJ467" s="47"/>
      <c r="AK467" s="44" t="s">
        <v>71</v>
      </c>
      <c r="AL467" s="44"/>
      <c r="AM467" s="44"/>
      <c r="AN467" s="44"/>
      <c r="AO467" s="44"/>
      <c r="AP467" s="44"/>
    </row>
    <row r="468" spans="1:42" s="10" customFormat="1" x14ac:dyDescent="0.15">
      <c r="A468" s="108">
        <v>11999545</v>
      </c>
      <c r="B468" s="70">
        <v>1</v>
      </c>
      <c r="C468" s="192" t="s">
        <v>1574</v>
      </c>
      <c r="D468" s="192" t="s">
        <v>1599</v>
      </c>
      <c r="E468" s="43"/>
      <c r="F468" s="58"/>
      <c r="G468" s="59">
        <v>3</v>
      </c>
      <c r="H468" s="59">
        <v>3</v>
      </c>
      <c r="I468" s="44"/>
      <c r="J468" s="44"/>
      <c r="K468" s="44">
        <f t="shared" si="11"/>
        <v>1</v>
      </c>
      <c r="L468" s="44" t="s">
        <v>1579</v>
      </c>
      <c r="M468" s="44"/>
      <c r="N468" s="44"/>
      <c r="O468" s="44"/>
      <c r="P468" s="44">
        <v>1</v>
      </c>
      <c r="Q468" s="44"/>
      <c r="R468" s="44" t="s">
        <v>211</v>
      </c>
      <c r="S468" s="44"/>
      <c r="T468" s="44"/>
      <c r="U468" s="44" t="s">
        <v>1580</v>
      </c>
      <c r="V468" s="44" t="s">
        <v>188</v>
      </c>
      <c r="W468" s="44" t="s">
        <v>70</v>
      </c>
      <c r="X468" s="44" t="s">
        <v>547</v>
      </c>
      <c r="Y468" s="44"/>
      <c r="Z468" s="44" t="s">
        <v>1502</v>
      </c>
      <c r="AA468" s="104">
        <v>12999620</v>
      </c>
      <c r="AB468" s="44" t="s">
        <v>89</v>
      </c>
      <c r="AC468" s="44" t="s">
        <v>89</v>
      </c>
      <c r="AD468" s="44" t="s">
        <v>89</v>
      </c>
      <c r="AE468" s="44" t="s">
        <v>89</v>
      </c>
      <c r="AF468" s="44" t="s">
        <v>89</v>
      </c>
      <c r="AG468" s="44"/>
      <c r="AH468" s="44"/>
      <c r="AI468" s="44"/>
      <c r="AJ468" s="47"/>
      <c r="AK468" s="44" t="s">
        <v>71</v>
      </c>
      <c r="AL468" s="44"/>
      <c r="AM468" s="44"/>
      <c r="AN468" s="44"/>
      <c r="AO468" s="44"/>
      <c r="AP468" s="44"/>
    </row>
    <row r="469" spans="1:42" s="10" customFormat="1" x14ac:dyDescent="0.15">
      <c r="A469" s="108">
        <v>11999546</v>
      </c>
      <c r="B469" s="70">
        <v>1</v>
      </c>
      <c r="C469" s="192" t="s">
        <v>1575</v>
      </c>
      <c r="D469" s="192" t="s">
        <v>1576</v>
      </c>
      <c r="E469" s="43"/>
      <c r="F469" s="58"/>
      <c r="G469" s="59">
        <v>3</v>
      </c>
      <c r="H469" s="59">
        <v>2</v>
      </c>
      <c r="I469" s="44"/>
      <c r="J469" s="44"/>
      <c r="K469" s="44">
        <f t="shared" si="11"/>
        <v>1</v>
      </c>
      <c r="L469" s="44" t="s">
        <v>1579</v>
      </c>
      <c r="M469" s="44"/>
      <c r="N469" s="44"/>
      <c r="O469" s="44"/>
      <c r="P469" s="44">
        <v>1</v>
      </c>
      <c r="Q469" s="44"/>
      <c r="R469" s="44" t="s">
        <v>211</v>
      </c>
      <c r="S469" s="44"/>
      <c r="T469" s="44"/>
      <c r="U469" s="44" t="s">
        <v>1580</v>
      </c>
      <c r="V469" s="44" t="s">
        <v>188</v>
      </c>
      <c r="W469" s="44"/>
      <c r="X469" s="44"/>
      <c r="Y469" s="44"/>
      <c r="Z469" s="44" t="s">
        <v>1618</v>
      </c>
      <c r="AA469" s="104">
        <v>12999616</v>
      </c>
      <c r="AB469" s="104">
        <v>12999617</v>
      </c>
      <c r="AC469" s="104">
        <v>12999618</v>
      </c>
      <c r="AD469" s="44" t="s">
        <v>89</v>
      </c>
      <c r="AE469" s="44" t="s">
        <v>89</v>
      </c>
      <c r="AF469" s="44" t="s">
        <v>89</v>
      </c>
      <c r="AG469" s="44"/>
      <c r="AH469" s="44"/>
      <c r="AI469" s="44"/>
      <c r="AJ469" s="47"/>
      <c r="AK469" s="44" t="s">
        <v>71</v>
      </c>
      <c r="AL469" s="44"/>
      <c r="AM469" s="44"/>
      <c r="AN469" s="44"/>
      <c r="AO469" s="44"/>
      <c r="AP469" s="44"/>
    </row>
    <row r="470" spans="1:42" s="10" customFormat="1" x14ac:dyDescent="0.15">
      <c r="A470" s="108">
        <v>11999547</v>
      </c>
      <c r="B470" s="70">
        <v>1</v>
      </c>
      <c r="C470" s="192" t="s">
        <v>1577</v>
      </c>
      <c r="D470" s="192" t="s">
        <v>1578</v>
      </c>
      <c r="E470" s="43"/>
      <c r="F470" s="58"/>
      <c r="G470" s="59">
        <v>3</v>
      </c>
      <c r="H470" s="59">
        <v>3</v>
      </c>
      <c r="I470" s="44"/>
      <c r="J470" s="44"/>
      <c r="K470" s="44">
        <f t="shared" si="11"/>
        <v>1</v>
      </c>
      <c r="L470" s="44" t="s">
        <v>1579</v>
      </c>
      <c r="M470" s="44"/>
      <c r="N470" s="44"/>
      <c r="O470" s="44"/>
      <c r="P470" s="44">
        <v>1</v>
      </c>
      <c r="Q470" s="44"/>
      <c r="R470" s="44" t="s">
        <v>211</v>
      </c>
      <c r="S470" s="44"/>
      <c r="T470" s="44"/>
      <c r="U470" s="44" t="s">
        <v>1580</v>
      </c>
      <c r="V470" s="44" t="s">
        <v>188</v>
      </c>
      <c r="W470" s="44" t="s">
        <v>70</v>
      </c>
      <c r="X470" s="44" t="s">
        <v>547</v>
      </c>
      <c r="Y470" s="44"/>
      <c r="Z470" s="44" t="s">
        <v>1498</v>
      </c>
      <c r="AA470" s="104">
        <v>12999620</v>
      </c>
      <c r="AB470" s="44" t="s">
        <v>89</v>
      </c>
      <c r="AC470" s="44" t="s">
        <v>89</v>
      </c>
      <c r="AD470" s="44" t="s">
        <v>89</v>
      </c>
      <c r="AE470" s="44" t="s">
        <v>89</v>
      </c>
      <c r="AF470" s="44" t="s">
        <v>89</v>
      </c>
      <c r="AG470" s="44"/>
      <c r="AH470" s="44"/>
      <c r="AI470" s="44"/>
      <c r="AJ470" s="47"/>
      <c r="AK470" s="44" t="s">
        <v>71</v>
      </c>
      <c r="AL470" s="44"/>
      <c r="AM470" s="44"/>
      <c r="AN470" s="44"/>
      <c r="AO470" s="44"/>
      <c r="AP470" s="44"/>
    </row>
    <row r="471" spans="1:42" s="10" customFormat="1" x14ac:dyDescent="0.15">
      <c r="A471" s="99">
        <v>11999548</v>
      </c>
      <c r="B471" s="164">
        <v>1</v>
      </c>
      <c r="C471" s="190" t="s">
        <v>186</v>
      </c>
      <c r="D471" s="190" t="s">
        <v>3586</v>
      </c>
      <c r="E471" s="165"/>
      <c r="F471" s="165"/>
      <c r="G471" s="164">
        <v>0.75</v>
      </c>
      <c r="H471" s="164">
        <v>0</v>
      </c>
      <c r="I471" s="164">
        <v>2</v>
      </c>
      <c r="J471" s="164">
        <v>0</v>
      </c>
      <c r="K471" s="164">
        <f>IF(I471=2,0.8,0)</f>
        <v>0.8</v>
      </c>
      <c r="L471" s="164" t="s">
        <v>23</v>
      </c>
      <c r="M471" s="164"/>
      <c r="N471" s="164"/>
      <c r="O471" s="164"/>
      <c r="P471" s="164">
        <v>1</v>
      </c>
      <c r="Q471" s="164"/>
      <c r="R471" s="164" t="s">
        <v>211</v>
      </c>
      <c r="S471" s="164"/>
      <c r="T471" s="164"/>
      <c r="U471" s="164" t="s">
        <v>24</v>
      </c>
      <c r="V471" s="164" t="s">
        <v>188</v>
      </c>
      <c r="W471" s="164"/>
      <c r="X471" s="164"/>
      <c r="Y471" s="164"/>
      <c r="Z471" s="164"/>
      <c r="AA471" s="96">
        <v>12999629</v>
      </c>
      <c r="AB471" s="13" t="s">
        <v>89</v>
      </c>
      <c r="AC471" s="13" t="s">
        <v>89</v>
      </c>
      <c r="AD471" s="164" t="s">
        <v>89</v>
      </c>
      <c r="AE471" s="164" t="s">
        <v>89</v>
      </c>
      <c r="AF471" s="164" t="s">
        <v>89</v>
      </c>
      <c r="AG471" s="164"/>
      <c r="AH471" s="164"/>
      <c r="AI471" s="164"/>
      <c r="AJ471" s="164"/>
      <c r="AK471" s="164" t="s">
        <v>85</v>
      </c>
      <c r="AL471" s="164"/>
      <c r="AM471" s="164"/>
      <c r="AN471" s="164"/>
      <c r="AO471" s="164"/>
      <c r="AP471" s="164"/>
    </row>
  </sheetData>
  <autoFilter ref="A2:AP471">
    <sortState ref="A3:AP473">
      <sortCondition ref="A2:A473"/>
    </sortState>
  </autoFilter>
  <phoneticPr fontId="1" type="noConversion"/>
  <conditionalFormatting sqref="A326:A328 A181:A184 A288 A309:A312 A74:A75 A79:A85 A67:A70 A25:A32 A139:A140 A15:A22 A56:A64 A3:A6 A265:A271 A90 A87 A209:A211 A273 A186:A190 A119:A120 A92:A109 A238 A154:A161 A350:A353 A143:A149 A225:A234 A236 A45:A48 A218:A223 A330:A347 A292:A294 A275:A278 A8:A13 A280:A282 A164:A176 A195:A207 A122:A136 A111:A116 A37:A4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0:A15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7:A18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1:A19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2:A258 A260:A264 A239:A24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4:A287 A29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5:A302 A308 A304:A30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3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1:A5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8:A2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8:A34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2:A16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2:A214 A216:A2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1350"/>
  <sheetViews>
    <sheetView zoomScale="85" zoomScaleNormal="85" workbookViewId="0">
      <pane xSplit="3" ySplit="2" topLeftCell="D143" activePane="bottomRight" state="frozen"/>
      <selection activeCell="L114" sqref="L114"/>
      <selection pane="topRight" activeCell="L114" sqref="L114"/>
      <selection pane="bottomLeft" activeCell="L114" sqref="L114"/>
      <selection pane="bottomRight" activeCell="O161" sqref="O161"/>
    </sheetView>
  </sheetViews>
  <sheetFormatPr defaultColWidth="9" defaultRowHeight="16.5" x14ac:dyDescent="0.15"/>
  <cols>
    <col min="1" max="1" width="10.25" style="17" customWidth="1"/>
    <col min="2" max="2" width="9" style="17" bestFit="1" customWidth="1"/>
    <col min="3" max="3" width="34" style="17" customWidth="1"/>
    <col min="4" max="4" width="12.875" style="17" customWidth="1"/>
    <col min="5" max="5" width="9.625" style="17" customWidth="1"/>
    <col min="6" max="6" width="14.625" style="17" bestFit="1" customWidth="1"/>
    <col min="7" max="7" width="10.25" style="17" customWidth="1"/>
    <col min="8" max="8" width="14.25" style="17" bestFit="1" customWidth="1"/>
    <col min="9" max="9" width="8.25" style="17" customWidth="1"/>
    <col min="10" max="10" width="11" style="17" customWidth="1"/>
    <col min="11" max="11" width="11.375" style="17" customWidth="1"/>
    <col min="12" max="12" width="15.625" style="17" bestFit="1" customWidth="1"/>
    <col min="13" max="13" width="10.125" style="17" bestFit="1" customWidth="1"/>
    <col min="14" max="14" width="8.875" style="17" bestFit="1" customWidth="1"/>
    <col min="15" max="15" width="10.75" style="17" bestFit="1" customWidth="1"/>
    <col min="16" max="18" width="10.5" style="17" bestFit="1" customWidth="1"/>
    <col min="19" max="20" width="10.75" style="17" bestFit="1" customWidth="1"/>
    <col min="21" max="21" width="10" style="17" bestFit="1" customWidth="1"/>
    <col min="22" max="22" width="25.375" style="17" bestFit="1" customWidth="1"/>
    <col min="23" max="23" width="7" style="17" bestFit="1" customWidth="1"/>
    <col min="24" max="25" width="11.875" style="17" bestFit="1" customWidth="1"/>
    <col min="26" max="26" width="19.375" style="17" bestFit="1" customWidth="1"/>
    <col min="27" max="27" width="6.75" style="17" bestFit="1" customWidth="1"/>
    <col min="28" max="30" width="11.875" style="17" bestFit="1" customWidth="1"/>
    <col min="31" max="16384" width="9" style="17"/>
  </cols>
  <sheetData>
    <row r="1" spans="1:30" x14ac:dyDescent="0.15">
      <c r="A1" s="17" t="s">
        <v>11</v>
      </c>
      <c r="B1" s="17" t="s">
        <v>1867</v>
      </c>
      <c r="C1" s="17" t="s">
        <v>1868</v>
      </c>
      <c r="D1" s="17" t="s">
        <v>1869</v>
      </c>
      <c r="E1" s="17" t="s">
        <v>1870</v>
      </c>
      <c r="F1" s="17" t="s">
        <v>58</v>
      </c>
      <c r="G1" s="17" t="s">
        <v>1871</v>
      </c>
      <c r="H1" s="17" t="s">
        <v>1872</v>
      </c>
      <c r="I1" s="17" t="s">
        <v>1873</v>
      </c>
      <c r="J1" s="17" t="s">
        <v>1874</v>
      </c>
      <c r="K1" s="17" t="s">
        <v>1875</v>
      </c>
      <c r="L1" s="17" t="s">
        <v>1876</v>
      </c>
      <c r="M1" s="17" t="s">
        <v>1877</v>
      </c>
      <c r="N1" s="17" t="s">
        <v>1060</v>
      </c>
      <c r="O1" s="17" t="s">
        <v>1878</v>
      </c>
      <c r="P1" s="17" t="s">
        <v>1879</v>
      </c>
      <c r="Q1" s="17" t="s">
        <v>1880</v>
      </c>
      <c r="R1" s="17" t="s">
        <v>1881</v>
      </c>
      <c r="S1" s="17" t="s">
        <v>1882</v>
      </c>
      <c r="T1" s="17" t="s">
        <v>1883</v>
      </c>
      <c r="U1" s="17" t="s">
        <v>1884</v>
      </c>
      <c r="V1" s="17" t="s">
        <v>1885</v>
      </c>
      <c r="W1" s="17" t="s">
        <v>1886</v>
      </c>
      <c r="X1" s="17" t="s">
        <v>1887</v>
      </c>
      <c r="Y1" s="17" t="s">
        <v>1888</v>
      </c>
      <c r="Z1" s="17" t="s">
        <v>1889</v>
      </c>
      <c r="AA1" s="17" t="s">
        <v>1890</v>
      </c>
      <c r="AB1" s="17" t="s">
        <v>1891</v>
      </c>
      <c r="AC1" s="17" t="s">
        <v>1892</v>
      </c>
      <c r="AD1" s="17" t="s">
        <v>1893</v>
      </c>
    </row>
    <row r="2" spans="1:30" x14ac:dyDescent="0.15">
      <c r="A2" s="17" t="s">
        <v>13</v>
      </c>
      <c r="B2" s="17" t="s">
        <v>1894</v>
      </c>
      <c r="C2" s="17" t="s">
        <v>1895</v>
      </c>
      <c r="D2" s="17" t="s">
        <v>1896</v>
      </c>
      <c r="E2" s="17" t="s">
        <v>14</v>
      </c>
      <c r="F2" s="17" t="s">
        <v>1897</v>
      </c>
      <c r="G2" s="17" t="s">
        <v>1898</v>
      </c>
      <c r="H2" s="17" t="s">
        <v>1899</v>
      </c>
      <c r="I2" s="17" t="s">
        <v>1900</v>
      </c>
      <c r="J2" s="17" t="s">
        <v>1901</v>
      </c>
      <c r="K2" s="17" t="s">
        <v>1902</v>
      </c>
      <c r="L2" s="17" t="s">
        <v>1903</v>
      </c>
      <c r="M2" s="17" t="s">
        <v>1904</v>
      </c>
      <c r="N2" s="17" t="s">
        <v>15</v>
      </c>
      <c r="O2" s="17" t="s">
        <v>1093</v>
      </c>
      <c r="P2" s="17" t="s">
        <v>54</v>
      </c>
      <c r="Q2" s="17" t="s">
        <v>1141</v>
      </c>
      <c r="R2" s="17" t="s">
        <v>1905</v>
      </c>
      <c r="S2" s="17" t="s">
        <v>1906</v>
      </c>
      <c r="T2" s="17" t="s">
        <v>1907</v>
      </c>
      <c r="U2" s="17" t="s">
        <v>1908</v>
      </c>
      <c r="V2" s="17" t="s">
        <v>1909</v>
      </c>
      <c r="W2" s="17" t="s">
        <v>1910</v>
      </c>
      <c r="X2" s="17" t="s">
        <v>1911</v>
      </c>
      <c r="Y2" s="17" t="s">
        <v>1912</v>
      </c>
      <c r="Z2" s="17" t="s">
        <v>1913</v>
      </c>
      <c r="AA2" s="17" t="s">
        <v>1914</v>
      </c>
      <c r="AB2" s="17" t="s">
        <v>1915</v>
      </c>
      <c r="AC2" s="17" t="s">
        <v>1916</v>
      </c>
      <c r="AD2" s="17" t="s">
        <v>1917</v>
      </c>
    </row>
    <row r="3" spans="1:30" s="5" customFormat="1" x14ac:dyDescent="0.15">
      <c r="A3" s="112">
        <v>12660101</v>
      </c>
      <c r="B3" s="5">
        <v>1</v>
      </c>
      <c r="C3" s="82" t="s">
        <v>1838</v>
      </c>
      <c r="D3" s="5" t="s">
        <v>2361</v>
      </c>
      <c r="E3" s="5" t="s">
        <v>2375</v>
      </c>
      <c r="H3" s="5" t="s">
        <v>24</v>
      </c>
      <c r="L3" s="5">
        <v>1</v>
      </c>
      <c r="N3" s="5" t="s">
        <v>558</v>
      </c>
      <c r="O3" s="112">
        <v>14660101</v>
      </c>
      <c r="P3" s="11"/>
      <c r="S3" s="5" t="s">
        <v>89</v>
      </c>
      <c r="T3" s="5" t="s">
        <v>89</v>
      </c>
      <c r="V3" s="167" t="s">
        <v>89</v>
      </c>
    </row>
    <row r="4" spans="1:30" s="5" customFormat="1" x14ac:dyDescent="0.15">
      <c r="A4" s="96">
        <v>12660102</v>
      </c>
      <c r="B4" s="5">
        <v>1</v>
      </c>
      <c r="C4" s="84" t="s">
        <v>1839</v>
      </c>
      <c r="D4" s="5" t="s">
        <v>25</v>
      </c>
      <c r="E4" s="5" t="s">
        <v>2375</v>
      </c>
      <c r="H4" s="5" t="s">
        <v>2376</v>
      </c>
      <c r="L4" s="5">
        <v>1</v>
      </c>
      <c r="M4" s="5" t="s">
        <v>230</v>
      </c>
      <c r="N4" s="5" t="s">
        <v>28</v>
      </c>
      <c r="O4" s="112">
        <v>15660101</v>
      </c>
      <c r="S4" s="5" t="s">
        <v>89</v>
      </c>
      <c r="T4" s="5" t="s">
        <v>89</v>
      </c>
      <c r="V4" s="231" t="s">
        <v>5412</v>
      </c>
    </row>
    <row r="5" spans="1:30" s="5" customFormat="1" x14ac:dyDescent="0.15">
      <c r="A5" s="96">
        <v>12660103</v>
      </c>
      <c r="B5" s="5">
        <v>1</v>
      </c>
      <c r="C5" s="84" t="s">
        <v>1840</v>
      </c>
      <c r="D5" s="5" t="s">
        <v>34</v>
      </c>
      <c r="E5" s="5" t="s">
        <v>2458</v>
      </c>
      <c r="F5" s="5">
        <v>4</v>
      </c>
      <c r="G5" s="5">
        <v>180</v>
      </c>
      <c r="H5" s="5" t="s">
        <v>24</v>
      </c>
      <c r="L5" s="5">
        <v>3</v>
      </c>
      <c r="M5" s="5" t="s">
        <v>231</v>
      </c>
      <c r="N5" s="5" t="s">
        <v>2384</v>
      </c>
      <c r="O5" s="96">
        <v>15660102</v>
      </c>
      <c r="S5" s="5" t="s">
        <v>89</v>
      </c>
      <c r="T5" s="5" t="s">
        <v>89</v>
      </c>
      <c r="V5" s="45" t="s">
        <v>5437</v>
      </c>
    </row>
    <row r="6" spans="1:30" s="26" customFormat="1" x14ac:dyDescent="0.15">
      <c r="A6" s="112">
        <v>12660104</v>
      </c>
      <c r="B6" s="166">
        <v>1</v>
      </c>
      <c r="C6" s="82" t="s">
        <v>1841</v>
      </c>
      <c r="D6" s="166" t="s">
        <v>2378</v>
      </c>
      <c r="E6" s="166" t="s">
        <v>339</v>
      </c>
      <c r="F6" s="166"/>
      <c r="G6" s="166"/>
      <c r="H6" s="166" t="s">
        <v>82</v>
      </c>
      <c r="I6" s="166"/>
      <c r="J6" s="166"/>
      <c r="K6" s="166"/>
      <c r="L6" s="166">
        <v>1</v>
      </c>
      <c r="M6" s="166" t="s">
        <v>139</v>
      </c>
      <c r="N6" s="166" t="s">
        <v>2365</v>
      </c>
      <c r="O6" s="112">
        <v>13660101</v>
      </c>
      <c r="P6" s="166"/>
      <c r="Q6" s="166"/>
      <c r="R6" s="166"/>
      <c r="S6" s="166" t="s">
        <v>89</v>
      </c>
      <c r="T6" s="166" t="s">
        <v>89</v>
      </c>
      <c r="U6" s="166"/>
      <c r="V6" s="164"/>
      <c r="W6" s="166"/>
      <c r="X6" s="166"/>
      <c r="Y6" s="166"/>
      <c r="Z6" s="166"/>
      <c r="AA6" s="166"/>
      <c r="AB6" s="166"/>
      <c r="AC6" s="166"/>
      <c r="AD6" s="166"/>
    </row>
    <row r="7" spans="1:30" s="26" customFormat="1" x14ac:dyDescent="0.15">
      <c r="A7" s="96">
        <v>12660105</v>
      </c>
      <c r="B7" s="166">
        <v>1</v>
      </c>
      <c r="C7" s="84" t="s">
        <v>2460</v>
      </c>
      <c r="D7" s="166" t="s">
        <v>34</v>
      </c>
      <c r="E7" s="166" t="s">
        <v>339</v>
      </c>
      <c r="F7" s="166"/>
      <c r="G7" s="166"/>
      <c r="H7" s="166" t="s">
        <v>82</v>
      </c>
      <c r="I7" s="166"/>
      <c r="J7" s="166"/>
      <c r="K7" s="166"/>
      <c r="L7" s="166">
        <v>1</v>
      </c>
      <c r="M7" s="166" t="s">
        <v>139</v>
      </c>
      <c r="N7" s="166" t="s">
        <v>139</v>
      </c>
      <c r="O7" s="96">
        <v>15660103</v>
      </c>
      <c r="P7" s="166"/>
      <c r="Q7" s="166"/>
      <c r="R7" s="166"/>
      <c r="S7" s="166" t="s">
        <v>89</v>
      </c>
      <c r="T7" s="166" t="s">
        <v>89</v>
      </c>
      <c r="U7" s="166"/>
      <c r="V7" s="164"/>
      <c r="W7" s="166"/>
      <c r="X7" s="166"/>
      <c r="Y7" s="166"/>
      <c r="Z7" s="166"/>
      <c r="AA7" s="166"/>
      <c r="AB7" s="166"/>
      <c r="AC7" s="166"/>
      <c r="AD7" s="166"/>
    </row>
    <row r="8" spans="1:30" s="26" customFormat="1" x14ac:dyDescent="0.15">
      <c r="A8" s="112">
        <v>12660106</v>
      </c>
      <c r="B8" s="166">
        <v>1</v>
      </c>
      <c r="C8" s="82" t="s">
        <v>2461</v>
      </c>
      <c r="D8" s="166" t="s">
        <v>2363</v>
      </c>
      <c r="E8" s="166" t="s">
        <v>339</v>
      </c>
      <c r="F8" s="166"/>
      <c r="G8" s="166"/>
      <c r="H8" s="166" t="s">
        <v>2358</v>
      </c>
      <c r="I8" s="166"/>
      <c r="J8" s="166"/>
      <c r="K8" s="166"/>
      <c r="L8" s="166">
        <v>1</v>
      </c>
      <c r="M8" s="166"/>
      <c r="N8" s="166" t="s">
        <v>558</v>
      </c>
      <c r="O8" s="112">
        <v>14660102</v>
      </c>
      <c r="P8" s="166"/>
      <c r="Q8" s="166"/>
      <c r="R8" s="166"/>
      <c r="S8" s="166" t="s">
        <v>89</v>
      </c>
      <c r="T8" s="166" t="s">
        <v>89</v>
      </c>
      <c r="U8" s="166"/>
      <c r="V8" s="166"/>
      <c r="W8" s="166"/>
      <c r="X8" s="166"/>
      <c r="Y8" s="166"/>
      <c r="Z8" s="166"/>
      <c r="AA8" s="166"/>
      <c r="AB8" s="166"/>
      <c r="AC8" s="166"/>
      <c r="AD8" s="166"/>
    </row>
    <row r="9" spans="1:30" s="26" customFormat="1" x14ac:dyDescent="0.15">
      <c r="A9" s="112">
        <v>12660107</v>
      </c>
      <c r="B9" s="166">
        <v>1</v>
      </c>
      <c r="C9" s="82" t="s">
        <v>1842</v>
      </c>
      <c r="D9" s="166" t="s">
        <v>2400</v>
      </c>
      <c r="E9" s="166" t="s">
        <v>57</v>
      </c>
      <c r="F9" s="166">
        <v>3</v>
      </c>
      <c r="G9" s="166"/>
      <c r="H9" s="166" t="s">
        <v>24</v>
      </c>
      <c r="I9" s="166" t="s">
        <v>208</v>
      </c>
      <c r="J9" s="166" t="s">
        <v>2393</v>
      </c>
      <c r="K9" s="166"/>
      <c r="L9" s="166">
        <v>1</v>
      </c>
      <c r="M9" s="166"/>
      <c r="N9" s="166" t="s">
        <v>558</v>
      </c>
      <c r="O9" s="112">
        <v>14660103</v>
      </c>
      <c r="P9" s="166"/>
      <c r="Q9" s="166"/>
      <c r="R9" s="166"/>
      <c r="S9" s="166" t="s">
        <v>89</v>
      </c>
      <c r="T9" s="166" t="s">
        <v>89</v>
      </c>
      <c r="U9" s="166"/>
      <c r="V9" s="167"/>
      <c r="W9" s="166" t="s">
        <v>2398</v>
      </c>
      <c r="X9" s="166" t="s">
        <v>2361</v>
      </c>
      <c r="Y9" s="166"/>
      <c r="Z9" s="166"/>
      <c r="AA9" s="166"/>
      <c r="AB9" s="166"/>
      <c r="AC9" s="166"/>
      <c r="AD9" s="166"/>
    </row>
    <row r="10" spans="1:30" s="26" customFormat="1" x14ac:dyDescent="0.15">
      <c r="A10" s="112">
        <v>12660108</v>
      </c>
      <c r="B10" s="166">
        <v>1</v>
      </c>
      <c r="C10" s="82" t="s">
        <v>1843</v>
      </c>
      <c r="D10" s="166" t="s">
        <v>2393</v>
      </c>
      <c r="E10" s="166" t="s">
        <v>2373</v>
      </c>
      <c r="F10" s="166">
        <v>3</v>
      </c>
      <c r="G10" s="166"/>
      <c r="H10" s="166" t="s">
        <v>2358</v>
      </c>
      <c r="I10" s="166" t="s">
        <v>208</v>
      </c>
      <c r="J10" s="166" t="s">
        <v>2400</v>
      </c>
      <c r="K10" s="166"/>
      <c r="L10" s="166">
        <v>1</v>
      </c>
      <c r="M10" s="166"/>
      <c r="N10" s="166" t="s">
        <v>558</v>
      </c>
      <c r="O10" s="112">
        <v>14660104</v>
      </c>
      <c r="P10" s="166"/>
      <c r="Q10" s="166"/>
      <c r="R10" s="166"/>
      <c r="S10" s="166" t="s">
        <v>89</v>
      </c>
      <c r="T10" s="166" t="s">
        <v>89</v>
      </c>
      <c r="U10" s="166"/>
      <c r="V10" s="166"/>
      <c r="W10" s="166" t="s">
        <v>577</v>
      </c>
      <c r="X10" s="166" t="s">
        <v>2361</v>
      </c>
      <c r="Y10" s="166"/>
      <c r="Z10" s="166"/>
      <c r="AA10" s="166"/>
      <c r="AB10" s="166"/>
      <c r="AC10" s="166"/>
      <c r="AD10" s="166"/>
    </row>
    <row r="11" spans="1:30" s="5" customFormat="1" x14ac:dyDescent="0.15">
      <c r="A11" s="112">
        <v>12660109</v>
      </c>
      <c r="B11" s="5">
        <v>1</v>
      </c>
      <c r="C11" s="82" t="s">
        <v>1844</v>
      </c>
      <c r="D11" s="5" t="s">
        <v>2394</v>
      </c>
      <c r="E11" s="5" t="s">
        <v>2383</v>
      </c>
      <c r="F11" s="5">
        <v>3</v>
      </c>
      <c r="H11" s="5" t="s">
        <v>24</v>
      </c>
      <c r="I11" s="5" t="s">
        <v>2462</v>
      </c>
      <c r="J11" s="5" t="s">
        <v>2394</v>
      </c>
      <c r="L11" s="5">
        <v>1</v>
      </c>
      <c r="N11" s="5" t="s">
        <v>558</v>
      </c>
      <c r="O11" s="112">
        <v>14660105</v>
      </c>
      <c r="S11" s="5" t="s">
        <v>89</v>
      </c>
      <c r="T11" s="5" t="s">
        <v>89</v>
      </c>
      <c r="V11" s="166"/>
      <c r="W11" s="5" t="s">
        <v>2398</v>
      </c>
      <c r="X11" s="5" t="s">
        <v>25</v>
      </c>
    </row>
    <row r="12" spans="1:30" s="5" customFormat="1" x14ac:dyDescent="0.15">
      <c r="A12" s="96">
        <v>12660110</v>
      </c>
      <c r="B12" s="5">
        <v>1</v>
      </c>
      <c r="C12" s="84" t="s">
        <v>2463</v>
      </c>
      <c r="D12" s="5" t="s">
        <v>25</v>
      </c>
      <c r="E12" s="5" t="s">
        <v>2368</v>
      </c>
      <c r="H12" s="5" t="s">
        <v>24</v>
      </c>
      <c r="L12" s="5">
        <v>1</v>
      </c>
      <c r="M12" s="5" t="s">
        <v>231</v>
      </c>
      <c r="N12" s="5" t="s">
        <v>28</v>
      </c>
      <c r="O12" s="96">
        <v>15660104</v>
      </c>
      <c r="S12" s="5" t="s">
        <v>89</v>
      </c>
      <c r="T12" s="5" t="s">
        <v>89</v>
      </c>
      <c r="V12" s="175" t="s">
        <v>5438</v>
      </c>
    </row>
    <row r="13" spans="1:30" s="5" customFormat="1" x14ac:dyDescent="0.15">
      <c r="A13" s="96">
        <v>12660111</v>
      </c>
      <c r="B13" s="5">
        <v>1</v>
      </c>
      <c r="C13" s="84" t="s">
        <v>1845</v>
      </c>
      <c r="D13" s="5" t="s">
        <v>25</v>
      </c>
      <c r="E13" s="5" t="s">
        <v>339</v>
      </c>
      <c r="H13" s="5" t="s">
        <v>24</v>
      </c>
      <c r="L13" s="5">
        <v>1</v>
      </c>
      <c r="M13" s="5" t="s">
        <v>231</v>
      </c>
      <c r="N13" s="5" t="s">
        <v>2359</v>
      </c>
      <c r="O13" s="92">
        <v>15660105</v>
      </c>
      <c r="S13" s="5" t="s">
        <v>89</v>
      </c>
      <c r="T13" s="5" t="s">
        <v>89</v>
      </c>
      <c r="V13" s="175" t="s">
        <v>5439</v>
      </c>
    </row>
    <row r="14" spans="1:30" s="5" customFormat="1" x14ac:dyDescent="0.15">
      <c r="A14" s="96">
        <v>12660112</v>
      </c>
      <c r="B14" s="5">
        <v>1</v>
      </c>
      <c r="C14" s="84" t="s">
        <v>1846</v>
      </c>
      <c r="D14" s="5" t="s">
        <v>2363</v>
      </c>
      <c r="E14" s="5" t="s">
        <v>2375</v>
      </c>
      <c r="H14" s="5" t="s">
        <v>2376</v>
      </c>
      <c r="L14" s="5">
        <v>1</v>
      </c>
      <c r="M14" s="11" t="s">
        <v>231</v>
      </c>
      <c r="N14" s="5" t="s">
        <v>2359</v>
      </c>
      <c r="O14" s="92">
        <v>15660106</v>
      </c>
      <c r="S14" s="5" t="s">
        <v>89</v>
      </c>
      <c r="T14" s="5" t="s">
        <v>89</v>
      </c>
      <c r="V14" s="175" t="s">
        <v>5439</v>
      </c>
    </row>
    <row r="15" spans="1:30" s="5" customFormat="1" x14ac:dyDescent="0.15">
      <c r="A15" s="96">
        <v>12660113</v>
      </c>
      <c r="B15" s="5">
        <v>1</v>
      </c>
      <c r="C15" s="84" t="s">
        <v>1847</v>
      </c>
      <c r="D15" s="5" t="s">
        <v>25</v>
      </c>
      <c r="E15" s="5" t="s">
        <v>339</v>
      </c>
      <c r="H15" s="5" t="s">
        <v>24</v>
      </c>
      <c r="L15" s="5">
        <v>1</v>
      </c>
      <c r="M15" s="5" t="s">
        <v>231</v>
      </c>
      <c r="N15" s="5" t="s">
        <v>28</v>
      </c>
      <c r="O15" s="92">
        <v>15660107</v>
      </c>
      <c r="S15" s="5" t="s">
        <v>89</v>
      </c>
      <c r="T15" s="5" t="s">
        <v>89</v>
      </c>
      <c r="V15" s="175" t="s">
        <v>5438</v>
      </c>
    </row>
    <row r="16" spans="1:30" s="5" customFormat="1" x14ac:dyDescent="0.15">
      <c r="A16" s="112">
        <v>12660114</v>
      </c>
      <c r="B16" s="5">
        <v>1</v>
      </c>
      <c r="C16" s="82" t="s">
        <v>2466</v>
      </c>
      <c r="D16" s="5" t="s">
        <v>25</v>
      </c>
      <c r="E16" s="5" t="s">
        <v>297</v>
      </c>
      <c r="F16" s="5">
        <v>5</v>
      </c>
      <c r="G16" s="5">
        <v>60</v>
      </c>
      <c r="H16" s="5" t="s">
        <v>24</v>
      </c>
      <c r="L16" s="5">
        <v>1</v>
      </c>
      <c r="N16" s="5" t="s">
        <v>558</v>
      </c>
      <c r="O16" s="92">
        <v>14660106</v>
      </c>
      <c r="S16" s="5" t="s">
        <v>89</v>
      </c>
      <c r="T16" s="5" t="s">
        <v>89</v>
      </c>
    </row>
    <row r="17" spans="1:30" s="5" customFormat="1" x14ac:dyDescent="0.15">
      <c r="A17" s="96">
        <v>12660115</v>
      </c>
      <c r="B17" s="5">
        <v>1</v>
      </c>
      <c r="C17" s="84" t="s">
        <v>2467</v>
      </c>
      <c r="D17" s="5" t="s">
        <v>2361</v>
      </c>
      <c r="E17" s="5" t="s">
        <v>2468</v>
      </c>
      <c r="F17" s="5">
        <v>60</v>
      </c>
      <c r="H17" s="5" t="s">
        <v>2376</v>
      </c>
      <c r="L17" s="5">
        <v>99</v>
      </c>
      <c r="M17" s="5" t="s">
        <v>231</v>
      </c>
      <c r="N17" s="5" t="s">
        <v>28</v>
      </c>
      <c r="O17" s="92">
        <v>15660108</v>
      </c>
      <c r="S17" s="5" t="s">
        <v>3224</v>
      </c>
      <c r="T17" s="5" t="s">
        <v>89</v>
      </c>
      <c r="V17" s="13" t="s">
        <v>2469</v>
      </c>
    </row>
    <row r="18" spans="1:30" s="5" customFormat="1" x14ac:dyDescent="0.15">
      <c r="A18" s="112">
        <v>12660116</v>
      </c>
      <c r="B18" s="5">
        <v>1</v>
      </c>
      <c r="C18" s="82" t="s">
        <v>2470</v>
      </c>
      <c r="D18" s="5" t="s">
        <v>2363</v>
      </c>
      <c r="E18" s="5" t="s">
        <v>2468</v>
      </c>
      <c r="F18" s="5">
        <v>60</v>
      </c>
      <c r="H18" s="5" t="s">
        <v>24</v>
      </c>
      <c r="I18" s="5" t="s">
        <v>70</v>
      </c>
      <c r="J18" s="5" t="s">
        <v>2424</v>
      </c>
      <c r="L18" s="5">
        <v>99</v>
      </c>
      <c r="M18" s="13" t="s">
        <v>3405</v>
      </c>
      <c r="N18" s="5" t="s">
        <v>29</v>
      </c>
      <c r="O18" s="112">
        <v>13660102</v>
      </c>
      <c r="S18" s="5" t="s">
        <v>89</v>
      </c>
      <c r="T18" s="5" t="s">
        <v>89</v>
      </c>
      <c r="V18" s="166"/>
    </row>
    <row r="19" spans="1:30" s="5" customFormat="1" x14ac:dyDescent="0.15">
      <c r="A19" s="112">
        <v>12660117</v>
      </c>
      <c r="B19" s="5">
        <v>1</v>
      </c>
      <c r="C19" s="82" t="s">
        <v>2471</v>
      </c>
      <c r="D19" s="5" t="s">
        <v>2361</v>
      </c>
      <c r="E19" s="5" t="s">
        <v>964</v>
      </c>
      <c r="F19" s="5">
        <v>60</v>
      </c>
      <c r="H19" s="5" t="s">
        <v>24</v>
      </c>
      <c r="L19" s="5">
        <v>99</v>
      </c>
      <c r="M19" s="43" t="s">
        <v>323</v>
      </c>
      <c r="N19" s="5" t="s">
        <v>2365</v>
      </c>
      <c r="O19" s="112">
        <v>13660104</v>
      </c>
      <c r="S19" s="5" t="s">
        <v>89</v>
      </c>
      <c r="T19" s="5" t="s">
        <v>89</v>
      </c>
      <c r="V19" s="166"/>
    </row>
    <row r="20" spans="1:30" s="5" customFormat="1" x14ac:dyDescent="0.15">
      <c r="A20" s="112">
        <v>12660118</v>
      </c>
      <c r="B20" s="5">
        <v>1</v>
      </c>
      <c r="C20" s="82" t="s">
        <v>2472</v>
      </c>
      <c r="D20" s="5" t="s">
        <v>25</v>
      </c>
      <c r="E20" s="5" t="s">
        <v>339</v>
      </c>
      <c r="H20" s="5" t="s">
        <v>2358</v>
      </c>
      <c r="L20" s="5">
        <v>1</v>
      </c>
      <c r="M20" s="13" t="s">
        <v>3405</v>
      </c>
      <c r="N20" s="5" t="s">
        <v>2365</v>
      </c>
      <c r="O20" s="112">
        <v>13660102</v>
      </c>
      <c r="S20" s="5" t="s">
        <v>89</v>
      </c>
      <c r="T20" s="5" t="s">
        <v>89</v>
      </c>
      <c r="V20" s="166"/>
    </row>
    <row r="21" spans="1:30" s="5" customFormat="1" x14ac:dyDescent="0.15">
      <c r="A21" s="112">
        <v>12660119</v>
      </c>
      <c r="B21" s="5">
        <v>1</v>
      </c>
      <c r="C21" s="168" t="s">
        <v>2473</v>
      </c>
      <c r="D21" s="5" t="s">
        <v>25</v>
      </c>
      <c r="E21" s="5" t="s">
        <v>964</v>
      </c>
      <c r="F21" s="5">
        <v>60</v>
      </c>
      <c r="H21" s="5" t="s">
        <v>2376</v>
      </c>
      <c r="I21" s="5" t="s">
        <v>2474</v>
      </c>
      <c r="J21" s="5" t="s">
        <v>228</v>
      </c>
      <c r="L21" s="5">
        <v>99</v>
      </c>
      <c r="M21" s="13"/>
      <c r="N21" s="5" t="s">
        <v>1524</v>
      </c>
      <c r="O21" s="167" t="s">
        <v>3220</v>
      </c>
      <c r="S21" s="5" t="s">
        <v>89</v>
      </c>
      <c r="T21" s="5" t="s">
        <v>89</v>
      </c>
      <c r="W21" s="5" t="s">
        <v>5088</v>
      </c>
      <c r="X21" s="5" t="str">
        <f>O21</f>
        <v>ice</v>
      </c>
    </row>
    <row r="22" spans="1:30" s="5" customFormat="1" x14ac:dyDescent="0.15">
      <c r="A22" s="113">
        <v>12660201</v>
      </c>
      <c r="B22" s="26">
        <v>1</v>
      </c>
      <c r="C22" s="89" t="s">
        <v>1716</v>
      </c>
      <c r="D22" s="26" t="s">
        <v>2361</v>
      </c>
      <c r="E22" s="26" t="s">
        <v>2375</v>
      </c>
      <c r="F22" s="26"/>
      <c r="G22" s="26"/>
      <c r="H22" s="26" t="s">
        <v>2358</v>
      </c>
      <c r="I22" s="26"/>
      <c r="J22" s="26"/>
      <c r="K22" s="26"/>
      <c r="L22" s="26">
        <v>1</v>
      </c>
      <c r="M22" s="26"/>
      <c r="N22" s="26" t="s">
        <v>558</v>
      </c>
      <c r="O22" s="115">
        <v>14660201</v>
      </c>
      <c r="P22" s="26"/>
      <c r="Q22" s="26"/>
      <c r="R22" s="26"/>
      <c r="S22" s="26" t="s">
        <v>89</v>
      </c>
      <c r="T22" s="26" t="s">
        <v>89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 s="5" customFormat="1" x14ac:dyDescent="0.15">
      <c r="A23" s="114">
        <v>12660202</v>
      </c>
      <c r="B23" s="26">
        <v>1</v>
      </c>
      <c r="C23" s="89" t="s">
        <v>1717</v>
      </c>
      <c r="D23" s="26" t="s">
        <v>25</v>
      </c>
      <c r="E23" s="26" t="s">
        <v>2375</v>
      </c>
      <c r="F23" s="26"/>
      <c r="G23" s="26"/>
      <c r="H23" s="26" t="s">
        <v>24</v>
      </c>
      <c r="I23" s="26"/>
      <c r="J23" s="26"/>
      <c r="K23" s="26"/>
      <c r="L23" s="26">
        <v>1</v>
      </c>
      <c r="M23" s="26" t="s">
        <v>230</v>
      </c>
      <c r="N23" s="26" t="s">
        <v>2359</v>
      </c>
      <c r="O23" s="115">
        <v>15660201</v>
      </c>
      <c r="P23" s="26"/>
      <c r="Q23" s="26"/>
      <c r="R23" s="26"/>
      <c r="S23" s="26" t="s">
        <v>89</v>
      </c>
      <c r="T23" s="26" t="s">
        <v>89</v>
      </c>
      <c r="U23" s="26"/>
      <c r="V23" s="27" t="s">
        <v>1718</v>
      </c>
      <c r="W23" s="26"/>
      <c r="X23" s="26"/>
      <c r="Y23" s="26"/>
      <c r="Z23" s="26"/>
      <c r="AA23" s="26"/>
      <c r="AB23" s="26"/>
      <c r="AC23" s="26"/>
      <c r="AD23" s="26"/>
    </row>
    <row r="24" spans="1:30" s="5" customFormat="1" x14ac:dyDescent="0.15">
      <c r="A24" s="113">
        <v>12660203</v>
      </c>
      <c r="B24" s="26">
        <v>1</v>
      </c>
      <c r="C24" s="83" t="s">
        <v>1719</v>
      </c>
      <c r="D24" s="26" t="s">
        <v>2378</v>
      </c>
      <c r="E24" s="26" t="s">
        <v>57</v>
      </c>
      <c r="F24" s="26">
        <v>3</v>
      </c>
      <c r="G24" s="26"/>
      <c r="H24" s="26" t="s">
        <v>82</v>
      </c>
      <c r="I24" s="26" t="s">
        <v>2476</v>
      </c>
      <c r="J24" s="26"/>
      <c r="K24" s="26"/>
      <c r="L24" s="26">
        <v>1</v>
      </c>
      <c r="M24" s="26" t="s">
        <v>29</v>
      </c>
      <c r="N24" s="26" t="s">
        <v>2365</v>
      </c>
      <c r="O24" s="113">
        <v>13660201</v>
      </c>
      <c r="P24" s="26"/>
      <c r="Q24" s="26"/>
      <c r="R24" s="26"/>
      <c r="S24" s="26" t="s">
        <v>89</v>
      </c>
      <c r="T24" s="26" t="s">
        <v>89</v>
      </c>
      <c r="U24" s="26"/>
      <c r="V24" s="29" t="s">
        <v>2389</v>
      </c>
      <c r="W24" s="26"/>
      <c r="X24" s="26"/>
      <c r="Y24" s="26"/>
      <c r="Z24" s="26"/>
      <c r="AA24" s="26"/>
      <c r="AB24" s="26"/>
      <c r="AC24" s="26"/>
      <c r="AD24" s="26"/>
    </row>
    <row r="25" spans="1:30" s="5" customFormat="1" x14ac:dyDescent="0.15">
      <c r="A25" s="113">
        <v>12660204</v>
      </c>
      <c r="B25" s="26">
        <v>1</v>
      </c>
      <c r="C25" s="83" t="s">
        <v>1721</v>
      </c>
      <c r="D25" s="26" t="s">
        <v>34</v>
      </c>
      <c r="E25" s="26" t="s">
        <v>57</v>
      </c>
      <c r="F25" s="26">
        <v>3</v>
      </c>
      <c r="G25" s="26"/>
      <c r="H25" s="26" t="s">
        <v>82</v>
      </c>
      <c r="I25" s="26" t="s">
        <v>489</v>
      </c>
      <c r="J25" s="26"/>
      <c r="K25" s="26"/>
      <c r="L25" s="26">
        <v>1</v>
      </c>
      <c r="M25" s="26" t="s">
        <v>2362</v>
      </c>
      <c r="N25" s="26" t="s">
        <v>29</v>
      </c>
      <c r="O25" s="113">
        <v>13660202</v>
      </c>
      <c r="P25" s="26"/>
      <c r="Q25" s="26"/>
      <c r="R25" s="26"/>
      <c r="S25" s="26" t="s">
        <v>89</v>
      </c>
      <c r="T25" s="26" t="s">
        <v>89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s="5" customFormat="1" x14ac:dyDescent="0.15">
      <c r="A26" s="113">
        <v>12660205</v>
      </c>
      <c r="B26" s="26">
        <v>1</v>
      </c>
      <c r="C26" s="83" t="s">
        <v>2477</v>
      </c>
      <c r="D26" s="26" t="s">
        <v>34</v>
      </c>
      <c r="E26" s="26" t="s">
        <v>2383</v>
      </c>
      <c r="F26" s="26">
        <v>3</v>
      </c>
      <c r="G26" s="26"/>
      <c r="H26" s="26" t="s">
        <v>82</v>
      </c>
      <c r="I26" s="26" t="s">
        <v>2476</v>
      </c>
      <c r="J26" s="26"/>
      <c r="K26" s="26"/>
      <c r="L26" s="26">
        <v>1</v>
      </c>
      <c r="M26" s="26" t="s">
        <v>2457</v>
      </c>
      <c r="N26" s="26" t="s">
        <v>2362</v>
      </c>
      <c r="O26" s="113">
        <v>13660203</v>
      </c>
      <c r="P26" s="26"/>
      <c r="Q26" s="26"/>
      <c r="R26" s="26"/>
      <c r="S26" s="26" t="s">
        <v>89</v>
      </c>
      <c r="T26" s="26" t="s">
        <v>89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 s="5" customFormat="1" x14ac:dyDescent="0.15">
      <c r="A27" s="114">
        <v>12660206</v>
      </c>
      <c r="B27" s="26">
        <v>1</v>
      </c>
      <c r="C27" s="89" t="s">
        <v>2478</v>
      </c>
      <c r="D27" s="26" t="s">
        <v>34</v>
      </c>
      <c r="E27" s="26" t="s">
        <v>339</v>
      </c>
      <c r="F27" s="26"/>
      <c r="G27" s="26"/>
      <c r="H27" s="26" t="s">
        <v>2369</v>
      </c>
      <c r="I27" s="26"/>
      <c r="J27" s="26"/>
      <c r="K27" s="26"/>
      <c r="L27" s="26">
        <v>1</v>
      </c>
      <c r="M27" s="26" t="s">
        <v>2457</v>
      </c>
      <c r="N27" s="26" t="s">
        <v>139</v>
      </c>
      <c r="O27" s="114">
        <v>15660204</v>
      </c>
      <c r="P27" s="26"/>
      <c r="Q27" s="26"/>
      <c r="R27" s="26"/>
      <c r="S27" s="27" t="s">
        <v>89</v>
      </c>
      <c r="T27" s="26" t="s">
        <v>89</v>
      </c>
      <c r="U27" s="26"/>
      <c r="V27" s="27"/>
      <c r="W27" s="26"/>
      <c r="X27" s="26"/>
      <c r="Y27" s="26"/>
      <c r="Z27" s="26"/>
      <c r="AA27" s="26"/>
      <c r="AB27" s="26"/>
      <c r="AC27" s="26"/>
      <c r="AD27" s="26"/>
    </row>
    <row r="28" spans="1:30" s="5" customFormat="1" x14ac:dyDescent="0.15">
      <c r="A28" s="113">
        <v>12660207</v>
      </c>
      <c r="B28" s="26">
        <v>1</v>
      </c>
      <c r="C28" s="89" t="s">
        <v>1722</v>
      </c>
      <c r="D28" s="26" t="s">
        <v>34</v>
      </c>
      <c r="E28" s="26" t="s">
        <v>57</v>
      </c>
      <c r="F28" s="26">
        <v>3</v>
      </c>
      <c r="G28" s="26"/>
      <c r="H28" s="26" t="s">
        <v>82</v>
      </c>
      <c r="I28" s="26" t="s">
        <v>489</v>
      </c>
      <c r="J28" s="26"/>
      <c r="K28" s="26"/>
      <c r="L28" s="26">
        <v>1</v>
      </c>
      <c r="M28" s="26" t="s">
        <v>29</v>
      </c>
      <c r="N28" s="26" t="s">
        <v>2362</v>
      </c>
      <c r="O28" s="113">
        <v>13660204</v>
      </c>
      <c r="P28" s="26"/>
      <c r="Q28" s="26"/>
      <c r="R28" s="26"/>
      <c r="S28" s="26" t="s">
        <v>89</v>
      </c>
      <c r="T28" s="26" t="s">
        <v>89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s="5" customFormat="1" x14ac:dyDescent="0.15">
      <c r="A29" s="113">
        <v>12660208</v>
      </c>
      <c r="B29" s="26">
        <v>1</v>
      </c>
      <c r="C29" s="89" t="s">
        <v>1723</v>
      </c>
      <c r="D29" s="26" t="s">
        <v>2363</v>
      </c>
      <c r="E29" s="26" t="s">
        <v>339</v>
      </c>
      <c r="F29" s="26"/>
      <c r="G29" s="26"/>
      <c r="H29" s="26" t="s">
        <v>2358</v>
      </c>
      <c r="I29" s="26"/>
      <c r="J29" s="26"/>
      <c r="K29" s="26"/>
      <c r="L29" s="26">
        <v>1</v>
      </c>
      <c r="M29" s="26" t="s">
        <v>228</v>
      </c>
      <c r="N29" s="26" t="s">
        <v>29</v>
      </c>
      <c r="O29" s="113">
        <v>13660205</v>
      </c>
      <c r="P29" s="26"/>
      <c r="Q29" s="26"/>
      <c r="R29" s="26"/>
      <c r="S29" s="26" t="s">
        <v>89</v>
      </c>
      <c r="T29" s="26" t="s">
        <v>89</v>
      </c>
      <c r="U29" s="26"/>
      <c r="V29" s="27"/>
      <c r="W29" s="26"/>
      <c r="X29" s="26"/>
      <c r="Y29" s="26"/>
      <c r="Z29" s="26"/>
      <c r="AA29" s="26"/>
      <c r="AB29" s="26"/>
      <c r="AC29" s="26"/>
      <c r="AD29" s="26"/>
    </row>
    <row r="30" spans="1:30" s="26" customFormat="1" x14ac:dyDescent="0.15">
      <c r="A30" s="113">
        <v>12660209</v>
      </c>
      <c r="B30" s="26">
        <v>1</v>
      </c>
      <c r="C30" s="83" t="s">
        <v>1724</v>
      </c>
      <c r="D30" s="26" t="s">
        <v>25</v>
      </c>
      <c r="E30" s="26" t="s">
        <v>339</v>
      </c>
      <c r="H30" s="26" t="s">
        <v>24</v>
      </c>
      <c r="L30" s="26">
        <v>1</v>
      </c>
      <c r="M30" s="26" t="s">
        <v>228</v>
      </c>
      <c r="N30" s="26" t="s">
        <v>29</v>
      </c>
      <c r="O30" s="113">
        <v>13660206</v>
      </c>
      <c r="S30" s="26" t="s">
        <v>89</v>
      </c>
      <c r="T30" s="26" t="s">
        <v>89</v>
      </c>
      <c r="V30" s="27"/>
    </row>
    <row r="31" spans="1:30" s="26" customFormat="1" x14ac:dyDescent="0.15">
      <c r="A31" s="113">
        <v>12660210</v>
      </c>
      <c r="B31" s="26">
        <v>1</v>
      </c>
      <c r="C31" s="83" t="s">
        <v>1725</v>
      </c>
      <c r="D31" s="26" t="s">
        <v>25</v>
      </c>
      <c r="E31" s="26" t="s">
        <v>339</v>
      </c>
      <c r="H31" s="26" t="s">
        <v>24</v>
      </c>
      <c r="L31" s="26">
        <v>1</v>
      </c>
      <c r="M31" s="26" t="s">
        <v>2475</v>
      </c>
      <c r="N31" s="26" t="s">
        <v>2365</v>
      </c>
      <c r="O31" s="113">
        <v>13660207</v>
      </c>
      <c r="S31" s="26" t="s">
        <v>89</v>
      </c>
      <c r="T31" s="26" t="s">
        <v>89</v>
      </c>
      <c r="V31" s="27"/>
    </row>
    <row r="32" spans="1:30" s="26" customFormat="1" x14ac:dyDescent="0.15">
      <c r="A32" s="114">
        <v>12660211</v>
      </c>
      <c r="B32" s="26">
        <v>1</v>
      </c>
      <c r="C32" s="86" t="s">
        <v>2479</v>
      </c>
      <c r="D32" s="26" t="s">
        <v>25</v>
      </c>
      <c r="E32" s="26" t="s">
        <v>2375</v>
      </c>
      <c r="H32" s="26" t="s">
        <v>2358</v>
      </c>
      <c r="L32" s="26">
        <v>1</v>
      </c>
      <c r="M32" s="27" t="s">
        <v>231</v>
      </c>
      <c r="N32" s="26" t="s">
        <v>2384</v>
      </c>
      <c r="O32" s="114">
        <v>15660208</v>
      </c>
      <c r="S32" s="26" t="s">
        <v>89</v>
      </c>
      <c r="T32" s="26" t="s">
        <v>89</v>
      </c>
      <c r="V32" s="31" t="s">
        <v>2480</v>
      </c>
    </row>
    <row r="33" spans="1:30" s="26" customFormat="1" x14ac:dyDescent="0.15">
      <c r="A33" s="113">
        <v>12660212</v>
      </c>
      <c r="B33" s="26">
        <v>1</v>
      </c>
      <c r="C33" s="83" t="s">
        <v>2481</v>
      </c>
      <c r="D33" s="26" t="s">
        <v>2361</v>
      </c>
      <c r="E33" s="26" t="s">
        <v>2368</v>
      </c>
      <c r="H33" s="26" t="s">
        <v>24</v>
      </c>
      <c r="L33" s="26">
        <v>1</v>
      </c>
      <c r="M33" s="31" t="s">
        <v>71</v>
      </c>
      <c r="N33" s="26" t="s">
        <v>29</v>
      </c>
      <c r="O33" s="113">
        <v>13660208</v>
      </c>
      <c r="S33" s="26" t="s">
        <v>89</v>
      </c>
      <c r="T33" s="26" t="s">
        <v>89</v>
      </c>
      <c r="V33" s="27"/>
    </row>
    <row r="34" spans="1:30" s="26" customFormat="1" x14ac:dyDescent="0.15">
      <c r="A34" s="114">
        <v>12660213</v>
      </c>
      <c r="B34" s="26">
        <v>1</v>
      </c>
      <c r="C34" s="86" t="s">
        <v>2482</v>
      </c>
      <c r="D34" s="26" t="s">
        <v>2361</v>
      </c>
      <c r="E34" s="26" t="s">
        <v>2383</v>
      </c>
      <c r="F34" s="26">
        <v>2</v>
      </c>
      <c r="H34" s="26" t="s">
        <v>24</v>
      </c>
      <c r="L34" s="26">
        <v>99</v>
      </c>
      <c r="M34" s="26" t="s">
        <v>231</v>
      </c>
      <c r="N34" s="26" t="s">
        <v>28</v>
      </c>
      <c r="O34" s="114">
        <v>15660209</v>
      </c>
      <c r="S34" s="26" t="s">
        <v>3225</v>
      </c>
      <c r="T34" s="26" t="s">
        <v>89</v>
      </c>
      <c r="V34" s="26" t="s">
        <v>703</v>
      </c>
    </row>
    <row r="35" spans="1:30" s="26" customFormat="1" x14ac:dyDescent="0.15">
      <c r="A35" s="113">
        <v>12660214</v>
      </c>
      <c r="B35" s="26">
        <v>1</v>
      </c>
      <c r="C35" s="83" t="s">
        <v>2483</v>
      </c>
      <c r="D35" s="26" t="s">
        <v>25</v>
      </c>
      <c r="E35" s="26" t="s">
        <v>57</v>
      </c>
      <c r="F35" s="26">
        <v>2</v>
      </c>
      <c r="H35" s="26" t="s">
        <v>2376</v>
      </c>
      <c r="L35" s="26">
        <v>99</v>
      </c>
      <c r="M35" s="26" t="s">
        <v>981</v>
      </c>
      <c r="N35" s="26" t="s">
        <v>29</v>
      </c>
      <c r="O35" s="113">
        <v>13660209</v>
      </c>
      <c r="S35" s="26" t="s">
        <v>89</v>
      </c>
      <c r="T35" s="26" t="s">
        <v>89</v>
      </c>
    </row>
    <row r="36" spans="1:30" s="5" customFormat="1" x14ac:dyDescent="0.15">
      <c r="A36" s="113">
        <v>12660215</v>
      </c>
      <c r="B36" s="26">
        <v>1</v>
      </c>
      <c r="C36" s="83" t="s">
        <v>2484</v>
      </c>
      <c r="D36" s="26" t="s">
        <v>2361</v>
      </c>
      <c r="E36" s="26" t="s">
        <v>57</v>
      </c>
      <c r="F36" s="26">
        <v>2</v>
      </c>
      <c r="G36" s="26"/>
      <c r="H36" s="26" t="s">
        <v>2376</v>
      </c>
      <c r="I36" s="26"/>
      <c r="J36" s="26"/>
      <c r="K36" s="26"/>
      <c r="L36" s="26">
        <v>99</v>
      </c>
      <c r="M36" s="26" t="s">
        <v>2420</v>
      </c>
      <c r="N36" s="26" t="s">
        <v>29</v>
      </c>
      <c r="O36" s="113">
        <v>13660210</v>
      </c>
      <c r="P36" s="26"/>
      <c r="Q36" s="26"/>
      <c r="R36" s="26"/>
      <c r="S36" s="26" t="s">
        <v>89</v>
      </c>
      <c r="T36" s="26" t="s">
        <v>89</v>
      </c>
      <c r="U36" s="26"/>
      <c r="V36" s="27"/>
      <c r="W36" s="26"/>
      <c r="X36" s="26"/>
      <c r="Y36" s="26"/>
      <c r="Z36" s="26"/>
      <c r="AA36" s="26"/>
      <c r="AB36" s="26"/>
      <c r="AC36" s="26"/>
      <c r="AD36" s="26"/>
    </row>
    <row r="37" spans="1:30" s="5" customFormat="1" x14ac:dyDescent="0.15">
      <c r="A37" s="112">
        <v>12660221</v>
      </c>
      <c r="B37" s="5">
        <v>1</v>
      </c>
      <c r="C37" s="82" t="s">
        <v>2485</v>
      </c>
      <c r="D37" s="5" t="s">
        <v>2363</v>
      </c>
      <c r="E37" s="5" t="s">
        <v>2375</v>
      </c>
      <c r="H37" s="5" t="s">
        <v>24</v>
      </c>
      <c r="L37" s="5">
        <v>1</v>
      </c>
      <c r="N37" s="5" t="s">
        <v>622</v>
      </c>
      <c r="O37" s="112">
        <v>14660202</v>
      </c>
      <c r="S37" s="5" t="s">
        <v>89</v>
      </c>
      <c r="T37" s="5" t="s">
        <v>89</v>
      </c>
    </row>
    <row r="38" spans="1:30" s="5" customFormat="1" x14ac:dyDescent="0.15">
      <c r="A38" s="96">
        <v>12660222</v>
      </c>
      <c r="B38" s="5">
        <v>1</v>
      </c>
      <c r="C38" s="82" t="s">
        <v>2486</v>
      </c>
      <c r="D38" s="5" t="s">
        <v>25</v>
      </c>
      <c r="E38" s="5" t="s">
        <v>339</v>
      </c>
      <c r="H38" s="5" t="s">
        <v>24</v>
      </c>
      <c r="L38" s="5">
        <v>1</v>
      </c>
      <c r="M38" s="26" t="s">
        <v>230</v>
      </c>
      <c r="N38" s="5" t="s">
        <v>28</v>
      </c>
      <c r="O38" s="96">
        <v>15660215</v>
      </c>
      <c r="S38" s="5" t="s">
        <v>89</v>
      </c>
      <c r="T38" s="5" t="s">
        <v>89</v>
      </c>
      <c r="V38" s="167" t="s">
        <v>2487</v>
      </c>
    </row>
    <row r="39" spans="1:30" s="5" customFormat="1" x14ac:dyDescent="0.15">
      <c r="A39" s="96">
        <v>12660223</v>
      </c>
      <c r="B39" s="221">
        <v>1</v>
      </c>
      <c r="C39" s="211" t="s">
        <v>5225</v>
      </c>
      <c r="D39" s="45" t="s">
        <v>5234</v>
      </c>
      <c r="E39" s="45" t="s">
        <v>5235</v>
      </c>
      <c r="F39" s="45">
        <v>1.5</v>
      </c>
      <c r="G39" s="45">
        <v>120</v>
      </c>
      <c r="H39" s="45" t="s">
        <v>24</v>
      </c>
      <c r="I39" s="45"/>
      <c r="J39" s="45"/>
      <c r="K39" s="45"/>
      <c r="L39" s="45">
        <v>99</v>
      </c>
      <c r="M39" s="45" t="s">
        <v>231</v>
      </c>
      <c r="N39" s="45" t="s">
        <v>28</v>
      </c>
      <c r="O39" s="96">
        <v>15660216</v>
      </c>
      <c r="S39" s="5" t="s">
        <v>89</v>
      </c>
      <c r="T39" s="5" t="s">
        <v>89</v>
      </c>
      <c r="V39" s="11" t="s">
        <v>1773</v>
      </c>
    </row>
    <row r="40" spans="1:30" s="5" customFormat="1" x14ac:dyDescent="0.15">
      <c r="A40" s="112">
        <v>12660224</v>
      </c>
      <c r="B40" s="221">
        <v>1</v>
      </c>
      <c r="C40" s="211" t="s">
        <v>5233</v>
      </c>
      <c r="D40" s="45" t="s">
        <v>5234</v>
      </c>
      <c r="E40" s="45" t="s">
        <v>26</v>
      </c>
      <c r="F40" s="45"/>
      <c r="G40" s="45"/>
      <c r="H40" s="45" t="s">
        <v>24</v>
      </c>
      <c r="I40" s="45"/>
      <c r="J40" s="45"/>
      <c r="K40" s="45"/>
      <c r="L40" s="45">
        <v>1</v>
      </c>
      <c r="M40" s="45" t="s">
        <v>309</v>
      </c>
      <c r="N40" s="45" t="s">
        <v>5236</v>
      </c>
      <c r="O40" s="112">
        <v>13660211</v>
      </c>
      <c r="S40" s="5" t="s">
        <v>89</v>
      </c>
      <c r="T40" s="5" t="s">
        <v>89</v>
      </c>
      <c r="V40" s="167"/>
    </row>
    <row r="41" spans="1:30" s="5" customFormat="1" x14ac:dyDescent="0.15">
      <c r="A41" s="112">
        <v>12660225</v>
      </c>
      <c r="B41" s="5">
        <v>1</v>
      </c>
      <c r="C41" s="224" t="s">
        <v>5250</v>
      </c>
      <c r="D41" s="45" t="s">
        <v>104</v>
      </c>
      <c r="E41" s="45" t="s">
        <v>26</v>
      </c>
      <c r="F41" s="45"/>
      <c r="G41" s="45"/>
      <c r="H41" s="45" t="s">
        <v>132</v>
      </c>
      <c r="I41" s="45"/>
      <c r="J41" s="45"/>
      <c r="K41" s="45"/>
      <c r="L41" s="45">
        <v>1</v>
      </c>
      <c r="M41" s="45" t="s">
        <v>29</v>
      </c>
      <c r="N41" s="45" t="s">
        <v>29</v>
      </c>
      <c r="O41" s="155">
        <v>13660502</v>
      </c>
      <c r="S41" s="5" t="s">
        <v>89</v>
      </c>
      <c r="T41" s="5" t="s">
        <v>89</v>
      </c>
      <c r="V41" s="11"/>
    </row>
    <row r="42" spans="1:30" s="5" customFormat="1" x14ac:dyDescent="0.15">
      <c r="A42" s="96">
        <v>12660226</v>
      </c>
      <c r="B42" s="5">
        <v>1</v>
      </c>
      <c r="C42" s="224" t="s">
        <v>5249</v>
      </c>
      <c r="D42" s="45" t="s">
        <v>5242</v>
      </c>
      <c r="E42" s="45" t="s">
        <v>26</v>
      </c>
      <c r="F42" s="45"/>
      <c r="G42" s="45"/>
      <c r="H42" s="45" t="s">
        <v>5243</v>
      </c>
      <c r="I42" s="45"/>
      <c r="J42" s="45"/>
      <c r="K42" s="45"/>
      <c r="L42" s="45">
        <v>1</v>
      </c>
      <c r="M42" s="45" t="s">
        <v>29</v>
      </c>
      <c r="N42" s="45" t="s">
        <v>5244</v>
      </c>
      <c r="O42" s="155">
        <v>13660503</v>
      </c>
      <c r="S42" s="5" t="s">
        <v>89</v>
      </c>
      <c r="T42" s="5" t="s">
        <v>89</v>
      </c>
      <c r="V42" s="11" t="s">
        <v>1773</v>
      </c>
    </row>
    <row r="43" spans="1:30" s="5" customFormat="1" x14ac:dyDescent="0.15">
      <c r="A43" s="112">
        <v>12660227</v>
      </c>
      <c r="B43" s="5">
        <v>1</v>
      </c>
      <c r="C43" s="211" t="s">
        <v>5241</v>
      </c>
      <c r="D43" s="45" t="s">
        <v>117</v>
      </c>
      <c r="E43" s="45" t="s">
        <v>26</v>
      </c>
      <c r="F43" s="45"/>
      <c r="G43" s="45"/>
      <c r="H43" s="45" t="s">
        <v>5245</v>
      </c>
      <c r="I43" s="45"/>
      <c r="J43" s="45"/>
      <c r="K43" s="45"/>
      <c r="L43" s="45">
        <v>1</v>
      </c>
      <c r="M43" s="45"/>
      <c r="N43" s="45" t="s">
        <v>5246</v>
      </c>
      <c r="O43" s="96">
        <v>15660217</v>
      </c>
      <c r="S43" s="5" t="s">
        <v>89</v>
      </c>
      <c r="T43" s="5" t="s">
        <v>89</v>
      </c>
      <c r="V43" s="11"/>
    </row>
    <row r="44" spans="1:30" s="5" customFormat="1" x14ac:dyDescent="0.15">
      <c r="A44" s="112">
        <v>12660228</v>
      </c>
      <c r="B44" s="45">
        <v>1</v>
      </c>
      <c r="C44" s="165" t="s">
        <v>5251</v>
      </c>
      <c r="D44" s="45" t="s">
        <v>5254</v>
      </c>
      <c r="E44" s="45" t="s">
        <v>5255</v>
      </c>
      <c r="F44" s="45"/>
      <c r="G44" s="45"/>
      <c r="H44" s="45" t="s">
        <v>24</v>
      </c>
      <c r="I44" s="45"/>
      <c r="J44" s="45"/>
      <c r="K44" s="45"/>
      <c r="L44" s="45">
        <v>1</v>
      </c>
      <c r="M44" s="45" t="s">
        <v>5256</v>
      </c>
      <c r="N44" s="45" t="s">
        <v>5252</v>
      </c>
      <c r="O44" s="96">
        <v>15660218</v>
      </c>
      <c r="S44" s="5" t="s">
        <v>89</v>
      </c>
      <c r="T44" s="5" t="s">
        <v>89</v>
      </c>
      <c r="V44" s="166"/>
    </row>
    <row r="45" spans="1:30" s="5" customFormat="1" x14ac:dyDescent="0.15">
      <c r="A45" s="112">
        <v>12660229</v>
      </c>
      <c r="B45" s="45">
        <v>1</v>
      </c>
      <c r="C45" s="165" t="s">
        <v>5257</v>
      </c>
      <c r="D45" s="45" t="s">
        <v>5258</v>
      </c>
      <c r="E45" s="45" t="s">
        <v>5255</v>
      </c>
      <c r="F45" s="45"/>
      <c r="G45" s="45"/>
      <c r="H45" s="45" t="s">
        <v>24</v>
      </c>
      <c r="I45" s="45"/>
      <c r="J45" s="45"/>
      <c r="K45" s="45"/>
      <c r="L45" s="45">
        <v>1</v>
      </c>
      <c r="M45" s="45" t="s">
        <v>5259</v>
      </c>
      <c r="N45" s="45" t="s">
        <v>5253</v>
      </c>
      <c r="O45" s="112">
        <v>13660213</v>
      </c>
      <c r="S45" s="5" t="s">
        <v>89</v>
      </c>
      <c r="T45" s="5" t="s">
        <v>89</v>
      </c>
      <c r="V45" s="11" t="s">
        <v>1773</v>
      </c>
    </row>
    <row r="46" spans="1:30" s="5" customFormat="1" x14ac:dyDescent="0.15">
      <c r="A46" s="112">
        <v>12660230</v>
      </c>
      <c r="B46" s="5">
        <v>1</v>
      </c>
      <c r="C46" s="82" t="s">
        <v>2491</v>
      </c>
      <c r="D46" s="5" t="s">
        <v>2363</v>
      </c>
      <c r="E46" s="5" t="s">
        <v>477</v>
      </c>
      <c r="F46" s="5">
        <v>1.5</v>
      </c>
      <c r="H46" s="5" t="s">
        <v>24</v>
      </c>
      <c r="L46" s="5">
        <v>99</v>
      </c>
      <c r="M46" s="5" t="s">
        <v>2425</v>
      </c>
      <c r="N46" s="5" t="s">
        <v>29</v>
      </c>
      <c r="O46" s="112">
        <v>13660213</v>
      </c>
      <c r="S46" s="5" t="s">
        <v>89</v>
      </c>
      <c r="T46" s="5" t="s">
        <v>89</v>
      </c>
    </row>
    <row r="47" spans="1:30" s="5" customFormat="1" x14ac:dyDescent="0.15">
      <c r="A47" s="114">
        <v>12660301</v>
      </c>
      <c r="B47" s="26">
        <v>1</v>
      </c>
      <c r="C47" s="86" t="s">
        <v>469</v>
      </c>
      <c r="D47" s="26" t="s">
        <v>2361</v>
      </c>
      <c r="E47" s="26" t="s">
        <v>2368</v>
      </c>
      <c r="F47" s="26"/>
      <c r="G47" s="26"/>
      <c r="H47" s="26" t="s">
        <v>24</v>
      </c>
      <c r="I47" s="26"/>
      <c r="J47" s="26"/>
      <c r="K47" s="26"/>
      <c r="L47" s="26">
        <v>1</v>
      </c>
      <c r="M47" s="26" t="s">
        <v>230</v>
      </c>
      <c r="N47" s="26" t="s">
        <v>2384</v>
      </c>
      <c r="O47" s="114">
        <v>15660301</v>
      </c>
      <c r="P47" s="26"/>
      <c r="Q47" s="26"/>
      <c r="R47" s="26"/>
      <c r="S47" s="26" t="s">
        <v>89</v>
      </c>
      <c r="T47" s="26" t="s">
        <v>89</v>
      </c>
      <c r="U47" s="26"/>
      <c r="V47" s="31" t="s">
        <v>543</v>
      </c>
      <c r="W47" s="26"/>
      <c r="X47" s="26"/>
      <c r="Y47" s="26"/>
      <c r="Z47" s="26"/>
      <c r="AA47" s="26"/>
      <c r="AB47" s="26"/>
      <c r="AC47" s="26"/>
      <c r="AD47" s="26"/>
    </row>
    <row r="48" spans="1:30" s="5" customFormat="1" x14ac:dyDescent="0.15">
      <c r="A48" s="114">
        <v>12660302</v>
      </c>
      <c r="B48" s="26">
        <v>1</v>
      </c>
      <c r="C48" s="86" t="s">
        <v>1740</v>
      </c>
      <c r="D48" s="26" t="s">
        <v>34</v>
      </c>
      <c r="E48" s="26" t="s">
        <v>339</v>
      </c>
      <c r="F48" s="26"/>
      <c r="G48" s="26"/>
      <c r="H48" s="26" t="s">
        <v>82</v>
      </c>
      <c r="I48" s="26"/>
      <c r="J48" s="26"/>
      <c r="K48" s="26"/>
      <c r="L48" s="26">
        <v>1</v>
      </c>
      <c r="M48" s="26"/>
      <c r="N48" s="26" t="s">
        <v>915</v>
      </c>
      <c r="O48" s="114">
        <v>17660302</v>
      </c>
      <c r="P48" s="26"/>
      <c r="Q48" s="26"/>
      <c r="R48" s="26"/>
      <c r="S48" s="26" t="s">
        <v>89</v>
      </c>
      <c r="T48" s="26" t="s">
        <v>89</v>
      </c>
      <c r="U48" s="26"/>
      <c r="V48" s="28"/>
      <c r="W48" s="26"/>
      <c r="X48" s="26"/>
      <c r="Y48" s="26"/>
      <c r="Z48" s="26"/>
      <c r="AA48" s="26"/>
      <c r="AB48" s="26"/>
      <c r="AC48" s="26"/>
      <c r="AD48" s="26"/>
    </row>
    <row r="49" spans="1:30" s="5" customFormat="1" x14ac:dyDescent="0.15">
      <c r="A49" s="113">
        <v>12660303</v>
      </c>
      <c r="B49" s="26">
        <v>1</v>
      </c>
      <c r="C49" s="83" t="s">
        <v>2530</v>
      </c>
      <c r="D49" s="26" t="s">
        <v>25</v>
      </c>
      <c r="E49" s="26" t="s">
        <v>2368</v>
      </c>
      <c r="F49" s="26"/>
      <c r="G49" s="26"/>
      <c r="H49" s="26" t="s">
        <v>24</v>
      </c>
      <c r="I49" s="26"/>
      <c r="J49" s="26"/>
      <c r="K49" s="26"/>
      <c r="L49" s="26">
        <v>1</v>
      </c>
      <c r="M49" s="26"/>
      <c r="N49" s="26" t="s">
        <v>558</v>
      </c>
      <c r="O49" s="113">
        <v>14660301</v>
      </c>
      <c r="P49" s="26"/>
      <c r="Q49" s="26"/>
      <c r="R49" s="26"/>
      <c r="S49" s="26" t="s">
        <v>89</v>
      </c>
      <c r="T49" s="26" t="s">
        <v>89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s="5" customFormat="1" ht="20.25" customHeight="1" x14ac:dyDescent="0.15">
      <c r="A50" s="114">
        <v>12660304</v>
      </c>
      <c r="B50" s="26">
        <v>1</v>
      </c>
      <c r="C50" s="86" t="s">
        <v>471</v>
      </c>
      <c r="D50" s="26" t="s">
        <v>2361</v>
      </c>
      <c r="E50" s="26" t="s">
        <v>57</v>
      </c>
      <c r="F50" s="26">
        <v>2</v>
      </c>
      <c r="G50" s="26"/>
      <c r="H50" s="26" t="s">
        <v>2358</v>
      </c>
      <c r="I50" s="26"/>
      <c r="J50" s="26"/>
      <c r="K50" s="26"/>
      <c r="L50" s="26">
        <v>99</v>
      </c>
      <c r="M50" s="26" t="s">
        <v>231</v>
      </c>
      <c r="N50" s="26" t="s">
        <v>2359</v>
      </c>
      <c r="O50" s="114">
        <v>15660303</v>
      </c>
      <c r="P50" s="26"/>
      <c r="Q50" s="26"/>
      <c r="R50" s="26"/>
      <c r="S50" s="26" t="s">
        <v>89</v>
      </c>
      <c r="T50" s="26" t="s">
        <v>89</v>
      </c>
      <c r="U50" s="26"/>
      <c r="V50" s="29" t="s">
        <v>1492</v>
      </c>
      <c r="W50" s="26"/>
      <c r="X50" s="26"/>
      <c r="Y50" s="26"/>
      <c r="Z50" s="26"/>
      <c r="AA50" s="26"/>
      <c r="AB50" s="26"/>
      <c r="AC50" s="26"/>
      <c r="AD50" s="26"/>
    </row>
    <row r="51" spans="1:30" s="5" customFormat="1" x14ac:dyDescent="0.15">
      <c r="A51" s="114">
        <v>12660305</v>
      </c>
      <c r="B51" s="26">
        <v>1</v>
      </c>
      <c r="C51" s="86" t="s">
        <v>472</v>
      </c>
      <c r="D51" s="26" t="s">
        <v>2363</v>
      </c>
      <c r="E51" s="26" t="s">
        <v>57</v>
      </c>
      <c r="F51" s="26">
        <v>2</v>
      </c>
      <c r="G51" s="26"/>
      <c r="H51" s="26" t="s">
        <v>2369</v>
      </c>
      <c r="I51" s="26"/>
      <c r="J51" s="26"/>
      <c r="K51" s="26"/>
      <c r="L51" s="26">
        <v>99</v>
      </c>
      <c r="M51" s="26" t="s">
        <v>2357</v>
      </c>
      <c r="N51" s="26" t="s">
        <v>139</v>
      </c>
      <c r="O51" s="114">
        <v>15660304</v>
      </c>
      <c r="P51" s="26"/>
      <c r="Q51" s="26"/>
      <c r="R51" s="26"/>
      <c r="S51" s="26" t="s">
        <v>89</v>
      </c>
      <c r="T51" s="26" t="s">
        <v>89</v>
      </c>
      <c r="U51" s="26"/>
      <c r="V51" s="29" t="s">
        <v>474</v>
      </c>
      <c r="W51" s="26"/>
      <c r="X51" s="26"/>
      <c r="Y51" s="26"/>
      <c r="Z51" s="26"/>
      <c r="AA51" s="26"/>
      <c r="AB51" s="26"/>
      <c r="AC51" s="26"/>
      <c r="AD51" s="26"/>
    </row>
    <row r="52" spans="1:30" s="5" customFormat="1" x14ac:dyDescent="0.15">
      <c r="A52" s="113">
        <v>12660306</v>
      </c>
      <c r="B52" s="26">
        <v>1</v>
      </c>
      <c r="C52" s="83" t="s">
        <v>475</v>
      </c>
      <c r="D52" s="26" t="s">
        <v>25</v>
      </c>
      <c r="E52" s="26" t="s">
        <v>2531</v>
      </c>
      <c r="F52" s="26">
        <v>5</v>
      </c>
      <c r="G52" s="26">
        <v>1.5</v>
      </c>
      <c r="H52" s="26" t="s">
        <v>24</v>
      </c>
      <c r="I52" s="26"/>
      <c r="J52" s="26"/>
      <c r="K52" s="26"/>
      <c r="L52" s="26">
        <v>1</v>
      </c>
      <c r="M52" s="26"/>
      <c r="N52" s="26" t="s">
        <v>558</v>
      </c>
      <c r="O52" s="113">
        <v>14660302</v>
      </c>
      <c r="P52" s="26"/>
      <c r="Q52" s="26"/>
      <c r="R52" s="26"/>
      <c r="S52" s="26" t="s">
        <v>89</v>
      </c>
      <c r="T52" s="26" t="s">
        <v>89</v>
      </c>
      <c r="U52" s="26"/>
      <c r="V52" s="26" t="s">
        <v>89</v>
      </c>
      <c r="W52" s="26"/>
      <c r="X52" s="26"/>
      <c r="Y52" s="26"/>
      <c r="Z52" s="26"/>
      <c r="AA52" s="26"/>
      <c r="AB52" s="26"/>
      <c r="AC52" s="26"/>
      <c r="AD52" s="26"/>
    </row>
    <row r="53" spans="1:30" s="5" customFormat="1" x14ac:dyDescent="0.15">
      <c r="A53" s="114">
        <v>12660307</v>
      </c>
      <c r="B53" s="26">
        <v>1</v>
      </c>
      <c r="C53" s="86" t="s">
        <v>476</v>
      </c>
      <c r="D53" s="26" t="s">
        <v>2363</v>
      </c>
      <c r="E53" s="26" t="s">
        <v>477</v>
      </c>
      <c r="F53" s="26">
        <v>1.5</v>
      </c>
      <c r="G53" s="26"/>
      <c r="H53" s="26" t="s">
        <v>2376</v>
      </c>
      <c r="I53" s="26"/>
      <c r="J53" s="26"/>
      <c r="K53" s="26"/>
      <c r="L53" s="26">
        <v>99</v>
      </c>
      <c r="M53" s="26" t="s">
        <v>231</v>
      </c>
      <c r="N53" s="26" t="s">
        <v>28</v>
      </c>
      <c r="O53" s="113">
        <v>15660305</v>
      </c>
      <c r="P53" s="26"/>
      <c r="Q53" s="26"/>
      <c r="R53" s="26"/>
      <c r="S53" s="26" t="s">
        <v>3229</v>
      </c>
      <c r="T53" s="26" t="s">
        <v>89</v>
      </c>
      <c r="U53" s="26"/>
      <c r="V53" s="28" t="s">
        <v>478</v>
      </c>
      <c r="W53" s="26"/>
      <c r="X53" s="26"/>
      <c r="Y53" s="26"/>
      <c r="Z53" s="26"/>
      <c r="AA53" s="26"/>
      <c r="AB53" s="26"/>
      <c r="AC53" s="26"/>
      <c r="AD53" s="26"/>
    </row>
    <row r="54" spans="1:30" s="5" customFormat="1" x14ac:dyDescent="0.15">
      <c r="A54" s="113">
        <v>12660308</v>
      </c>
      <c r="B54" s="26">
        <v>1</v>
      </c>
      <c r="C54" s="83" t="s">
        <v>479</v>
      </c>
      <c r="D54" s="26" t="s">
        <v>25</v>
      </c>
      <c r="E54" s="26" t="s">
        <v>477</v>
      </c>
      <c r="F54" s="26">
        <v>1.5</v>
      </c>
      <c r="G54" s="26"/>
      <c r="H54" s="26" t="s">
        <v>2358</v>
      </c>
      <c r="I54" s="26" t="s">
        <v>70</v>
      </c>
      <c r="J54" s="26" t="s">
        <v>2424</v>
      </c>
      <c r="K54" s="26"/>
      <c r="L54" s="26">
        <v>99</v>
      </c>
      <c r="M54" s="13" t="s">
        <v>3124</v>
      </c>
      <c r="N54" s="26" t="s">
        <v>2362</v>
      </c>
      <c r="O54" s="113">
        <v>13660301</v>
      </c>
      <c r="P54" s="26"/>
      <c r="Q54" s="26"/>
      <c r="R54" s="26"/>
      <c r="S54" s="26" t="s">
        <v>89</v>
      </c>
      <c r="T54" s="26" t="s">
        <v>89</v>
      </c>
      <c r="U54" s="26"/>
      <c r="V54" s="27"/>
      <c r="W54" s="26"/>
      <c r="X54" s="26"/>
      <c r="Y54" s="26"/>
      <c r="Z54" s="26"/>
      <c r="AA54" s="26"/>
      <c r="AB54" s="26"/>
      <c r="AC54" s="26"/>
      <c r="AD54" s="26"/>
    </row>
    <row r="55" spans="1:30" s="5" customFormat="1" x14ac:dyDescent="0.15">
      <c r="A55" s="113">
        <v>12660309</v>
      </c>
      <c r="B55" s="26">
        <v>1</v>
      </c>
      <c r="C55" s="83" t="s">
        <v>1742</v>
      </c>
      <c r="D55" s="26" t="s">
        <v>2361</v>
      </c>
      <c r="E55" s="26" t="s">
        <v>477</v>
      </c>
      <c r="F55" s="26">
        <v>1.5</v>
      </c>
      <c r="G55" s="26"/>
      <c r="H55" s="26" t="s">
        <v>24</v>
      </c>
      <c r="I55" s="26" t="s">
        <v>2474</v>
      </c>
      <c r="J55" s="26" t="s">
        <v>228</v>
      </c>
      <c r="K55" s="26"/>
      <c r="L55" s="26">
        <v>99</v>
      </c>
      <c r="M55" s="31"/>
      <c r="N55" s="26" t="s">
        <v>1524</v>
      </c>
      <c r="O55" s="28" t="s">
        <v>3220</v>
      </c>
      <c r="P55" s="26"/>
      <c r="Q55" s="26"/>
      <c r="R55" s="26"/>
      <c r="S55" s="26" t="s">
        <v>89</v>
      </c>
      <c r="T55" s="26" t="s">
        <v>89</v>
      </c>
      <c r="U55" s="26"/>
      <c r="V55" s="28"/>
      <c r="W55" s="166" t="s">
        <v>5088</v>
      </c>
      <c r="X55" s="166" t="str">
        <f>O55</f>
        <v>ice</v>
      </c>
      <c r="Y55" s="26"/>
      <c r="Z55" s="26"/>
      <c r="AA55" s="26"/>
      <c r="AB55" s="26"/>
      <c r="AC55" s="26"/>
      <c r="AD55" s="26"/>
    </row>
    <row r="56" spans="1:30" s="5" customFormat="1" x14ac:dyDescent="0.15">
      <c r="A56" s="96">
        <v>12660310</v>
      </c>
      <c r="B56" s="5">
        <v>1</v>
      </c>
      <c r="C56" s="88" t="s">
        <v>2749</v>
      </c>
      <c r="D56" s="5" t="s">
        <v>2361</v>
      </c>
      <c r="E56" s="5" t="s">
        <v>2375</v>
      </c>
      <c r="H56" s="5" t="s">
        <v>2358</v>
      </c>
      <c r="L56" s="5">
        <v>1</v>
      </c>
      <c r="M56" s="13" t="s">
        <v>342</v>
      </c>
      <c r="N56" s="5" t="s">
        <v>2384</v>
      </c>
      <c r="O56" s="112">
        <v>15660310</v>
      </c>
      <c r="S56" s="5" t="s">
        <v>89</v>
      </c>
      <c r="T56" s="5" t="s">
        <v>89</v>
      </c>
      <c r="V56" s="13" t="s">
        <v>5136</v>
      </c>
    </row>
    <row r="57" spans="1:30" s="5" customFormat="1" x14ac:dyDescent="0.15">
      <c r="A57" s="112">
        <v>12660311</v>
      </c>
      <c r="B57" s="5">
        <v>1</v>
      </c>
      <c r="C57" s="88" t="s">
        <v>5378</v>
      </c>
      <c r="D57" s="5" t="s">
        <v>2378</v>
      </c>
      <c r="E57" s="5" t="s">
        <v>339</v>
      </c>
      <c r="H57" s="5" t="s">
        <v>674</v>
      </c>
      <c r="L57" s="5">
        <v>1</v>
      </c>
      <c r="M57" s="13" t="s">
        <v>2365</v>
      </c>
      <c r="N57" s="5" t="s">
        <v>2362</v>
      </c>
      <c r="O57" s="92">
        <v>13660302</v>
      </c>
      <c r="S57" s="5" t="s">
        <v>89</v>
      </c>
      <c r="T57" s="5" t="s">
        <v>89</v>
      </c>
    </row>
    <row r="58" spans="1:30" s="5" customFormat="1" x14ac:dyDescent="0.15">
      <c r="A58" s="112">
        <v>12660312</v>
      </c>
      <c r="B58" s="5">
        <v>1</v>
      </c>
      <c r="C58" s="88" t="s">
        <v>5379</v>
      </c>
      <c r="D58" s="5" t="s">
        <v>34</v>
      </c>
      <c r="E58" s="5" t="s">
        <v>2368</v>
      </c>
      <c r="H58" s="5" t="s">
        <v>2369</v>
      </c>
      <c r="L58" s="5">
        <v>1</v>
      </c>
      <c r="M58" s="166" t="s">
        <v>2365</v>
      </c>
      <c r="N58" s="5" t="s">
        <v>2365</v>
      </c>
      <c r="O58" s="92">
        <v>13660303</v>
      </c>
      <c r="S58" s="5" t="s">
        <v>89</v>
      </c>
      <c r="T58" s="5" t="s">
        <v>89</v>
      </c>
      <c r="V58" s="11"/>
    </row>
    <row r="59" spans="1:30" s="5" customFormat="1" x14ac:dyDescent="0.15">
      <c r="A59" s="112">
        <v>12660313</v>
      </c>
      <c r="B59" s="5">
        <v>1</v>
      </c>
      <c r="C59" s="88" t="s">
        <v>5380</v>
      </c>
      <c r="D59" s="5" t="s">
        <v>34</v>
      </c>
      <c r="E59" s="5" t="s">
        <v>2383</v>
      </c>
      <c r="F59" s="5">
        <v>2</v>
      </c>
      <c r="H59" s="5" t="s">
        <v>2358</v>
      </c>
      <c r="L59" s="5">
        <v>99</v>
      </c>
      <c r="M59" s="45" t="s">
        <v>238</v>
      </c>
      <c r="N59" s="5" t="s">
        <v>29</v>
      </c>
      <c r="O59" s="92">
        <v>13660304</v>
      </c>
      <c r="S59" s="5" t="s">
        <v>89</v>
      </c>
      <c r="T59" s="5" t="s">
        <v>89</v>
      </c>
    </row>
    <row r="60" spans="1:30" s="5" customFormat="1" x14ac:dyDescent="0.15">
      <c r="A60" s="112">
        <v>12660314</v>
      </c>
      <c r="B60" s="5">
        <v>1</v>
      </c>
      <c r="C60" s="88" t="s">
        <v>5381</v>
      </c>
      <c r="D60" s="5" t="s">
        <v>2355</v>
      </c>
      <c r="E60" s="5" t="s">
        <v>2383</v>
      </c>
      <c r="F60" s="5">
        <v>2</v>
      </c>
      <c r="H60" s="5" t="s">
        <v>2376</v>
      </c>
      <c r="L60" s="5">
        <v>99</v>
      </c>
      <c r="M60" s="45" t="s">
        <v>238</v>
      </c>
      <c r="N60" s="5" t="s">
        <v>2362</v>
      </c>
      <c r="O60" s="92">
        <v>13660305</v>
      </c>
      <c r="S60" s="5" t="s">
        <v>89</v>
      </c>
      <c r="T60" s="5" t="s">
        <v>89</v>
      </c>
      <c r="V60" s="11"/>
    </row>
    <row r="61" spans="1:30" s="5" customFormat="1" x14ac:dyDescent="0.15">
      <c r="A61" s="112">
        <v>12660315</v>
      </c>
      <c r="B61" s="5">
        <v>1</v>
      </c>
      <c r="C61" s="88" t="s">
        <v>5382</v>
      </c>
      <c r="D61" s="5" t="s">
        <v>25</v>
      </c>
      <c r="E61" s="5" t="s">
        <v>1814</v>
      </c>
      <c r="F61" s="5">
        <v>5</v>
      </c>
      <c r="G61" s="5">
        <v>1.5</v>
      </c>
      <c r="H61" s="5" t="s">
        <v>2358</v>
      </c>
      <c r="L61" s="5">
        <v>1</v>
      </c>
      <c r="N61" s="5" t="s">
        <v>558</v>
      </c>
      <c r="O61" s="92">
        <v>14660303</v>
      </c>
      <c r="S61" s="5" t="s">
        <v>89</v>
      </c>
      <c r="T61" s="5" t="s">
        <v>89</v>
      </c>
    </row>
    <row r="62" spans="1:30" s="5" customFormat="1" x14ac:dyDescent="0.15">
      <c r="A62" s="96">
        <v>12660316</v>
      </c>
      <c r="B62" s="5">
        <v>1</v>
      </c>
      <c r="C62" s="88" t="s">
        <v>5383</v>
      </c>
      <c r="D62" s="5" t="s">
        <v>2361</v>
      </c>
      <c r="E62" s="5" t="s">
        <v>477</v>
      </c>
      <c r="F62" s="5">
        <v>1.5</v>
      </c>
      <c r="H62" s="5" t="s">
        <v>24</v>
      </c>
      <c r="L62" s="5">
        <v>99</v>
      </c>
      <c r="M62" s="5" t="s">
        <v>231</v>
      </c>
      <c r="N62" s="5" t="s">
        <v>28</v>
      </c>
      <c r="O62" s="92">
        <v>15660312</v>
      </c>
      <c r="S62" s="5" t="s">
        <v>3230</v>
      </c>
      <c r="T62" s="5" t="s">
        <v>89</v>
      </c>
      <c r="V62" s="231" t="s">
        <v>5452</v>
      </c>
    </row>
    <row r="63" spans="1:30" s="5" customFormat="1" x14ac:dyDescent="0.15">
      <c r="A63" s="112">
        <v>12660317</v>
      </c>
      <c r="B63" s="5">
        <v>1</v>
      </c>
      <c r="C63" s="88" t="s">
        <v>5384</v>
      </c>
      <c r="D63" s="5" t="s">
        <v>2378</v>
      </c>
      <c r="E63" s="5" t="s">
        <v>57</v>
      </c>
      <c r="F63" s="5">
        <v>2</v>
      </c>
      <c r="H63" s="5" t="s">
        <v>2376</v>
      </c>
      <c r="I63" s="5" t="s">
        <v>2474</v>
      </c>
      <c r="J63" s="5" t="s">
        <v>2424</v>
      </c>
      <c r="L63" s="5">
        <v>99</v>
      </c>
      <c r="M63" s="13" t="s">
        <v>3124</v>
      </c>
      <c r="N63" s="5" t="s">
        <v>29</v>
      </c>
      <c r="O63" s="92">
        <v>13660306</v>
      </c>
      <c r="S63" s="5" t="s">
        <v>89</v>
      </c>
      <c r="T63" s="5" t="s">
        <v>89</v>
      </c>
      <c r="V63" s="11"/>
    </row>
    <row r="64" spans="1:30" s="5" customFormat="1" x14ac:dyDescent="0.15">
      <c r="A64" s="112">
        <v>12660318</v>
      </c>
      <c r="B64" s="5">
        <v>1</v>
      </c>
      <c r="C64" s="88" t="s">
        <v>5385</v>
      </c>
      <c r="D64" s="5" t="s">
        <v>25</v>
      </c>
      <c r="E64" s="5" t="s">
        <v>339</v>
      </c>
      <c r="H64" s="5" t="s">
        <v>24</v>
      </c>
      <c r="L64" s="5">
        <v>1</v>
      </c>
      <c r="M64" s="13" t="s">
        <v>3124</v>
      </c>
      <c r="N64" s="5" t="s">
        <v>29</v>
      </c>
      <c r="O64" s="92">
        <v>13660306</v>
      </c>
      <c r="S64" s="5" t="s">
        <v>89</v>
      </c>
      <c r="T64" s="5" t="s">
        <v>89</v>
      </c>
    </row>
    <row r="65" spans="1:24" s="5" customFormat="1" x14ac:dyDescent="0.15">
      <c r="A65" s="112">
        <v>12660319</v>
      </c>
      <c r="B65" s="5">
        <v>1</v>
      </c>
      <c r="C65" s="88" t="s">
        <v>5386</v>
      </c>
      <c r="D65" s="5" t="s">
        <v>34</v>
      </c>
      <c r="E65" s="5" t="s">
        <v>57</v>
      </c>
      <c r="F65" s="5">
        <v>2</v>
      </c>
      <c r="H65" s="5" t="s">
        <v>2358</v>
      </c>
      <c r="L65" s="5">
        <v>99</v>
      </c>
      <c r="M65" s="43" t="s">
        <v>323</v>
      </c>
      <c r="N65" s="5" t="s">
        <v>29</v>
      </c>
      <c r="O65" s="92">
        <v>13660308</v>
      </c>
      <c r="S65" s="5" t="s">
        <v>89</v>
      </c>
      <c r="T65" s="5" t="s">
        <v>89</v>
      </c>
      <c r="V65" s="11"/>
    </row>
    <row r="66" spans="1:24" s="5" customFormat="1" x14ac:dyDescent="0.15">
      <c r="A66" s="96">
        <v>12660320</v>
      </c>
      <c r="B66" s="5">
        <v>1</v>
      </c>
      <c r="C66" s="88" t="s">
        <v>5387</v>
      </c>
      <c r="D66" s="5" t="s">
        <v>2355</v>
      </c>
      <c r="E66" s="5" t="s">
        <v>2383</v>
      </c>
      <c r="F66" s="5">
        <v>2</v>
      </c>
      <c r="H66" s="5" t="s">
        <v>2358</v>
      </c>
      <c r="L66" s="5">
        <v>99</v>
      </c>
      <c r="M66" s="13" t="s">
        <v>2436</v>
      </c>
      <c r="N66" s="5" t="s">
        <v>2384</v>
      </c>
      <c r="O66" s="92">
        <v>15660315</v>
      </c>
      <c r="S66" s="5" t="s">
        <v>3231</v>
      </c>
      <c r="T66" s="5" t="s">
        <v>89</v>
      </c>
      <c r="V66" s="231" t="s">
        <v>5454</v>
      </c>
    </row>
    <row r="67" spans="1:24" s="5" customFormat="1" x14ac:dyDescent="0.15">
      <c r="A67" s="112">
        <v>12660321</v>
      </c>
      <c r="B67" s="5">
        <v>1</v>
      </c>
      <c r="C67" s="88" t="s">
        <v>5388</v>
      </c>
      <c r="D67" s="5" t="s">
        <v>25</v>
      </c>
      <c r="E67" s="5" t="s">
        <v>2375</v>
      </c>
      <c r="H67" s="5" t="s">
        <v>2358</v>
      </c>
      <c r="L67" s="5">
        <v>1</v>
      </c>
      <c r="N67" s="5" t="s">
        <v>558</v>
      </c>
      <c r="O67" s="115">
        <v>14660304</v>
      </c>
      <c r="S67" s="5" t="s">
        <v>89</v>
      </c>
      <c r="T67" s="5" t="s">
        <v>89</v>
      </c>
    </row>
    <row r="68" spans="1:24" s="5" customFormat="1" x14ac:dyDescent="0.15">
      <c r="A68" s="112">
        <v>12660322</v>
      </c>
      <c r="B68" s="5">
        <v>1</v>
      </c>
      <c r="C68" s="88" t="s">
        <v>5389</v>
      </c>
      <c r="D68" s="5" t="s">
        <v>25</v>
      </c>
      <c r="E68" s="5" t="s">
        <v>2368</v>
      </c>
      <c r="H68" s="5" t="s">
        <v>24</v>
      </c>
      <c r="L68" s="5">
        <v>1</v>
      </c>
      <c r="N68" s="5" t="s">
        <v>558</v>
      </c>
      <c r="O68" s="115">
        <v>14660305</v>
      </c>
      <c r="S68" s="5" t="s">
        <v>89</v>
      </c>
      <c r="T68" s="5" t="s">
        <v>89</v>
      </c>
    </row>
    <row r="69" spans="1:24" s="5" customFormat="1" x14ac:dyDescent="0.15">
      <c r="A69" s="96">
        <v>12660324</v>
      </c>
      <c r="B69" s="5">
        <v>1</v>
      </c>
      <c r="C69" s="88" t="s">
        <v>5390</v>
      </c>
      <c r="D69" s="5" t="s">
        <v>34</v>
      </c>
      <c r="E69" s="5" t="s">
        <v>57</v>
      </c>
      <c r="F69" s="5">
        <v>2</v>
      </c>
      <c r="H69" s="5" t="s">
        <v>24</v>
      </c>
      <c r="L69" s="5">
        <v>99</v>
      </c>
      <c r="M69" s="13" t="s">
        <v>620</v>
      </c>
      <c r="N69" s="5" t="s">
        <v>2384</v>
      </c>
      <c r="O69" s="92">
        <v>15660316</v>
      </c>
      <c r="S69" s="5" t="s">
        <v>3231</v>
      </c>
      <c r="T69" s="5" t="s">
        <v>89</v>
      </c>
      <c r="V69" s="231" t="s">
        <v>5453</v>
      </c>
    </row>
    <row r="70" spans="1:24" s="5" customFormat="1" x14ac:dyDescent="0.15">
      <c r="A70" s="112">
        <v>12660325</v>
      </c>
      <c r="B70" s="5">
        <v>1</v>
      </c>
      <c r="C70" s="88" t="s">
        <v>5391</v>
      </c>
      <c r="D70" s="5" t="s">
        <v>2355</v>
      </c>
      <c r="E70" s="5" t="s">
        <v>57</v>
      </c>
      <c r="F70" s="5">
        <v>2</v>
      </c>
      <c r="H70" s="5" t="s">
        <v>2358</v>
      </c>
      <c r="L70" s="5">
        <v>99</v>
      </c>
      <c r="M70" s="43" t="s">
        <v>716</v>
      </c>
      <c r="N70" s="5" t="s">
        <v>29</v>
      </c>
      <c r="O70" s="92">
        <v>13660311</v>
      </c>
      <c r="S70" s="5" t="s">
        <v>89</v>
      </c>
      <c r="T70" s="5" t="s">
        <v>89</v>
      </c>
    </row>
    <row r="71" spans="1:24" s="166" customFormat="1" x14ac:dyDescent="0.15">
      <c r="A71" s="96">
        <v>12660326</v>
      </c>
      <c r="B71" s="166">
        <v>1</v>
      </c>
      <c r="C71" s="78" t="s">
        <v>5392</v>
      </c>
      <c r="D71" s="45" t="s">
        <v>5081</v>
      </c>
      <c r="E71" s="45" t="s">
        <v>33</v>
      </c>
      <c r="F71" s="45">
        <v>2</v>
      </c>
      <c r="G71" s="45"/>
      <c r="H71" s="45" t="s">
        <v>24</v>
      </c>
      <c r="I71" s="45" t="s">
        <v>70</v>
      </c>
      <c r="J71" s="45" t="s">
        <v>2424</v>
      </c>
      <c r="K71" s="45"/>
      <c r="L71" s="45">
        <v>99</v>
      </c>
      <c r="M71" s="13"/>
      <c r="N71" s="45" t="s">
        <v>1596</v>
      </c>
      <c r="O71" s="164" t="s">
        <v>2424</v>
      </c>
      <c r="W71" s="166" t="s">
        <v>5088</v>
      </c>
      <c r="X71" s="166" t="str">
        <f>O71</f>
        <v>ice</v>
      </c>
    </row>
    <row r="72" spans="1:24" s="5" customFormat="1" x14ac:dyDescent="0.15">
      <c r="A72" s="96">
        <v>12660401</v>
      </c>
      <c r="B72" s="5">
        <v>1</v>
      </c>
      <c r="C72" s="84" t="s">
        <v>1731</v>
      </c>
      <c r="D72" s="5" t="s">
        <v>2363</v>
      </c>
      <c r="E72" s="5" t="s">
        <v>2375</v>
      </c>
      <c r="H72" s="5" t="s">
        <v>2358</v>
      </c>
      <c r="L72" s="5">
        <v>1</v>
      </c>
      <c r="M72" s="5" t="s">
        <v>230</v>
      </c>
      <c r="N72" s="5" t="s">
        <v>2384</v>
      </c>
      <c r="O72" s="92">
        <v>15660401</v>
      </c>
      <c r="S72" s="5" t="s">
        <v>89</v>
      </c>
      <c r="T72" s="5" t="s">
        <v>89</v>
      </c>
      <c r="V72" s="13" t="s">
        <v>2509</v>
      </c>
    </row>
    <row r="73" spans="1:24" s="5" customFormat="1" x14ac:dyDescent="0.15">
      <c r="A73" s="112">
        <v>12660403</v>
      </c>
      <c r="B73" s="5">
        <v>1</v>
      </c>
      <c r="C73" s="82" t="s">
        <v>1732</v>
      </c>
      <c r="D73" s="5" t="s">
        <v>25</v>
      </c>
      <c r="E73" s="5" t="s">
        <v>1814</v>
      </c>
      <c r="F73" s="5">
        <v>4</v>
      </c>
      <c r="G73" s="5">
        <v>1.3</v>
      </c>
      <c r="H73" s="5" t="s">
        <v>2358</v>
      </c>
      <c r="L73" s="5">
        <v>1</v>
      </c>
      <c r="N73" s="5" t="s">
        <v>558</v>
      </c>
      <c r="O73" s="92">
        <v>14660401</v>
      </c>
      <c r="S73" s="5" t="s">
        <v>89</v>
      </c>
      <c r="T73" s="5" t="s">
        <v>89</v>
      </c>
    </row>
    <row r="74" spans="1:24" s="5" customFormat="1" x14ac:dyDescent="0.15">
      <c r="A74" s="96">
        <v>12660404</v>
      </c>
      <c r="B74" s="5">
        <v>1</v>
      </c>
      <c r="C74" s="168" t="s">
        <v>1733</v>
      </c>
      <c r="D74" s="5" t="s">
        <v>2361</v>
      </c>
      <c r="E74" s="5" t="s">
        <v>477</v>
      </c>
      <c r="F74" s="5">
        <v>1.3</v>
      </c>
      <c r="H74" s="5" t="s">
        <v>2358</v>
      </c>
      <c r="L74" s="5">
        <v>99</v>
      </c>
      <c r="M74" s="5" t="s">
        <v>231</v>
      </c>
      <c r="N74" s="5" t="s">
        <v>28</v>
      </c>
      <c r="O74" s="92">
        <v>15660402</v>
      </c>
      <c r="S74" s="5" t="s">
        <v>89</v>
      </c>
      <c r="T74" s="5" t="s">
        <v>89</v>
      </c>
      <c r="V74" s="13" t="s">
        <v>5567</v>
      </c>
    </row>
    <row r="75" spans="1:24" s="5" customFormat="1" x14ac:dyDescent="0.15">
      <c r="A75" s="96">
        <v>12660406</v>
      </c>
      <c r="B75" s="5">
        <v>1</v>
      </c>
      <c r="C75" s="168" t="s">
        <v>1734</v>
      </c>
      <c r="D75" s="5" t="s">
        <v>25</v>
      </c>
      <c r="E75" s="5" t="s">
        <v>339</v>
      </c>
      <c r="H75" s="5" t="s">
        <v>2358</v>
      </c>
      <c r="L75" s="5">
        <v>1</v>
      </c>
      <c r="M75" s="5" t="s">
        <v>231</v>
      </c>
      <c r="N75" s="5" t="s">
        <v>2359</v>
      </c>
      <c r="O75" s="92">
        <v>15660403</v>
      </c>
      <c r="S75" s="5" t="s">
        <v>89</v>
      </c>
      <c r="T75" s="5" t="s">
        <v>89</v>
      </c>
      <c r="V75" s="13" t="s">
        <v>5568</v>
      </c>
    </row>
    <row r="76" spans="1:24" s="5" customFormat="1" x14ac:dyDescent="0.15">
      <c r="A76" s="112">
        <v>12660409</v>
      </c>
      <c r="B76" s="5">
        <v>1</v>
      </c>
      <c r="C76" s="168" t="s">
        <v>1735</v>
      </c>
      <c r="D76" s="5" t="s">
        <v>2361</v>
      </c>
      <c r="E76" s="5" t="s">
        <v>339</v>
      </c>
      <c r="H76" s="5" t="s">
        <v>24</v>
      </c>
      <c r="L76" s="5">
        <v>1</v>
      </c>
      <c r="M76" s="5" t="s">
        <v>1736</v>
      </c>
      <c r="N76" s="5" t="s">
        <v>29</v>
      </c>
      <c r="O76" s="92">
        <v>13660403</v>
      </c>
      <c r="S76" s="5" t="s">
        <v>89</v>
      </c>
      <c r="T76" s="5" t="s">
        <v>89</v>
      </c>
      <c r="V76" s="5" t="s">
        <v>89</v>
      </c>
    </row>
    <row r="77" spans="1:24" s="5" customFormat="1" x14ac:dyDescent="0.15">
      <c r="A77" s="96">
        <v>12660410</v>
      </c>
      <c r="B77" s="5">
        <v>1</v>
      </c>
      <c r="C77" s="84" t="s">
        <v>1737</v>
      </c>
      <c r="D77" s="5" t="s">
        <v>25</v>
      </c>
      <c r="E77" s="5" t="s">
        <v>339</v>
      </c>
      <c r="H77" s="5" t="s">
        <v>24</v>
      </c>
      <c r="L77" s="5">
        <v>1</v>
      </c>
      <c r="M77" s="5" t="s">
        <v>1736</v>
      </c>
      <c r="N77" s="5" t="s">
        <v>28</v>
      </c>
      <c r="O77" s="96">
        <v>15660406</v>
      </c>
      <c r="S77" s="5" t="s">
        <v>89</v>
      </c>
      <c r="T77" s="5" t="s">
        <v>89</v>
      </c>
      <c r="V77" s="164" t="s">
        <v>1492</v>
      </c>
    </row>
    <row r="78" spans="1:24" s="5" customFormat="1" x14ac:dyDescent="0.15">
      <c r="A78" s="112">
        <v>12660411</v>
      </c>
      <c r="B78" s="5">
        <v>1</v>
      </c>
      <c r="C78" s="84" t="s">
        <v>1759</v>
      </c>
      <c r="D78" s="5" t="s">
        <v>34</v>
      </c>
      <c r="E78" s="5" t="s">
        <v>2375</v>
      </c>
      <c r="H78" s="5" t="s">
        <v>2371</v>
      </c>
      <c r="L78" s="5">
        <v>1</v>
      </c>
      <c r="M78" s="5" t="s">
        <v>29</v>
      </c>
      <c r="N78" s="5" t="s">
        <v>2362</v>
      </c>
      <c r="O78" s="92">
        <v>13660401</v>
      </c>
      <c r="S78" s="5" t="s">
        <v>89</v>
      </c>
      <c r="T78" s="5" t="s">
        <v>89</v>
      </c>
      <c r="V78" s="13"/>
    </row>
    <row r="79" spans="1:24" s="5" customFormat="1" x14ac:dyDescent="0.15">
      <c r="A79" s="96">
        <v>12660412</v>
      </c>
      <c r="B79" s="5">
        <v>1</v>
      </c>
      <c r="C79" s="84" t="s">
        <v>1738</v>
      </c>
      <c r="D79" s="5" t="s">
        <v>2355</v>
      </c>
      <c r="E79" s="5" t="s">
        <v>2383</v>
      </c>
      <c r="F79" s="5">
        <v>2</v>
      </c>
      <c r="H79" s="5" t="s">
        <v>2376</v>
      </c>
      <c r="L79" s="5">
        <v>99</v>
      </c>
      <c r="M79" s="5" t="s">
        <v>2488</v>
      </c>
      <c r="N79" s="5" t="s">
        <v>28</v>
      </c>
      <c r="O79" s="96">
        <v>15660407</v>
      </c>
      <c r="S79" s="5" t="s">
        <v>89</v>
      </c>
      <c r="T79" s="5" t="s">
        <v>89</v>
      </c>
      <c r="V79" s="231" t="s">
        <v>5569</v>
      </c>
    </row>
    <row r="80" spans="1:24" s="5" customFormat="1" x14ac:dyDescent="0.15">
      <c r="A80" s="96">
        <v>12660413</v>
      </c>
      <c r="B80" s="5">
        <v>1</v>
      </c>
      <c r="C80" s="84" t="s">
        <v>2546</v>
      </c>
      <c r="D80" s="5" t="s">
        <v>2355</v>
      </c>
      <c r="E80" s="5" t="s">
        <v>2375</v>
      </c>
      <c r="H80" s="5" t="s">
        <v>2369</v>
      </c>
      <c r="L80" s="5">
        <v>1</v>
      </c>
      <c r="M80" s="5" t="s">
        <v>139</v>
      </c>
      <c r="N80" s="5" t="s">
        <v>139</v>
      </c>
      <c r="O80" s="96">
        <v>15660408</v>
      </c>
      <c r="S80" s="5" t="s">
        <v>89</v>
      </c>
      <c r="T80" s="5" t="s">
        <v>89</v>
      </c>
      <c r="V80" s="164" t="s">
        <v>5579</v>
      </c>
    </row>
    <row r="81" spans="1:22" s="5" customFormat="1" x14ac:dyDescent="0.15">
      <c r="A81" s="112">
        <v>12660501</v>
      </c>
      <c r="B81" s="5">
        <v>1</v>
      </c>
      <c r="C81" s="172" t="s">
        <v>2856</v>
      </c>
      <c r="D81" s="5" t="s">
        <v>25</v>
      </c>
      <c r="E81" s="5" t="s">
        <v>2375</v>
      </c>
      <c r="H81" s="5" t="s">
        <v>2358</v>
      </c>
      <c r="L81" s="5">
        <v>1</v>
      </c>
      <c r="M81" s="5" t="s">
        <v>342</v>
      </c>
      <c r="N81" s="5" t="s">
        <v>2384</v>
      </c>
      <c r="O81" s="112">
        <v>15660501</v>
      </c>
      <c r="S81" s="5" t="s">
        <v>89</v>
      </c>
      <c r="T81" s="5" t="s">
        <v>89</v>
      </c>
      <c r="V81" s="167" t="s">
        <v>2492</v>
      </c>
    </row>
    <row r="82" spans="1:22" s="5" customFormat="1" x14ac:dyDescent="0.15">
      <c r="A82" s="112">
        <v>12660502</v>
      </c>
      <c r="B82" s="5">
        <v>1</v>
      </c>
      <c r="C82" s="214" t="s">
        <v>2857</v>
      </c>
      <c r="D82" s="45" t="s">
        <v>117</v>
      </c>
      <c r="E82" s="45" t="s">
        <v>450</v>
      </c>
      <c r="F82" s="45">
        <v>4</v>
      </c>
      <c r="G82" s="45">
        <v>1.3</v>
      </c>
      <c r="H82" s="45" t="s">
        <v>24</v>
      </c>
      <c r="I82" s="45"/>
      <c r="J82" s="45"/>
      <c r="K82" s="45"/>
      <c r="L82" s="45">
        <v>1</v>
      </c>
      <c r="M82" s="45"/>
      <c r="N82" s="45" t="s">
        <v>558</v>
      </c>
      <c r="O82" s="112">
        <v>14660501</v>
      </c>
      <c r="S82" s="5" t="s">
        <v>89</v>
      </c>
      <c r="T82" s="5" t="s">
        <v>89</v>
      </c>
    </row>
    <row r="83" spans="1:22" s="5" customFormat="1" x14ac:dyDescent="0.15">
      <c r="A83" s="112">
        <v>12660503</v>
      </c>
      <c r="B83" s="5">
        <v>1</v>
      </c>
      <c r="C83" s="214" t="s">
        <v>2858</v>
      </c>
      <c r="D83" s="45" t="s">
        <v>117</v>
      </c>
      <c r="E83" s="45" t="s">
        <v>477</v>
      </c>
      <c r="F83" s="45">
        <v>1.3</v>
      </c>
      <c r="G83" s="45"/>
      <c r="H83" s="45" t="s">
        <v>24</v>
      </c>
      <c r="I83" s="45"/>
      <c r="J83" s="45"/>
      <c r="K83" s="45"/>
      <c r="L83" s="45">
        <v>99</v>
      </c>
      <c r="M83" s="45" t="s">
        <v>231</v>
      </c>
      <c r="N83" s="45" t="s">
        <v>28</v>
      </c>
      <c r="O83" s="92">
        <v>15660502</v>
      </c>
      <c r="S83" s="5" t="s">
        <v>89</v>
      </c>
      <c r="T83" s="5" t="s">
        <v>89</v>
      </c>
      <c r="V83" s="5" t="s">
        <v>2499</v>
      </c>
    </row>
    <row r="84" spans="1:22" s="5" customFormat="1" x14ac:dyDescent="0.15">
      <c r="A84" s="112">
        <v>12660504</v>
      </c>
      <c r="B84" s="5">
        <v>1</v>
      </c>
      <c r="C84" s="214" t="s">
        <v>2859</v>
      </c>
      <c r="D84" s="5" t="s">
        <v>34</v>
      </c>
      <c r="E84" s="5" t="s">
        <v>339</v>
      </c>
      <c r="H84" s="5" t="s">
        <v>2369</v>
      </c>
      <c r="L84" s="5">
        <v>1</v>
      </c>
      <c r="M84" s="5" t="s">
        <v>2362</v>
      </c>
      <c r="N84" s="5" t="s">
        <v>29</v>
      </c>
      <c r="O84" s="112">
        <v>13660501</v>
      </c>
      <c r="S84" s="5" t="s">
        <v>89</v>
      </c>
      <c r="T84" s="5" t="s">
        <v>89</v>
      </c>
      <c r="V84" s="167"/>
    </row>
    <row r="85" spans="1:22" s="5" customFormat="1" ht="18" customHeight="1" x14ac:dyDescent="0.15">
      <c r="A85" s="112">
        <v>12660505</v>
      </c>
      <c r="B85" s="45">
        <v>1</v>
      </c>
      <c r="C85" s="224" t="s">
        <v>5270</v>
      </c>
      <c r="D85" s="166" t="s">
        <v>5254</v>
      </c>
      <c r="E85" s="166" t="s">
        <v>5227</v>
      </c>
      <c r="F85" s="166"/>
      <c r="G85" s="166"/>
      <c r="H85" s="166" t="s">
        <v>5229</v>
      </c>
      <c r="I85" s="166"/>
      <c r="J85" s="166"/>
      <c r="K85" s="166"/>
      <c r="L85" s="166">
        <v>1</v>
      </c>
      <c r="M85" s="166"/>
      <c r="N85" s="166" t="s">
        <v>5271</v>
      </c>
      <c r="O85" s="112">
        <v>14660505</v>
      </c>
      <c r="S85" s="5" t="s">
        <v>89</v>
      </c>
      <c r="T85" s="5" t="s">
        <v>89</v>
      </c>
    </row>
    <row r="86" spans="1:22" s="5" customFormat="1" x14ac:dyDescent="0.15">
      <c r="A86" s="112">
        <v>12660506</v>
      </c>
      <c r="B86" s="45">
        <v>1</v>
      </c>
      <c r="C86" s="224" t="s">
        <v>5272</v>
      </c>
      <c r="D86" s="166" t="s">
        <v>5254</v>
      </c>
      <c r="E86" s="166" t="s">
        <v>5227</v>
      </c>
      <c r="F86" s="166"/>
      <c r="G86" s="166"/>
      <c r="H86" s="166" t="s">
        <v>5229</v>
      </c>
      <c r="I86" s="166"/>
      <c r="J86" s="166"/>
      <c r="K86" s="166"/>
      <c r="L86" s="166">
        <v>1</v>
      </c>
      <c r="M86" s="45" t="s">
        <v>5065</v>
      </c>
      <c r="N86" s="45" t="s">
        <v>5273</v>
      </c>
      <c r="O86" s="112">
        <v>13660503</v>
      </c>
      <c r="S86" s="5" t="s">
        <v>89</v>
      </c>
      <c r="T86" s="5" t="s">
        <v>89</v>
      </c>
    </row>
    <row r="87" spans="1:22" s="5" customFormat="1" x14ac:dyDescent="0.15">
      <c r="A87" s="112">
        <v>12660507</v>
      </c>
      <c r="B87" s="45">
        <v>1</v>
      </c>
      <c r="C87" s="224" t="s">
        <v>5274</v>
      </c>
      <c r="D87" s="45" t="s">
        <v>5254</v>
      </c>
      <c r="E87" s="45" t="s">
        <v>5227</v>
      </c>
      <c r="F87" s="45"/>
      <c r="G87" s="45"/>
      <c r="H87" s="45" t="s">
        <v>5229</v>
      </c>
      <c r="I87" s="45"/>
      <c r="J87" s="45"/>
      <c r="K87" s="45"/>
      <c r="L87" s="45">
        <v>1</v>
      </c>
      <c r="M87" s="45" t="s">
        <v>620</v>
      </c>
      <c r="N87" s="166" t="s">
        <v>5275</v>
      </c>
      <c r="O87" s="102">
        <v>15660504</v>
      </c>
      <c r="S87" s="5" t="s">
        <v>89</v>
      </c>
      <c r="T87" s="5" t="s">
        <v>89</v>
      </c>
      <c r="V87" s="5" t="s">
        <v>1773</v>
      </c>
    </row>
    <row r="88" spans="1:22" s="166" customFormat="1" x14ac:dyDescent="0.15">
      <c r="A88" s="112">
        <v>12660508</v>
      </c>
      <c r="B88" s="45">
        <v>1</v>
      </c>
      <c r="C88" s="224" t="s">
        <v>5279</v>
      </c>
      <c r="D88" s="45" t="s">
        <v>5282</v>
      </c>
      <c r="E88" s="45" t="s">
        <v>26</v>
      </c>
      <c r="F88" s="45"/>
      <c r="G88" s="45"/>
      <c r="H88" s="45" t="s">
        <v>24</v>
      </c>
      <c r="I88" s="45"/>
      <c r="J88" s="45"/>
      <c r="K88" s="45"/>
      <c r="L88" s="45">
        <v>1</v>
      </c>
      <c r="M88" s="45"/>
      <c r="N88" s="45" t="s">
        <v>593</v>
      </c>
      <c r="O88" s="112">
        <v>14660508</v>
      </c>
    </row>
    <row r="89" spans="1:22" s="5" customFormat="1" x14ac:dyDescent="0.15">
      <c r="A89" s="112">
        <v>12660509</v>
      </c>
      <c r="B89" s="5">
        <v>1</v>
      </c>
      <c r="C89" s="211" t="s">
        <v>5280</v>
      </c>
      <c r="D89" s="45" t="s">
        <v>117</v>
      </c>
      <c r="E89" s="45" t="s">
        <v>57</v>
      </c>
      <c r="F89" s="45">
        <v>2</v>
      </c>
      <c r="G89" s="45"/>
      <c r="H89" s="45" t="s">
        <v>24</v>
      </c>
      <c r="I89" s="45"/>
      <c r="J89" s="45"/>
      <c r="K89" s="45"/>
      <c r="L89" s="45">
        <v>99</v>
      </c>
      <c r="M89" s="45" t="s">
        <v>231</v>
      </c>
      <c r="N89" s="45" t="s">
        <v>5283</v>
      </c>
      <c r="O89" s="112">
        <v>15660506</v>
      </c>
      <c r="S89" s="5" t="s">
        <v>89</v>
      </c>
      <c r="T89" s="5" t="s">
        <v>89</v>
      </c>
      <c r="V89" s="166" t="s">
        <v>2499</v>
      </c>
    </row>
    <row r="90" spans="1:22" s="5" customFormat="1" x14ac:dyDescent="0.15">
      <c r="A90" s="112">
        <v>12660510</v>
      </c>
      <c r="B90" s="5">
        <v>1</v>
      </c>
      <c r="C90" s="211" t="s">
        <v>5281</v>
      </c>
      <c r="D90" s="45" t="s">
        <v>117</v>
      </c>
      <c r="E90" s="45" t="s">
        <v>57</v>
      </c>
      <c r="F90" s="45">
        <v>2</v>
      </c>
      <c r="G90" s="45"/>
      <c r="H90" s="45" t="s">
        <v>24</v>
      </c>
      <c r="I90" s="45"/>
      <c r="J90" s="45"/>
      <c r="K90" s="45"/>
      <c r="L90" s="45">
        <v>99</v>
      </c>
      <c r="M90" s="45" t="s">
        <v>71</v>
      </c>
      <c r="N90" s="45" t="s">
        <v>29</v>
      </c>
      <c r="O90" s="112">
        <v>13660505</v>
      </c>
      <c r="S90" s="5" t="s">
        <v>89</v>
      </c>
      <c r="T90" s="5" t="s">
        <v>89</v>
      </c>
    </row>
    <row r="91" spans="1:22" s="5" customFormat="1" x14ac:dyDescent="0.15">
      <c r="A91" s="112">
        <v>12660601</v>
      </c>
      <c r="B91" s="5">
        <v>1</v>
      </c>
      <c r="C91" s="172" t="s">
        <v>2860</v>
      </c>
      <c r="D91" s="5" t="s">
        <v>2361</v>
      </c>
      <c r="E91" s="5" t="s">
        <v>2375</v>
      </c>
      <c r="H91" s="5" t="s">
        <v>2358</v>
      </c>
      <c r="L91" s="5">
        <v>1</v>
      </c>
      <c r="M91" s="11" t="s">
        <v>342</v>
      </c>
      <c r="N91" s="5" t="s">
        <v>28</v>
      </c>
      <c r="O91" s="112">
        <v>15660601</v>
      </c>
      <c r="S91" s="5" t="s">
        <v>89</v>
      </c>
      <c r="T91" s="5" t="s">
        <v>89</v>
      </c>
    </row>
    <row r="92" spans="1:22" s="5" customFormat="1" x14ac:dyDescent="0.15">
      <c r="A92" s="112">
        <v>12660602</v>
      </c>
      <c r="B92" s="5">
        <v>1</v>
      </c>
      <c r="C92" s="82" t="s">
        <v>2861</v>
      </c>
      <c r="D92" s="5" t="s">
        <v>25</v>
      </c>
      <c r="E92" s="5" t="s">
        <v>1814</v>
      </c>
      <c r="F92" s="5">
        <v>4</v>
      </c>
      <c r="G92" s="5">
        <v>1.5</v>
      </c>
      <c r="H92" s="5" t="s">
        <v>24</v>
      </c>
      <c r="L92" s="5">
        <v>1</v>
      </c>
      <c r="N92" s="5" t="s">
        <v>622</v>
      </c>
      <c r="O92" s="112">
        <v>14660601</v>
      </c>
      <c r="S92" s="5" t="s">
        <v>89</v>
      </c>
      <c r="T92" s="5" t="s">
        <v>89</v>
      </c>
      <c r="V92" s="167"/>
    </row>
    <row r="93" spans="1:22" s="5" customFormat="1" x14ac:dyDescent="0.15">
      <c r="A93" s="112">
        <v>12660603</v>
      </c>
      <c r="B93" s="5">
        <v>1</v>
      </c>
      <c r="C93" s="82" t="s">
        <v>2862</v>
      </c>
      <c r="D93" s="5" t="s">
        <v>25</v>
      </c>
      <c r="E93" s="5" t="s">
        <v>2518</v>
      </c>
      <c r="F93" s="5">
        <v>1.5</v>
      </c>
      <c r="H93" s="5" t="s">
        <v>24</v>
      </c>
      <c r="L93" s="5">
        <v>99</v>
      </c>
      <c r="M93" s="5" t="s">
        <v>2488</v>
      </c>
      <c r="N93" s="5" t="s">
        <v>2384</v>
      </c>
      <c r="O93" s="112">
        <v>15660602</v>
      </c>
      <c r="S93" s="5" t="s">
        <v>89</v>
      </c>
      <c r="T93" s="5" t="s">
        <v>89</v>
      </c>
    </row>
    <row r="94" spans="1:22" s="5" customFormat="1" x14ac:dyDescent="0.15">
      <c r="A94" s="112">
        <v>12660604</v>
      </c>
      <c r="B94" s="5">
        <v>1</v>
      </c>
      <c r="C94" s="82" t="s">
        <v>2863</v>
      </c>
      <c r="D94" s="5" t="s">
        <v>2363</v>
      </c>
      <c r="E94" s="5" t="s">
        <v>2518</v>
      </c>
      <c r="F94" s="5">
        <v>1.5</v>
      </c>
      <c r="H94" s="5" t="s">
        <v>24</v>
      </c>
      <c r="L94" s="5">
        <v>99</v>
      </c>
      <c r="M94" s="5" t="s">
        <v>71</v>
      </c>
      <c r="N94" s="5" t="s">
        <v>2362</v>
      </c>
      <c r="O94" s="112">
        <v>13660602</v>
      </c>
      <c r="S94" s="5" t="s">
        <v>89</v>
      </c>
      <c r="T94" s="5" t="s">
        <v>89</v>
      </c>
      <c r="V94" s="166"/>
    </row>
    <row r="95" spans="1:22" s="5" customFormat="1" x14ac:dyDescent="0.15">
      <c r="A95" s="112">
        <v>12660605</v>
      </c>
      <c r="B95" s="5">
        <v>1</v>
      </c>
      <c r="C95" s="82" t="s">
        <v>2864</v>
      </c>
      <c r="D95" s="5" t="s">
        <v>34</v>
      </c>
      <c r="E95" s="5" t="s">
        <v>339</v>
      </c>
      <c r="H95" s="5" t="s">
        <v>674</v>
      </c>
      <c r="L95" s="5">
        <v>1</v>
      </c>
      <c r="M95" s="5" t="s">
        <v>2365</v>
      </c>
      <c r="N95" s="5" t="s">
        <v>29</v>
      </c>
      <c r="O95" s="112">
        <v>13660603</v>
      </c>
      <c r="S95" s="5" t="s">
        <v>89</v>
      </c>
      <c r="T95" s="5" t="s">
        <v>89</v>
      </c>
      <c r="V95" s="166"/>
    </row>
    <row r="96" spans="1:22" s="5" customFormat="1" x14ac:dyDescent="0.15">
      <c r="A96" s="112">
        <v>12660606</v>
      </c>
      <c r="B96" s="5">
        <v>1</v>
      </c>
      <c r="C96" s="82" t="s">
        <v>2865</v>
      </c>
      <c r="D96" s="5" t="s">
        <v>2363</v>
      </c>
      <c r="E96" s="5" t="s">
        <v>339</v>
      </c>
      <c r="H96" s="5" t="s">
        <v>24</v>
      </c>
      <c r="L96" s="5">
        <v>1</v>
      </c>
      <c r="M96" s="5" t="s">
        <v>620</v>
      </c>
      <c r="N96" s="5" t="s">
        <v>28</v>
      </c>
      <c r="O96" s="112">
        <v>15660604</v>
      </c>
      <c r="S96" s="5" t="s">
        <v>89</v>
      </c>
      <c r="T96" s="5" t="s">
        <v>89</v>
      </c>
      <c r="V96" s="167"/>
    </row>
    <row r="97" spans="1:22" s="5" customFormat="1" x14ac:dyDescent="0.15">
      <c r="A97" s="112">
        <v>12660607</v>
      </c>
      <c r="B97" s="5">
        <v>1</v>
      </c>
      <c r="C97" s="82" t="s">
        <v>2866</v>
      </c>
      <c r="D97" s="5" t="s">
        <v>2363</v>
      </c>
      <c r="E97" s="5" t="s">
        <v>2375</v>
      </c>
      <c r="H97" s="5" t="s">
        <v>24</v>
      </c>
      <c r="L97" s="5">
        <v>1</v>
      </c>
      <c r="M97" s="166" t="s">
        <v>1290</v>
      </c>
      <c r="N97" s="5" t="s">
        <v>29</v>
      </c>
      <c r="O97" s="92">
        <v>13660604</v>
      </c>
      <c r="S97" s="5" t="s">
        <v>89</v>
      </c>
      <c r="T97" s="5" t="s">
        <v>89</v>
      </c>
    </row>
    <row r="98" spans="1:22" s="5" customFormat="1" x14ac:dyDescent="0.15">
      <c r="A98" s="112">
        <v>12660701</v>
      </c>
      <c r="B98" s="5">
        <v>1</v>
      </c>
      <c r="C98" s="172" t="s">
        <v>2867</v>
      </c>
      <c r="D98" s="5" t="s">
        <v>2361</v>
      </c>
      <c r="E98" s="5" t="s">
        <v>339</v>
      </c>
      <c r="H98" s="5" t="s">
        <v>2358</v>
      </c>
      <c r="L98" s="5">
        <v>1</v>
      </c>
      <c r="M98" s="166" t="s">
        <v>2563</v>
      </c>
      <c r="N98" s="5" t="s">
        <v>28</v>
      </c>
      <c r="O98" s="92">
        <v>15660701</v>
      </c>
      <c r="S98" s="5" t="s">
        <v>89</v>
      </c>
      <c r="T98" s="5" t="s">
        <v>89</v>
      </c>
      <c r="V98" s="5" t="s">
        <v>543</v>
      </c>
    </row>
    <row r="99" spans="1:22" s="5" customFormat="1" x14ac:dyDescent="0.15">
      <c r="A99" s="112">
        <v>12660702</v>
      </c>
      <c r="B99" s="5">
        <v>1</v>
      </c>
      <c r="C99" s="82" t="s">
        <v>2868</v>
      </c>
      <c r="D99" s="5" t="s">
        <v>2363</v>
      </c>
      <c r="E99" s="5" t="s">
        <v>339</v>
      </c>
      <c r="H99" s="5" t="s">
        <v>2358</v>
      </c>
      <c r="L99" s="5">
        <v>1</v>
      </c>
      <c r="M99" s="166"/>
      <c r="N99" s="5" t="s">
        <v>622</v>
      </c>
      <c r="O99" s="92">
        <v>14660701</v>
      </c>
      <c r="S99" s="5" t="s">
        <v>89</v>
      </c>
      <c r="T99" s="5" t="s">
        <v>89</v>
      </c>
    </row>
    <row r="100" spans="1:22" s="5" customFormat="1" x14ac:dyDescent="0.15">
      <c r="A100" s="112">
        <v>12660703</v>
      </c>
      <c r="B100" s="5">
        <v>1</v>
      </c>
      <c r="C100" s="82" t="s">
        <v>2869</v>
      </c>
      <c r="D100" s="5" t="s">
        <v>2361</v>
      </c>
      <c r="E100" s="5" t="s">
        <v>2375</v>
      </c>
      <c r="H100" s="5" t="s">
        <v>24</v>
      </c>
      <c r="L100" s="5">
        <v>99</v>
      </c>
      <c r="M100" s="43" t="s">
        <v>716</v>
      </c>
      <c r="N100" s="5" t="s">
        <v>29</v>
      </c>
      <c r="O100" s="112">
        <v>13660701</v>
      </c>
      <c r="S100" s="5" t="s">
        <v>89</v>
      </c>
      <c r="T100" s="5" t="s">
        <v>89</v>
      </c>
      <c r="V100" s="167"/>
    </row>
    <row r="101" spans="1:22" s="5" customFormat="1" x14ac:dyDescent="0.15">
      <c r="A101" s="112">
        <v>12660704</v>
      </c>
      <c r="B101" s="5">
        <v>1</v>
      </c>
      <c r="C101" s="82" t="s">
        <v>2870</v>
      </c>
      <c r="D101" s="5" t="s">
        <v>25</v>
      </c>
      <c r="E101" s="5" t="s">
        <v>2368</v>
      </c>
      <c r="H101" s="5" t="s">
        <v>24</v>
      </c>
      <c r="L101" s="5">
        <v>99</v>
      </c>
      <c r="M101" s="166"/>
      <c r="N101" s="5" t="s">
        <v>2362</v>
      </c>
      <c r="O101" s="112">
        <v>13660702</v>
      </c>
      <c r="S101" s="5" t="s">
        <v>89</v>
      </c>
      <c r="T101" s="5" t="s">
        <v>89</v>
      </c>
      <c r="V101" s="166"/>
    </row>
    <row r="102" spans="1:22" s="5" customFormat="1" x14ac:dyDescent="0.15">
      <c r="A102" s="112">
        <v>12660705</v>
      </c>
      <c r="B102" s="5">
        <v>1</v>
      </c>
      <c r="C102" s="82" t="s">
        <v>2871</v>
      </c>
      <c r="D102" s="5" t="s">
        <v>2361</v>
      </c>
      <c r="E102" s="5" t="s">
        <v>339</v>
      </c>
      <c r="H102" s="5" t="s">
        <v>24</v>
      </c>
      <c r="L102" s="5">
        <v>99</v>
      </c>
      <c r="M102" s="166" t="s">
        <v>29</v>
      </c>
      <c r="N102" s="5" t="s">
        <v>28</v>
      </c>
      <c r="O102" s="112">
        <v>15660702</v>
      </c>
      <c r="S102" s="5" t="s">
        <v>89</v>
      </c>
      <c r="T102" s="5" t="s">
        <v>89</v>
      </c>
      <c r="V102" s="167" t="s">
        <v>5577</v>
      </c>
    </row>
    <row r="103" spans="1:22" s="5" customFormat="1" x14ac:dyDescent="0.15">
      <c r="A103" s="112">
        <v>12660706</v>
      </c>
      <c r="B103" s="5">
        <v>1</v>
      </c>
      <c r="C103" s="82" t="s">
        <v>2303</v>
      </c>
      <c r="D103" s="5" t="s">
        <v>2363</v>
      </c>
      <c r="E103" s="5" t="s">
        <v>339</v>
      </c>
      <c r="H103" s="5" t="s">
        <v>2358</v>
      </c>
      <c r="L103" s="5">
        <v>1</v>
      </c>
      <c r="M103" s="166"/>
      <c r="N103" s="5" t="s">
        <v>915</v>
      </c>
      <c r="O103" s="112">
        <v>17660701</v>
      </c>
      <c r="S103" s="5" t="s">
        <v>89</v>
      </c>
      <c r="T103" s="5" t="s">
        <v>89</v>
      </c>
    </row>
    <row r="104" spans="1:22" s="5" customFormat="1" x14ac:dyDescent="0.15">
      <c r="A104" s="112">
        <v>12660707</v>
      </c>
      <c r="B104" s="5">
        <v>1</v>
      </c>
      <c r="C104" s="82" t="s">
        <v>5062</v>
      </c>
      <c r="D104" s="166" t="s">
        <v>2361</v>
      </c>
      <c r="E104" s="166" t="s">
        <v>211</v>
      </c>
      <c r="H104" s="166" t="s">
        <v>82</v>
      </c>
      <c r="L104" s="5">
        <v>1</v>
      </c>
      <c r="M104" s="166" t="s">
        <v>29</v>
      </c>
      <c r="N104" s="166" t="s">
        <v>2362</v>
      </c>
      <c r="O104" s="112">
        <v>13660707</v>
      </c>
      <c r="S104" s="5" t="s">
        <v>89</v>
      </c>
      <c r="T104" s="5" t="s">
        <v>89</v>
      </c>
    </row>
    <row r="105" spans="1:22" s="166" customFormat="1" x14ac:dyDescent="0.15">
      <c r="A105" s="112">
        <v>12660708</v>
      </c>
      <c r="B105" s="166">
        <v>1</v>
      </c>
      <c r="C105" s="82" t="s">
        <v>5590</v>
      </c>
      <c r="D105" s="166" t="s">
        <v>25</v>
      </c>
      <c r="E105" s="166" t="s">
        <v>2373</v>
      </c>
      <c r="F105" s="166">
        <v>2</v>
      </c>
      <c r="H105" s="166" t="s">
        <v>2358</v>
      </c>
      <c r="L105" s="166">
        <v>99</v>
      </c>
      <c r="M105" s="166" t="s">
        <v>29</v>
      </c>
      <c r="N105" s="166" t="s">
        <v>28</v>
      </c>
      <c r="O105" s="112">
        <v>15660705</v>
      </c>
      <c r="V105" s="166" t="s">
        <v>5214</v>
      </c>
    </row>
    <row r="106" spans="1:22" s="166" customFormat="1" x14ac:dyDescent="0.15">
      <c r="A106" s="112">
        <v>12660709</v>
      </c>
      <c r="B106" s="166">
        <v>1</v>
      </c>
      <c r="C106" s="82" t="s">
        <v>5064</v>
      </c>
      <c r="D106" s="166" t="s">
        <v>25</v>
      </c>
      <c r="E106" s="166" t="s">
        <v>2373</v>
      </c>
      <c r="F106" s="166">
        <v>2</v>
      </c>
      <c r="H106" s="166" t="s">
        <v>2358</v>
      </c>
      <c r="L106" s="166">
        <v>99</v>
      </c>
      <c r="M106" s="166" t="s">
        <v>2365</v>
      </c>
      <c r="N106" s="45" t="s">
        <v>29</v>
      </c>
      <c r="O106" s="112">
        <v>13660708</v>
      </c>
    </row>
    <row r="107" spans="1:22" s="45" customFormat="1" ht="15.75" customHeight="1" x14ac:dyDescent="0.15">
      <c r="A107" s="164">
        <v>12660710</v>
      </c>
      <c r="B107" s="45">
        <v>1</v>
      </c>
      <c r="C107" s="190" t="s">
        <v>5829</v>
      </c>
      <c r="D107" s="45" t="s">
        <v>5830</v>
      </c>
      <c r="E107" s="45" t="s">
        <v>297</v>
      </c>
      <c r="F107" s="45">
        <v>5</v>
      </c>
      <c r="G107" s="45">
        <v>60</v>
      </c>
      <c r="H107" s="45" t="s">
        <v>24</v>
      </c>
      <c r="L107" s="45">
        <v>99</v>
      </c>
      <c r="N107" s="45" t="s">
        <v>593</v>
      </c>
      <c r="O107" s="164">
        <v>14660702</v>
      </c>
    </row>
    <row r="108" spans="1:22" s="45" customFormat="1" x14ac:dyDescent="0.15">
      <c r="A108" s="164">
        <v>12660711</v>
      </c>
      <c r="B108" s="45">
        <v>1</v>
      </c>
      <c r="C108" s="190" t="s">
        <v>5831</v>
      </c>
      <c r="D108" s="45" t="s">
        <v>5830</v>
      </c>
      <c r="E108" s="45" t="s">
        <v>26</v>
      </c>
      <c r="H108" s="45" t="s">
        <v>5832</v>
      </c>
      <c r="L108" s="45">
        <v>99</v>
      </c>
      <c r="M108" s="45" t="s">
        <v>1736</v>
      </c>
      <c r="N108" s="45" t="s">
        <v>29</v>
      </c>
      <c r="O108" s="165">
        <v>13660703</v>
      </c>
    </row>
    <row r="109" spans="1:22" s="45" customFormat="1" x14ac:dyDescent="0.15">
      <c r="A109" s="164">
        <v>12660712</v>
      </c>
      <c r="B109" s="45">
        <v>1</v>
      </c>
      <c r="C109" s="190" t="s">
        <v>5833</v>
      </c>
      <c r="D109" s="45" t="s">
        <v>25</v>
      </c>
      <c r="E109" s="45" t="s">
        <v>26</v>
      </c>
      <c r="H109" s="45" t="s">
        <v>24</v>
      </c>
      <c r="L109" s="45">
        <v>1</v>
      </c>
      <c r="M109" s="45" t="s">
        <v>1736</v>
      </c>
      <c r="N109" s="45" t="s">
        <v>28</v>
      </c>
      <c r="O109" s="167">
        <v>15660707</v>
      </c>
    </row>
    <row r="110" spans="1:22" s="45" customFormat="1" x14ac:dyDescent="0.15">
      <c r="A110" s="164">
        <v>12660713</v>
      </c>
      <c r="B110" s="45">
        <v>1</v>
      </c>
      <c r="C110" s="244" t="s">
        <v>5834</v>
      </c>
      <c r="D110" s="45" t="s">
        <v>5835</v>
      </c>
      <c r="E110" s="45" t="s">
        <v>26</v>
      </c>
      <c r="H110" s="45" t="s">
        <v>24</v>
      </c>
      <c r="L110" s="45">
        <v>99</v>
      </c>
      <c r="M110" s="45" t="s">
        <v>309</v>
      </c>
      <c r="N110" s="45" t="s">
        <v>29</v>
      </c>
      <c r="O110" s="165">
        <v>13660704</v>
      </c>
      <c r="V110" s="13"/>
    </row>
    <row r="111" spans="1:22" s="45" customFormat="1" x14ac:dyDescent="0.15">
      <c r="A111" s="164">
        <v>12660714</v>
      </c>
      <c r="B111" s="45">
        <v>1</v>
      </c>
      <c r="C111" s="244" t="s">
        <v>5836</v>
      </c>
      <c r="D111" s="45" t="s">
        <v>25</v>
      </c>
      <c r="E111" s="45" t="s">
        <v>5837</v>
      </c>
      <c r="H111" s="45" t="s">
        <v>5832</v>
      </c>
      <c r="L111" s="45">
        <v>99</v>
      </c>
      <c r="M111" s="45" t="s">
        <v>309</v>
      </c>
      <c r="N111" s="45" t="s">
        <v>29</v>
      </c>
      <c r="O111" s="165">
        <v>13660705</v>
      </c>
      <c r="V111" s="13"/>
    </row>
    <row r="112" spans="1:22" s="166" customFormat="1" x14ac:dyDescent="0.15">
      <c r="A112" s="112">
        <v>12660801</v>
      </c>
      <c r="B112" s="166">
        <v>1</v>
      </c>
      <c r="C112" s="82" t="s">
        <v>2542</v>
      </c>
      <c r="D112" s="166" t="s">
        <v>4143</v>
      </c>
      <c r="E112" s="166" t="s">
        <v>4144</v>
      </c>
      <c r="H112" s="166" t="s">
        <v>24</v>
      </c>
      <c r="L112" s="166">
        <v>1</v>
      </c>
      <c r="M112" s="18"/>
      <c r="N112" s="166" t="s">
        <v>558</v>
      </c>
      <c r="O112" s="112">
        <v>14660801</v>
      </c>
      <c r="S112" s="166" t="s">
        <v>89</v>
      </c>
      <c r="T112" s="166" t="s">
        <v>89</v>
      </c>
      <c r="V112" s="167"/>
    </row>
    <row r="113" spans="1:22" s="166" customFormat="1" x14ac:dyDescent="0.15">
      <c r="A113" s="96">
        <v>12660802</v>
      </c>
      <c r="B113" s="166">
        <v>1</v>
      </c>
      <c r="C113" s="84" t="s">
        <v>4145</v>
      </c>
      <c r="D113" s="166" t="s">
        <v>25</v>
      </c>
      <c r="E113" s="166" t="s">
        <v>4144</v>
      </c>
      <c r="H113" s="166" t="s">
        <v>4146</v>
      </c>
      <c r="L113" s="166">
        <v>1</v>
      </c>
      <c r="M113" s="166" t="s">
        <v>230</v>
      </c>
      <c r="N113" s="166" t="s">
        <v>28</v>
      </c>
      <c r="O113" s="96">
        <v>15660801</v>
      </c>
      <c r="S113" s="166" t="s">
        <v>89</v>
      </c>
      <c r="T113" s="166" t="s">
        <v>89</v>
      </c>
      <c r="V113" s="13" t="s">
        <v>543</v>
      </c>
    </row>
    <row r="114" spans="1:22" s="166" customFormat="1" x14ac:dyDescent="0.15">
      <c r="A114" s="112">
        <v>12660803</v>
      </c>
      <c r="B114" s="166">
        <v>1</v>
      </c>
      <c r="C114" s="82" t="s">
        <v>4147</v>
      </c>
      <c r="D114" s="166" t="s">
        <v>4143</v>
      </c>
      <c r="E114" s="166" t="s">
        <v>26</v>
      </c>
      <c r="H114" s="166" t="s">
        <v>24</v>
      </c>
      <c r="L114" s="166">
        <v>1</v>
      </c>
      <c r="N114" s="166" t="s">
        <v>558</v>
      </c>
      <c r="O114" s="112">
        <v>14660802</v>
      </c>
      <c r="S114" s="166" t="s">
        <v>89</v>
      </c>
      <c r="T114" s="166" t="s">
        <v>89</v>
      </c>
    </row>
    <row r="115" spans="1:22" s="166" customFormat="1" x14ac:dyDescent="0.15">
      <c r="A115" s="96">
        <v>12660804</v>
      </c>
      <c r="B115" s="166">
        <v>1</v>
      </c>
      <c r="C115" s="84" t="s">
        <v>2543</v>
      </c>
      <c r="D115" s="166" t="s">
        <v>4143</v>
      </c>
      <c r="E115" s="166" t="s">
        <v>26</v>
      </c>
      <c r="H115" s="166" t="s">
        <v>24</v>
      </c>
      <c r="L115" s="166">
        <v>1</v>
      </c>
      <c r="M115" s="166" t="s">
        <v>567</v>
      </c>
      <c r="N115" s="166" t="s">
        <v>28</v>
      </c>
      <c r="O115" s="137">
        <v>15660802</v>
      </c>
      <c r="S115" s="166" t="s">
        <v>89</v>
      </c>
      <c r="T115" s="166" t="s">
        <v>89</v>
      </c>
      <c r="V115" s="13" t="s">
        <v>3602</v>
      </c>
    </row>
    <row r="116" spans="1:22" s="166" customFormat="1" x14ac:dyDescent="0.15">
      <c r="A116" s="11">
        <v>12660805</v>
      </c>
      <c r="B116" s="166">
        <v>1</v>
      </c>
      <c r="C116" s="82" t="s">
        <v>4148</v>
      </c>
      <c r="D116" s="166" t="s">
        <v>4143</v>
      </c>
      <c r="E116" s="166" t="s">
        <v>26</v>
      </c>
      <c r="H116" s="166" t="s">
        <v>82</v>
      </c>
      <c r="L116" s="166">
        <v>1</v>
      </c>
      <c r="N116" s="166" t="s">
        <v>558</v>
      </c>
      <c r="O116" s="166">
        <v>14660803</v>
      </c>
      <c r="V116" s="167"/>
    </row>
    <row r="117" spans="1:22" s="166" customFormat="1" x14ac:dyDescent="0.15">
      <c r="A117" s="11">
        <v>12660806</v>
      </c>
      <c r="B117" s="166">
        <v>1</v>
      </c>
      <c r="C117" s="82" t="s">
        <v>4149</v>
      </c>
      <c r="D117" s="166" t="s">
        <v>25</v>
      </c>
      <c r="E117" s="166" t="s">
        <v>4144</v>
      </c>
      <c r="H117" s="166" t="s">
        <v>464</v>
      </c>
      <c r="L117" s="166">
        <v>1</v>
      </c>
      <c r="M117" s="166" t="s">
        <v>4150</v>
      </c>
      <c r="N117" s="166" t="s">
        <v>29</v>
      </c>
      <c r="O117" s="145">
        <v>13660801</v>
      </c>
    </row>
    <row r="118" spans="1:22" s="166" customFormat="1" x14ac:dyDescent="0.15">
      <c r="A118" s="96">
        <v>12660807</v>
      </c>
      <c r="B118" s="166">
        <v>1</v>
      </c>
      <c r="C118" s="82" t="s">
        <v>2544</v>
      </c>
      <c r="D118" s="166" t="s">
        <v>25</v>
      </c>
      <c r="E118" s="166" t="s">
        <v>4144</v>
      </c>
      <c r="H118" s="166" t="s">
        <v>24</v>
      </c>
      <c r="L118" s="166">
        <v>1</v>
      </c>
      <c r="M118" s="166" t="s">
        <v>1736</v>
      </c>
      <c r="N118" s="166" t="s">
        <v>4150</v>
      </c>
      <c r="O118" s="112">
        <v>13660803</v>
      </c>
      <c r="S118" s="166" t="s">
        <v>89</v>
      </c>
      <c r="T118" s="166" t="s">
        <v>89</v>
      </c>
    </row>
    <row r="119" spans="1:22" s="166" customFormat="1" x14ac:dyDescent="0.15">
      <c r="A119" s="96">
        <v>12660808</v>
      </c>
      <c r="B119" s="166">
        <v>1</v>
      </c>
      <c r="C119" s="84" t="s">
        <v>2545</v>
      </c>
      <c r="D119" s="166" t="s">
        <v>4151</v>
      </c>
      <c r="E119" s="166" t="s">
        <v>26</v>
      </c>
      <c r="H119" s="166" t="s">
        <v>4152</v>
      </c>
      <c r="L119" s="166">
        <v>1</v>
      </c>
      <c r="M119" s="166" t="s">
        <v>1736</v>
      </c>
      <c r="N119" s="166" t="s">
        <v>28</v>
      </c>
      <c r="O119" s="112">
        <v>15660805</v>
      </c>
      <c r="S119" s="166" t="s">
        <v>89</v>
      </c>
      <c r="T119" s="166" t="s">
        <v>89</v>
      </c>
    </row>
    <row r="120" spans="1:22" s="166" customFormat="1" x14ac:dyDescent="0.15">
      <c r="A120" s="11">
        <v>12660809</v>
      </c>
      <c r="B120" s="166">
        <v>1</v>
      </c>
      <c r="C120" s="82" t="s">
        <v>3901</v>
      </c>
      <c r="D120" s="166" t="s">
        <v>25</v>
      </c>
      <c r="E120" s="166" t="s">
        <v>4144</v>
      </c>
      <c r="H120" s="166" t="s">
        <v>464</v>
      </c>
      <c r="L120" s="166">
        <v>1</v>
      </c>
      <c r="M120" s="166" t="s">
        <v>29</v>
      </c>
      <c r="N120" s="166" t="s">
        <v>29</v>
      </c>
      <c r="O120" s="145">
        <v>13660802</v>
      </c>
    </row>
    <row r="121" spans="1:22" s="166" customFormat="1" x14ac:dyDescent="0.15">
      <c r="A121" s="11">
        <v>12660810</v>
      </c>
      <c r="B121" s="166">
        <v>1</v>
      </c>
      <c r="C121" s="82" t="s">
        <v>3906</v>
      </c>
      <c r="D121" s="166" t="s">
        <v>25</v>
      </c>
      <c r="E121" s="166" t="s">
        <v>4153</v>
      </c>
      <c r="F121" s="166">
        <v>5</v>
      </c>
      <c r="G121" s="166">
        <v>60</v>
      </c>
      <c r="H121" s="166" t="s">
        <v>4154</v>
      </c>
      <c r="L121" s="33">
        <v>1</v>
      </c>
      <c r="N121" s="166" t="s">
        <v>593</v>
      </c>
      <c r="O121" s="167">
        <v>14660804</v>
      </c>
      <c r="V121" s="11"/>
    </row>
    <row r="122" spans="1:22" s="166" customFormat="1" x14ac:dyDescent="0.15">
      <c r="A122" s="11">
        <v>12660811</v>
      </c>
      <c r="B122" s="166">
        <v>1</v>
      </c>
      <c r="C122" s="84" t="s">
        <v>3908</v>
      </c>
      <c r="D122" s="166" t="s">
        <v>25</v>
      </c>
      <c r="E122" s="166" t="s">
        <v>4155</v>
      </c>
      <c r="F122" s="166">
        <v>60</v>
      </c>
      <c r="H122" s="166" t="s">
        <v>24</v>
      </c>
      <c r="L122" s="166">
        <v>99</v>
      </c>
      <c r="M122" s="45" t="s">
        <v>5472</v>
      </c>
      <c r="N122" s="166" t="s">
        <v>4156</v>
      </c>
      <c r="O122" s="152">
        <v>15660806</v>
      </c>
      <c r="S122" s="11">
        <v>16660801</v>
      </c>
      <c r="V122" s="13" t="s">
        <v>5113</v>
      </c>
    </row>
    <row r="123" spans="1:22" s="166" customFormat="1" x14ac:dyDescent="0.15">
      <c r="A123" s="11">
        <v>12660812</v>
      </c>
      <c r="B123" s="166">
        <v>1</v>
      </c>
      <c r="C123" s="82" t="s">
        <v>3910</v>
      </c>
      <c r="D123" s="166" t="s">
        <v>25</v>
      </c>
      <c r="E123" s="166" t="s">
        <v>2468</v>
      </c>
      <c r="F123" s="166">
        <v>60</v>
      </c>
      <c r="H123" s="166" t="s">
        <v>4152</v>
      </c>
      <c r="L123" s="166">
        <v>99</v>
      </c>
      <c r="M123" s="45" t="s">
        <v>228</v>
      </c>
      <c r="N123" s="166" t="s">
        <v>4150</v>
      </c>
      <c r="O123" s="145">
        <v>13660804</v>
      </c>
      <c r="V123" s="167"/>
    </row>
    <row r="124" spans="1:22" s="166" customFormat="1" x14ac:dyDescent="0.15">
      <c r="A124" s="11">
        <v>12660813</v>
      </c>
      <c r="B124" s="166">
        <v>1</v>
      </c>
      <c r="C124" s="82" t="s">
        <v>3912</v>
      </c>
      <c r="D124" s="166" t="s">
        <v>25</v>
      </c>
      <c r="E124" s="166" t="s">
        <v>2468</v>
      </c>
      <c r="F124" s="166">
        <v>60</v>
      </c>
      <c r="H124" s="166" t="s">
        <v>24</v>
      </c>
      <c r="L124" s="166">
        <v>99</v>
      </c>
      <c r="M124" s="45" t="s">
        <v>309</v>
      </c>
      <c r="N124" s="166" t="s">
        <v>29</v>
      </c>
      <c r="O124" s="145">
        <v>13660805</v>
      </c>
      <c r="V124" s="11"/>
    </row>
    <row r="125" spans="1:22" s="166" customFormat="1" x14ac:dyDescent="0.15">
      <c r="A125" s="11">
        <v>12660814</v>
      </c>
      <c r="B125" s="166">
        <v>1</v>
      </c>
      <c r="C125" s="82" t="s">
        <v>3913</v>
      </c>
      <c r="D125" s="166" t="s">
        <v>25</v>
      </c>
      <c r="E125" s="166" t="s">
        <v>4155</v>
      </c>
      <c r="F125" s="166">
        <v>60</v>
      </c>
      <c r="H125" s="166" t="s">
        <v>24</v>
      </c>
      <c r="L125" s="166">
        <v>99</v>
      </c>
      <c r="M125" s="45" t="s">
        <v>309</v>
      </c>
      <c r="N125" s="166" t="s">
        <v>4150</v>
      </c>
      <c r="O125" s="145">
        <v>13660806</v>
      </c>
      <c r="V125" s="167"/>
    </row>
    <row r="126" spans="1:22" s="166" customFormat="1" x14ac:dyDescent="0.15">
      <c r="A126" s="11">
        <v>12660815</v>
      </c>
      <c r="B126" s="166">
        <v>1</v>
      </c>
      <c r="C126" s="82" t="s">
        <v>4890</v>
      </c>
      <c r="D126" s="166" t="s">
        <v>25</v>
      </c>
      <c r="E126" s="166" t="s">
        <v>4153</v>
      </c>
      <c r="F126" s="166">
        <v>5</v>
      </c>
      <c r="G126" s="166">
        <v>60</v>
      </c>
      <c r="H126" s="166" t="s">
        <v>4154</v>
      </c>
      <c r="L126" s="33">
        <v>1</v>
      </c>
      <c r="N126" s="166" t="s">
        <v>593</v>
      </c>
      <c r="O126" s="167">
        <v>14660805</v>
      </c>
      <c r="V126" s="11"/>
    </row>
    <row r="127" spans="1:22" s="166" customFormat="1" x14ac:dyDescent="0.15">
      <c r="A127" s="11">
        <v>12660816</v>
      </c>
      <c r="B127" s="166">
        <v>1</v>
      </c>
      <c r="C127" s="84" t="s">
        <v>4891</v>
      </c>
      <c r="D127" s="166" t="s">
        <v>25</v>
      </c>
      <c r="E127" s="166" t="s">
        <v>4155</v>
      </c>
      <c r="F127" s="166">
        <v>60</v>
      </c>
      <c r="H127" s="166" t="s">
        <v>24</v>
      </c>
      <c r="L127" s="166">
        <v>99</v>
      </c>
      <c r="M127" s="45" t="s">
        <v>620</v>
      </c>
      <c r="N127" s="166" t="s">
        <v>4156</v>
      </c>
      <c r="O127" s="152">
        <v>15660810</v>
      </c>
      <c r="S127" s="11"/>
      <c r="V127" s="13" t="s">
        <v>5113</v>
      </c>
    </row>
    <row r="128" spans="1:22" s="166" customFormat="1" x14ac:dyDescent="0.15">
      <c r="A128" s="11">
        <v>12660817</v>
      </c>
      <c r="B128" s="166">
        <v>1</v>
      </c>
      <c r="C128" s="82" t="s">
        <v>4892</v>
      </c>
      <c r="D128" s="166" t="s">
        <v>25</v>
      </c>
      <c r="E128" s="166" t="s">
        <v>2468</v>
      </c>
      <c r="F128" s="166">
        <v>60</v>
      </c>
      <c r="H128" s="166" t="s">
        <v>4152</v>
      </c>
      <c r="L128" s="166">
        <v>99</v>
      </c>
      <c r="M128" s="45" t="s">
        <v>228</v>
      </c>
      <c r="N128" s="166" t="s">
        <v>4150</v>
      </c>
      <c r="O128" s="145">
        <v>13660807</v>
      </c>
      <c r="V128" s="167"/>
    </row>
    <row r="129" spans="1:22" s="166" customFormat="1" x14ac:dyDescent="0.15">
      <c r="A129" s="11">
        <v>12660818</v>
      </c>
      <c r="B129" s="166">
        <v>1</v>
      </c>
      <c r="C129" s="82" t="s">
        <v>4893</v>
      </c>
      <c r="D129" s="166" t="s">
        <v>25</v>
      </c>
      <c r="E129" s="166" t="s">
        <v>2468</v>
      </c>
      <c r="F129" s="166">
        <v>60</v>
      </c>
      <c r="H129" s="166" t="s">
        <v>24</v>
      </c>
      <c r="L129" s="166">
        <v>99</v>
      </c>
      <c r="M129" s="45" t="s">
        <v>309</v>
      </c>
      <c r="N129" s="166" t="s">
        <v>29</v>
      </c>
      <c r="O129" s="145">
        <v>13660808</v>
      </c>
      <c r="V129" s="11"/>
    </row>
    <row r="130" spans="1:22" s="166" customFormat="1" x14ac:dyDescent="0.15">
      <c r="A130" s="11">
        <v>12660819</v>
      </c>
      <c r="B130" s="166">
        <v>1</v>
      </c>
      <c r="C130" s="82" t="s">
        <v>4894</v>
      </c>
      <c r="D130" s="166" t="s">
        <v>25</v>
      </c>
      <c r="E130" s="166" t="s">
        <v>4155</v>
      </c>
      <c r="F130" s="166">
        <v>60</v>
      </c>
      <c r="H130" s="166" t="s">
        <v>24</v>
      </c>
      <c r="L130" s="166">
        <v>99</v>
      </c>
      <c r="M130" s="45" t="s">
        <v>309</v>
      </c>
      <c r="N130" s="166" t="s">
        <v>4150</v>
      </c>
      <c r="O130" s="145">
        <v>13660809</v>
      </c>
      <c r="V130" s="167"/>
    </row>
    <row r="131" spans="1:22" s="5" customFormat="1" x14ac:dyDescent="0.15">
      <c r="A131" s="112">
        <v>12660901</v>
      </c>
      <c r="B131" s="5">
        <v>1</v>
      </c>
      <c r="C131" s="82" t="s">
        <v>2569</v>
      </c>
      <c r="D131" s="5" t="s">
        <v>25</v>
      </c>
      <c r="E131" s="5" t="s">
        <v>339</v>
      </c>
      <c r="H131" s="5" t="s">
        <v>2376</v>
      </c>
      <c r="L131" s="5">
        <v>1</v>
      </c>
      <c r="M131" s="167" t="s">
        <v>2563</v>
      </c>
      <c r="N131" s="5" t="s">
        <v>28</v>
      </c>
      <c r="O131" s="112">
        <v>15660901</v>
      </c>
      <c r="S131" s="5" t="s">
        <v>89</v>
      </c>
      <c r="T131" s="5" t="s">
        <v>89</v>
      </c>
      <c r="V131" s="13" t="s">
        <v>2509</v>
      </c>
    </row>
    <row r="132" spans="1:22" s="5" customFormat="1" x14ac:dyDescent="0.15">
      <c r="A132" s="112">
        <v>12660902</v>
      </c>
      <c r="B132" s="5">
        <v>1</v>
      </c>
      <c r="C132" s="82" t="s">
        <v>2570</v>
      </c>
      <c r="D132" s="5" t="s">
        <v>34</v>
      </c>
      <c r="E132" s="5" t="s">
        <v>339</v>
      </c>
      <c r="H132" s="5" t="s">
        <v>674</v>
      </c>
      <c r="L132" s="5">
        <v>1</v>
      </c>
      <c r="M132" s="5" t="s">
        <v>29</v>
      </c>
      <c r="N132" s="5" t="s">
        <v>29</v>
      </c>
      <c r="O132" s="92">
        <v>13660901</v>
      </c>
      <c r="S132" s="5" t="s">
        <v>89</v>
      </c>
      <c r="T132" s="5" t="s">
        <v>89</v>
      </c>
      <c r="V132" s="166"/>
    </row>
    <row r="133" spans="1:22" s="5" customFormat="1" x14ac:dyDescent="0.15">
      <c r="A133" s="11">
        <v>12660903</v>
      </c>
      <c r="B133" s="5">
        <v>1</v>
      </c>
      <c r="C133" s="82" t="s">
        <v>3934</v>
      </c>
      <c r="D133" s="5" t="s">
        <v>3838</v>
      </c>
      <c r="E133" s="5" t="s">
        <v>3935</v>
      </c>
      <c r="F133" s="5">
        <v>2</v>
      </c>
      <c r="H133" s="5" t="s">
        <v>3907</v>
      </c>
      <c r="L133" s="5">
        <v>99</v>
      </c>
      <c r="N133" s="5" t="s">
        <v>558</v>
      </c>
      <c r="O133" s="166">
        <v>14660901</v>
      </c>
      <c r="V133" s="166" t="s">
        <v>89</v>
      </c>
    </row>
    <row r="134" spans="1:22" s="5" customFormat="1" x14ac:dyDescent="0.15">
      <c r="A134" s="11">
        <v>12660904</v>
      </c>
      <c r="B134" s="5">
        <v>1</v>
      </c>
      <c r="C134" s="82" t="s">
        <v>3936</v>
      </c>
      <c r="D134" s="5" t="s">
        <v>3838</v>
      </c>
      <c r="E134" s="166" t="s">
        <v>3935</v>
      </c>
      <c r="F134" s="166">
        <v>2</v>
      </c>
      <c r="G134" s="166"/>
      <c r="H134" s="5" t="s">
        <v>3907</v>
      </c>
      <c r="L134" s="5">
        <v>99</v>
      </c>
      <c r="M134" s="5" t="s">
        <v>567</v>
      </c>
      <c r="N134" s="5" t="s">
        <v>3909</v>
      </c>
      <c r="O134" s="11">
        <v>15660903</v>
      </c>
      <c r="V134" s="10" t="s">
        <v>3937</v>
      </c>
    </row>
    <row r="135" spans="1:22" s="5" customFormat="1" x14ac:dyDescent="0.15">
      <c r="A135" s="11">
        <v>12660905</v>
      </c>
      <c r="B135" s="5">
        <v>1</v>
      </c>
      <c r="C135" s="82" t="s">
        <v>3938</v>
      </c>
      <c r="D135" s="11" t="s">
        <v>3838</v>
      </c>
      <c r="E135" s="11" t="s">
        <v>3935</v>
      </c>
      <c r="F135" s="11">
        <v>2</v>
      </c>
      <c r="G135" s="166"/>
      <c r="H135" s="11" t="s">
        <v>3907</v>
      </c>
      <c r="L135" s="11">
        <v>99</v>
      </c>
      <c r="M135" s="11" t="s">
        <v>3939</v>
      </c>
      <c r="N135" s="11" t="s">
        <v>3911</v>
      </c>
      <c r="O135" s="6">
        <v>13660902</v>
      </c>
      <c r="V135" s="166"/>
    </row>
    <row r="136" spans="1:22" s="5" customFormat="1" x14ac:dyDescent="0.15">
      <c r="A136" s="11">
        <v>12660906</v>
      </c>
      <c r="B136" s="5">
        <v>1</v>
      </c>
      <c r="C136" s="88" t="s">
        <v>3940</v>
      </c>
      <c r="D136" s="5" t="s">
        <v>3838</v>
      </c>
      <c r="E136" s="166" t="s">
        <v>3941</v>
      </c>
      <c r="F136" s="166">
        <v>4</v>
      </c>
      <c r="G136" s="166">
        <v>1.3</v>
      </c>
      <c r="H136" s="5" t="s">
        <v>3907</v>
      </c>
      <c r="L136" s="5">
        <v>1</v>
      </c>
      <c r="N136" s="5" t="s">
        <v>558</v>
      </c>
      <c r="O136" s="167">
        <v>14660902</v>
      </c>
      <c r="V136" s="166"/>
    </row>
    <row r="137" spans="1:22" s="5" customFormat="1" x14ac:dyDescent="0.15">
      <c r="A137" s="11">
        <v>12660907</v>
      </c>
      <c r="B137" s="5">
        <v>1</v>
      </c>
      <c r="C137" s="88" t="s">
        <v>3942</v>
      </c>
      <c r="D137" s="5" t="s">
        <v>3838</v>
      </c>
      <c r="E137" s="5" t="s">
        <v>477</v>
      </c>
      <c r="F137" s="5">
        <v>1.3</v>
      </c>
      <c r="H137" s="5" t="s">
        <v>24</v>
      </c>
      <c r="L137" s="5">
        <v>99</v>
      </c>
      <c r="M137" s="5" t="s">
        <v>231</v>
      </c>
      <c r="N137" s="5" t="s">
        <v>28</v>
      </c>
      <c r="O137" s="11">
        <v>15660904</v>
      </c>
      <c r="V137" s="13" t="s">
        <v>3943</v>
      </c>
    </row>
    <row r="138" spans="1:22" s="5" customFormat="1" x14ac:dyDescent="0.15">
      <c r="A138" s="11">
        <v>12660908</v>
      </c>
      <c r="B138" s="5">
        <v>1</v>
      </c>
      <c r="C138" s="82" t="s">
        <v>3944</v>
      </c>
      <c r="D138" s="5" t="s">
        <v>3838</v>
      </c>
      <c r="E138" s="5" t="s">
        <v>3945</v>
      </c>
      <c r="F138" s="5">
        <v>1.3</v>
      </c>
      <c r="H138" s="5" t="s">
        <v>3907</v>
      </c>
      <c r="L138" s="5">
        <v>99</v>
      </c>
      <c r="M138" s="165" t="s">
        <v>323</v>
      </c>
      <c r="N138" s="5" t="s">
        <v>3911</v>
      </c>
      <c r="O138" s="145">
        <v>13660903</v>
      </c>
    </row>
    <row r="139" spans="1:22" s="5" customFormat="1" x14ac:dyDescent="0.15">
      <c r="A139" s="11">
        <v>12660909</v>
      </c>
      <c r="B139" s="5">
        <v>1</v>
      </c>
      <c r="C139" s="82" t="s">
        <v>3946</v>
      </c>
      <c r="D139" s="5" t="s">
        <v>25</v>
      </c>
      <c r="E139" s="5" t="s">
        <v>477</v>
      </c>
      <c r="F139" s="5">
        <v>1.3</v>
      </c>
      <c r="H139" s="5" t="s">
        <v>24</v>
      </c>
      <c r="L139" s="5">
        <v>99</v>
      </c>
      <c r="M139" s="45" t="s">
        <v>238</v>
      </c>
      <c r="N139" s="5" t="s">
        <v>29</v>
      </c>
      <c r="O139" s="145">
        <v>13660904</v>
      </c>
      <c r="V139" s="166"/>
    </row>
    <row r="140" spans="1:22" s="5" customFormat="1" x14ac:dyDescent="0.15">
      <c r="A140" s="11">
        <v>12660910</v>
      </c>
      <c r="B140" s="5">
        <v>1</v>
      </c>
      <c r="C140" s="82" t="s">
        <v>3947</v>
      </c>
      <c r="D140" s="5" t="s">
        <v>3838</v>
      </c>
      <c r="E140" s="5" t="s">
        <v>3945</v>
      </c>
      <c r="F140" s="5">
        <v>1.3</v>
      </c>
      <c r="H140" s="5" t="s">
        <v>24</v>
      </c>
      <c r="L140" s="5">
        <v>99</v>
      </c>
      <c r="M140" s="45" t="s">
        <v>238</v>
      </c>
      <c r="N140" s="5" t="s">
        <v>3911</v>
      </c>
      <c r="O140" s="145">
        <v>13660905</v>
      </c>
    </row>
    <row r="141" spans="1:22" s="5" customFormat="1" x14ac:dyDescent="0.15">
      <c r="A141" s="112">
        <v>12661101</v>
      </c>
      <c r="B141" s="5">
        <v>1</v>
      </c>
      <c r="C141" s="82" t="s">
        <v>2665</v>
      </c>
      <c r="D141" s="5" t="s">
        <v>25</v>
      </c>
      <c r="E141" s="5" t="s">
        <v>339</v>
      </c>
      <c r="H141" s="5" t="s">
        <v>24</v>
      </c>
      <c r="L141" s="5">
        <v>1</v>
      </c>
      <c r="N141" s="5" t="s">
        <v>558</v>
      </c>
      <c r="O141" s="112">
        <v>14661101</v>
      </c>
      <c r="S141" s="5" t="s">
        <v>89</v>
      </c>
      <c r="T141" s="5" t="s">
        <v>89</v>
      </c>
    </row>
    <row r="142" spans="1:22" s="5" customFormat="1" x14ac:dyDescent="0.15">
      <c r="A142" s="112">
        <v>12661102</v>
      </c>
      <c r="B142" s="5">
        <v>1</v>
      </c>
      <c r="C142" s="82" t="s">
        <v>2666</v>
      </c>
      <c r="D142" s="5" t="s">
        <v>2361</v>
      </c>
      <c r="E142" s="5" t="s">
        <v>339</v>
      </c>
      <c r="H142" s="5" t="s">
        <v>24</v>
      </c>
      <c r="L142" s="5">
        <v>1</v>
      </c>
      <c r="M142" s="5" t="s">
        <v>2549</v>
      </c>
      <c r="N142" s="5" t="s">
        <v>28</v>
      </c>
      <c r="O142" s="112">
        <v>15661101</v>
      </c>
      <c r="S142" s="5" t="s">
        <v>89</v>
      </c>
      <c r="T142" s="5" t="s">
        <v>89</v>
      </c>
      <c r="V142" s="13" t="s">
        <v>543</v>
      </c>
    </row>
    <row r="143" spans="1:22" s="5" customFormat="1" x14ac:dyDescent="0.15">
      <c r="A143" s="112">
        <v>12661103</v>
      </c>
      <c r="B143" s="5">
        <v>1</v>
      </c>
      <c r="C143" s="82" t="s">
        <v>2667</v>
      </c>
      <c r="D143" s="5" t="s">
        <v>25</v>
      </c>
      <c r="E143" s="5" t="s">
        <v>2368</v>
      </c>
      <c r="H143" s="5" t="s">
        <v>2371</v>
      </c>
      <c r="L143" s="5">
        <v>1</v>
      </c>
      <c r="M143" s="167" t="s">
        <v>29</v>
      </c>
      <c r="N143" s="5" t="s">
        <v>2365</v>
      </c>
      <c r="O143" s="112">
        <v>13661101</v>
      </c>
      <c r="S143" s="5" t="s">
        <v>89</v>
      </c>
      <c r="T143" s="5" t="s">
        <v>89</v>
      </c>
    </row>
    <row r="144" spans="1:22" s="5" customFormat="1" x14ac:dyDescent="0.15">
      <c r="A144" s="112">
        <v>12661104</v>
      </c>
      <c r="B144" s="5">
        <v>1</v>
      </c>
      <c r="C144" s="82" t="s">
        <v>2668</v>
      </c>
      <c r="D144" s="5" t="s">
        <v>25</v>
      </c>
      <c r="E144" s="5" t="s">
        <v>339</v>
      </c>
      <c r="H144" s="5" t="s">
        <v>2369</v>
      </c>
      <c r="L144" s="5">
        <v>1</v>
      </c>
      <c r="M144" s="5" t="s">
        <v>29</v>
      </c>
      <c r="N144" s="5" t="s">
        <v>2365</v>
      </c>
      <c r="O144" s="112">
        <v>13661102</v>
      </c>
      <c r="S144" s="5" t="s">
        <v>89</v>
      </c>
      <c r="T144" s="5" t="s">
        <v>89</v>
      </c>
      <c r="V144" s="166"/>
    </row>
    <row r="145" spans="1:24" s="5" customFormat="1" x14ac:dyDescent="0.15">
      <c r="A145" s="112">
        <v>12661105</v>
      </c>
      <c r="B145" s="5">
        <v>1</v>
      </c>
      <c r="C145" s="82" t="s">
        <v>2669</v>
      </c>
      <c r="D145" s="5" t="s">
        <v>2361</v>
      </c>
      <c r="E145" s="5" t="s">
        <v>2375</v>
      </c>
      <c r="H145" s="5" t="s">
        <v>674</v>
      </c>
      <c r="L145" s="5">
        <v>1</v>
      </c>
      <c r="M145" s="26" t="s">
        <v>107</v>
      </c>
      <c r="N145" s="5" t="s">
        <v>2365</v>
      </c>
      <c r="O145" s="112">
        <v>13661103</v>
      </c>
      <c r="S145" s="5" t="s">
        <v>89</v>
      </c>
      <c r="T145" s="5" t="s">
        <v>89</v>
      </c>
      <c r="V145" s="167"/>
    </row>
    <row r="146" spans="1:24" s="5" customFormat="1" x14ac:dyDescent="0.15">
      <c r="A146" s="112">
        <v>12661106</v>
      </c>
      <c r="B146" s="5">
        <v>1</v>
      </c>
      <c r="C146" s="82" t="s">
        <v>2670</v>
      </c>
      <c r="D146" s="5" t="s">
        <v>2363</v>
      </c>
      <c r="E146" s="5" t="s">
        <v>339</v>
      </c>
      <c r="H146" s="5" t="s">
        <v>2369</v>
      </c>
      <c r="L146" s="5">
        <v>1</v>
      </c>
      <c r="M146" s="166" t="s">
        <v>139</v>
      </c>
      <c r="N146" s="5" t="s">
        <v>139</v>
      </c>
      <c r="O146" s="92">
        <v>15661104</v>
      </c>
      <c r="S146" s="5" t="s">
        <v>89</v>
      </c>
      <c r="T146" s="5" t="s">
        <v>89</v>
      </c>
    </row>
    <row r="147" spans="1:24" s="5" customFormat="1" x14ac:dyDescent="0.15">
      <c r="A147" s="112">
        <v>12661107</v>
      </c>
      <c r="B147" s="5">
        <v>1</v>
      </c>
      <c r="C147" s="82" t="s">
        <v>2671</v>
      </c>
      <c r="D147" s="5" t="s">
        <v>2361</v>
      </c>
      <c r="E147" s="5" t="s">
        <v>2368</v>
      </c>
      <c r="H147" s="5" t="s">
        <v>674</v>
      </c>
      <c r="L147" s="5">
        <v>1</v>
      </c>
      <c r="M147" s="166" t="s">
        <v>2362</v>
      </c>
      <c r="N147" s="5" t="s">
        <v>29</v>
      </c>
      <c r="O147" s="92">
        <v>13661104</v>
      </c>
      <c r="S147" s="5" t="s">
        <v>89</v>
      </c>
      <c r="T147" s="5" t="s">
        <v>89</v>
      </c>
    </row>
    <row r="148" spans="1:24" s="5" customFormat="1" x14ac:dyDescent="0.15">
      <c r="A148" s="112">
        <v>12661108</v>
      </c>
      <c r="B148" s="5">
        <v>1</v>
      </c>
      <c r="C148" s="82" t="s">
        <v>2672</v>
      </c>
      <c r="D148" s="5" t="s">
        <v>2361</v>
      </c>
      <c r="E148" s="5" t="s">
        <v>2375</v>
      </c>
      <c r="H148" s="5" t="s">
        <v>24</v>
      </c>
      <c r="L148" s="5">
        <v>1</v>
      </c>
      <c r="M148" s="166" t="s">
        <v>981</v>
      </c>
      <c r="N148" s="5" t="s">
        <v>29</v>
      </c>
      <c r="O148" s="92">
        <v>13661105</v>
      </c>
      <c r="S148" s="5" t="s">
        <v>89</v>
      </c>
      <c r="T148" s="5" t="s">
        <v>89</v>
      </c>
      <c r="V148" s="11"/>
    </row>
    <row r="149" spans="1:24" s="5" customFormat="1" x14ac:dyDescent="0.15">
      <c r="A149" s="112">
        <v>12661109</v>
      </c>
      <c r="B149" s="5">
        <v>1</v>
      </c>
      <c r="C149" s="82" t="s">
        <v>2673</v>
      </c>
      <c r="D149" s="5" t="s">
        <v>25</v>
      </c>
      <c r="E149" s="5" t="s">
        <v>339</v>
      </c>
      <c r="H149" s="5" t="s">
        <v>2358</v>
      </c>
      <c r="L149" s="5">
        <v>1</v>
      </c>
      <c r="M149" s="5" t="s">
        <v>2385</v>
      </c>
      <c r="N149" s="5" t="s">
        <v>29</v>
      </c>
      <c r="O149" s="112">
        <v>13661106</v>
      </c>
      <c r="S149" s="5" t="s">
        <v>89</v>
      </c>
      <c r="T149" s="5" t="s">
        <v>89</v>
      </c>
      <c r="V149" s="167"/>
    </row>
    <row r="150" spans="1:24" s="5" customFormat="1" x14ac:dyDescent="0.15">
      <c r="A150" s="112">
        <v>12661110</v>
      </c>
      <c r="B150" s="5">
        <v>1</v>
      </c>
      <c r="C150" s="82" t="s">
        <v>2674</v>
      </c>
      <c r="D150" s="5" t="s">
        <v>25</v>
      </c>
      <c r="E150" s="5" t="s">
        <v>339</v>
      </c>
      <c r="H150" s="5" t="s">
        <v>24</v>
      </c>
      <c r="L150" s="5">
        <v>1</v>
      </c>
      <c r="M150" s="5" t="s">
        <v>228</v>
      </c>
      <c r="N150" s="5" t="s">
        <v>29</v>
      </c>
      <c r="O150" s="112">
        <v>13661107</v>
      </c>
      <c r="S150" s="5" t="s">
        <v>89</v>
      </c>
      <c r="T150" s="5" t="s">
        <v>89</v>
      </c>
      <c r="V150" s="167"/>
    </row>
    <row r="151" spans="1:24" s="5" customFormat="1" x14ac:dyDescent="0.15">
      <c r="A151" s="112">
        <v>12661111</v>
      </c>
      <c r="B151" s="5">
        <v>1</v>
      </c>
      <c r="C151" s="82" t="s">
        <v>2675</v>
      </c>
      <c r="D151" s="5" t="s">
        <v>25</v>
      </c>
      <c r="E151" s="5" t="s">
        <v>339</v>
      </c>
      <c r="H151" s="5" t="s">
        <v>24</v>
      </c>
      <c r="L151" s="5">
        <v>1</v>
      </c>
      <c r="M151" s="43" t="s">
        <v>3110</v>
      </c>
      <c r="N151" s="5" t="s">
        <v>2362</v>
      </c>
      <c r="O151" s="112">
        <v>13661108</v>
      </c>
      <c r="S151" s="5" t="s">
        <v>89</v>
      </c>
      <c r="T151" s="5" t="s">
        <v>89</v>
      </c>
      <c r="V151" s="166" t="s">
        <v>5536</v>
      </c>
    </row>
    <row r="152" spans="1:24" s="5" customFormat="1" x14ac:dyDescent="0.15">
      <c r="A152" s="112">
        <v>12661112</v>
      </c>
      <c r="B152" s="5">
        <v>1</v>
      </c>
      <c r="C152" s="82" t="s">
        <v>2676</v>
      </c>
      <c r="D152" s="5" t="s">
        <v>25</v>
      </c>
      <c r="E152" s="5" t="s">
        <v>2375</v>
      </c>
      <c r="H152" s="5" t="s">
        <v>2358</v>
      </c>
      <c r="L152" s="5">
        <v>1</v>
      </c>
      <c r="M152" s="5" t="s">
        <v>2488</v>
      </c>
      <c r="N152" s="5" t="s">
        <v>2359</v>
      </c>
      <c r="O152" s="112">
        <v>15661108</v>
      </c>
      <c r="S152" s="5" t="s">
        <v>89</v>
      </c>
      <c r="T152" s="5" t="s">
        <v>89</v>
      </c>
      <c r="V152" s="13" t="s">
        <v>2465</v>
      </c>
    </row>
    <row r="153" spans="1:24" s="5" customFormat="1" x14ac:dyDescent="0.15">
      <c r="A153" s="112">
        <v>12661113</v>
      </c>
      <c r="B153" s="5">
        <v>1</v>
      </c>
      <c r="C153" s="82" t="s">
        <v>2677</v>
      </c>
      <c r="D153" s="5" t="s">
        <v>25</v>
      </c>
      <c r="E153" s="5" t="s">
        <v>2368</v>
      </c>
      <c r="H153" s="5" t="s">
        <v>24</v>
      </c>
      <c r="L153" s="5">
        <v>1</v>
      </c>
      <c r="M153" s="45" t="s">
        <v>228</v>
      </c>
      <c r="N153" s="5" t="s">
        <v>29</v>
      </c>
      <c r="O153" s="112">
        <v>13661109</v>
      </c>
      <c r="S153" s="5" t="s">
        <v>89</v>
      </c>
      <c r="T153" s="5" t="s">
        <v>89</v>
      </c>
    </row>
    <row r="154" spans="1:24" s="5" customFormat="1" x14ac:dyDescent="0.15">
      <c r="A154" s="112">
        <v>12661114</v>
      </c>
      <c r="B154" s="5">
        <v>1</v>
      </c>
      <c r="C154" s="82" t="s">
        <v>2678</v>
      </c>
      <c r="D154" s="5" t="s">
        <v>25</v>
      </c>
      <c r="E154" s="5" t="s">
        <v>2375</v>
      </c>
      <c r="H154" s="5" t="s">
        <v>2376</v>
      </c>
      <c r="L154" s="5">
        <v>1</v>
      </c>
      <c r="M154" s="166" t="s">
        <v>309</v>
      </c>
      <c r="N154" s="5" t="s">
        <v>29</v>
      </c>
      <c r="O154" s="92">
        <v>13661110</v>
      </c>
      <c r="S154" s="5" t="s">
        <v>89</v>
      </c>
      <c r="T154" s="5" t="s">
        <v>89</v>
      </c>
      <c r="V154" s="11"/>
    </row>
    <row r="155" spans="1:24" s="5" customFormat="1" x14ac:dyDescent="0.15">
      <c r="A155" s="112">
        <v>12661115</v>
      </c>
      <c r="B155" s="5">
        <v>1</v>
      </c>
      <c r="C155" s="82" t="s">
        <v>2679</v>
      </c>
      <c r="D155" s="5" t="s">
        <v>25</v>
      </c>
      <c r="E155" s="5" t="s">
        <v>2375</v>
      </c>
      <c r="H155" s="5" t="s">
        <v>24</v>
      </c>
      <c r="L155" s="5">
        <v>1</v>
      </c>
      <c r="M155" s="166" t="s">
        <v>309</v>
      </c>
      <c r="N155" s="5" t="s">
        <v>2365</v>
      </c>
      <c r="O155" s="112">
        <v>13661111</v>
      </c>
      <c r="S155" s="5" t="s">
        <v>89</v>
      </c>
      <c r="T155" s="5" t="s">
        <v>89</v>
      </c>
      <c r="V155" s="166"/>
    </row>
    <row r="156" spans="1:24" s="5" customFormat="1" x14ac:dyDescent="0.15">
      <c r="A156" s="112">
        <v>12661116</v>
      </c>
      <c r="B156" s="5">
        <v>1</v>
      </c>
      <c r="C156" s="82" t="s">
        <v>2680</v>
      </c>
      <c r="D156" s="5" t="s">
        <v>25</v>
      </c>
      <c r="E156" s="5" t="s">
        <v>57</v>
      </c>
      <c r="F156" s="5">
        <v>2</v>
      </c>
      <c r="H156" s="5" t="s">
        <v>2358</v>
      </c>
      <c r="L156" s="5">
        <v>99</v>
      </c>
      <c r="M156" s="5" t="s">
        <v>620</v>
      </c>
      <c r="N156" s="5" t="s">
        <v>28</v>
      </c>
      <c r="O156" s="112">
        <v>15661111</v>
      </c>
      <c r="S156" s="5" t="s">
        <v>3236</v>
      </c>
      <c r="T156" s="5" t="s">
        <v>89</v>
      </c>
      <c r="V156" s="13" t="s">
        <v>2681</v>
      </c>
    </row>
    <row r="157" spans="1:24" s="5" customFormat="1" x14ac:dyDescent="0.15">
      <c r="A157" s="112">
        <v>12661117</v>
      </c>
      <c r="B157" s="5">
        <v>1</v>
      </c>
      <c r="C157" s="82" t="s">
        <v>2682</v>
      </c>
      <c r="D157" s="5" t="s">
        <v>25</v>
      </c>
      <c r="E157" s="5" t="s">
        <v>339</v>
      </c>
      <c r="H157" s="5" t="s">
        <v>24</v>
      </c>
      <c r="L157" s="5">
        <v>1</v>
      </c>
      <c r="M157" s="13" t="s">
        <v>3124</v>
      </c>
      <c r="N157" s="5" t="s">
        <v>29</v>
      </c>
      <c r="O157" s="112">
        <v>13661112</v>
      </c>
      <c r="S157" s="5" t="s">
        <v>89</v>
      </c>
      <c r="T157" s="5" t="s">
        <v>89</v>
      </c>
      <c r="V157" s="164"/>
    </row>
    <row r="158" spans="1:24" s="5" customFormat="1" x14ac:dyDescent="0.15">
      <c r="A158" s="112">
        <v>12661118</v>
      </c>
      <c r="B158" s="5">
        <v>1</v>
      </c>
      <c r="C158" s="82" t="s">
        <v>2683</v>
      </c>
      <c r="D158" s="5" t="s">
        <v>25</v>
      </c>
      <c r="E158" s="5" t="s">
        <v>2383</v>
      </c>
      <c r="F158" s="5">
        <v>2</v>
      </c>
      <c r="H158" s="5" t="s">
        <v>2358</v>
      </c>
      <c r="I158" s="5" t="s">
        <v>70</v>
      </c>
      <c r="J158" s="5" t="s">
        <v>2475</v>
      </c>
      <c r="L158" s="5">
        <v>99</v>
      </c>
      <c r="M158" s="13" t="s">
        <v>3124</v>
      </c>
      <c r="N158" s="5" t="s">
        <v>2365</v>
      </c>
      <c r="O158" s="112">
        <v>13661113</v>
      </c>
      <c r="S158" s="5" t="s">
        <v>89</v>
      </c>
      <c r="T158" s="5" t="s">
        <v>89</v>
      </c>
      <c r="V158" s="13"/>
    </row>
    <row r="159" spans="1:24" s="5" customFormat="1" x14ac:dyDescent="0.15">
      <c r="A159" s="112">
        <v>12661119</v>
      </c>
      <c r="B159" s="5">
        <v>1</v>
      </c>
      <c r="C159" s="82" t="s">
        <v>2684</v>
      </c>
      <c r="D159" s="5" t="s">
        <v>25</v>
      </c>
      <c r="E159" s="5" t="s">
        <v>2383</v>
      </c>
      <c r="F159" s="5">
        <v>2</v>
      </c>
      <c r="H159" s="5" t="s">
        <v>2358</v>
      </c>
      <c r="I159" s="5" t="s">
        <v>2474</v>
      </c>
      <c r="J159" s="5" t="s">
        <v>228</v>
      </c>
      <c r="L159" s="5">
        <v>99</v>
      </c>
      <c r="N159" s="5" t="s">
        <v>2528</v>
      </c>
      <c r="O159" s="11" t="s">
        <v>3220</v>
      </c>
      <c r="S159" s="167" t="s">
        <v>89</v>
      </c>
      <c r="T159" s="5" t="s">
        <v>89</v>
      </c>
      <c r="V159" s="13"/>
      <c r="W159" s="166" t="s">
        <v>5088</v>
      </c>
      <c r="X159" s="166" t="str">
        <f>O159</f>
        <v>ice</v>
      </c>
    </row>
    <row r="160" spans="1:24" s="45" customFormat="1" x14ac:dyDescent="0.15">
      <c r="A160" s="164">
        <v>12661120</v>
      </c>
      <c r="B160" s="45">
        <v>1</v>
      </c>
      <c r="C160" s="190" t="s">
        <v>5849</v>
      </c>
      <c r="D160" s="45" t="s">
        <v>25</v>
      </c>
      <c r="E160" s="45" t="s">
        <v>5850</v>
      </c>
      <c r="H160" s="45" t="s">
        <v>5851</v>
      </c>
      <c r="L160" s="45">
        <v>1</v>
      </c>
      <c r="N160" s="45" t="s">
        <v>593</v>
      </c>
      <c r="O160" s="164">
        <v>14661102</v>
      </c>
      <c r="S160" s="45" t="s">
        <v>89</v>
      </c>
      <c r="T160" s="45" t="s">
        <v>89</v>
      </c>
    </row>
    <row r="161" spans="1:28" s="45" customFormat="1" x14ac:dyDescent="0.15">
      <c r="A161" s="164">
        <v>12661121</v>
      </c>
      <c r="B161" s="45">
        <v>1</v>
      </c>
      <c r="C161" s="190" t="s">
        <v>5852</v>
      </c>
      <c r="D161" s="45" t="s">
        <v>25</v>
      </c>
      <c r="E161" s="45" t="s">
        <v>33</v>
      </c>
      <c r="F161" s="45">
        <v>3</v>
      </c>
      <c r="H161" s="45" t="s">
        <v>24</v>
      </c>
      <c r="I161" s="45" t="s">
        <v>70</v>
      </c>
      <c r="J161" s="45" t="s">
        <v>5853</v>
      </c>
      <c r="L161" s="45">
        <v>99</v>
      </c>
      <c r="M161" s="45" t="s">
        <v>567</v>
      </c>
      <c r="N161" s="45" t="s">
        <v>5854</v>
      </c>
      <c r="O161" s="167">
        <v>15661113</v>
      </c>
      <c r="S161" s="45" t="s">
        <v>89</v>
      </c>
      <c r="T161" s="45" t="s">
        <v>89</v>
      </c>
      <c r="V161" s="13" t="s">
        <v>5855</v>
      </c>
    </row>
    <row r="162" spans="1:28" s="63" customFormat="1" x14ac:dyDescent="0.15">
      <c r="A162" s="164">
        <v>12661122</v>
      </c>
      <c r="B162" s="45">
        <v>1</v>
      </c>
      <c r="C162" s="244" t="s">
        <v>5856</v>
      </c>
      <c r="D162" s="45" t="s">
        <v>5857</v>
      </c>
      <c r="E162" s="45" t="s">
        <v>5858</v>
      </c>
      <c r="F162" s="45">
        <v>3</v>
      </c>
      <c r="G162" s="45"/>
      <c r="H162" s="45" t="s">
        <v>5851</v>
      </c>
      <c r="I162" s="45"/>
      <c r="J162" s="45"/>
      <c r="K162" s="45"/>
      <c r="L162" s="45">
        <v>99</v>
      </c>
      <c r="M162" s="45" t="s">
        <v>309</v>
      </c>
      <c r="N162" s="45" t="s">
        <v>29</v>
      </c>
      <c r="O162" s="165">
        <v>13661114</v>
      </c>
      <c r="P162" s="45"/>
      <c r="Q162" s="45"/>
      <c r="R162" s="45"/>
      <c r="S162" s="45"/>
      <c r="T162" s="45"/>
      <c r="U162" s="45"/>
      <c r="V162" s="164"/>
      <c r="W162" s="45"/>
      <c r="X162" s="45"/>
      <c r="Y162" s="45"/>
      <c r="Z162" s="45"/>
      <c r="AA162" s="45"/>
      <c r="AB162" s="45"/>
    </row>
    <row r="163" spans="1:28" s="45" customFormat="1" x14ac:dyDescent="0.15">
      <c r="A163" s="164">
        <v>12661123</v>
      </c>
      <c r="B163" s="45">
        <v>1</v>
      </c>
      <c r="C163" s="244" t="s">
        <v>5859</v>
      </c>
      <c r="D163" s="45" t="s">
        <v>25</v>
      </c>
      <c r="E163" s="45" t="s">
        <v>26</v>
      </c>
      <c r="H163" s="45" t="s">
        <v>24</v>
      </c>
      <c r="I163" s="45" t="s">
        <v>1862</v>
      </c>
      <c r="J163" s="45">
        <v>5000</v>
      </c>
      <c r="L163" s="45">
        <v>1</v>
      </c>
      <c r="M163" s="45" t="s">
        <v>309</v>
      </c>
      <c r="N163" s="45" t="s">
        <v>29</v>
      </c>
      <c r="O163" s="165">
        <v>13661115</v>
      </c>
      <c r="V163" s="164"/>
    </row>
    <row r="164" spans="1:28" s="5" customFormat="1" x14ac:dyDescent="0.15">
      <c r="A164" s="112">
        <v>12661201</v>
      </c>
      <c r="B164" s="5">
        <v>1</v>
      </c>
      <c r="C164" s="82" t="s">
        <v>2685</v>
      </c>
      <c r="D164" s="5" t="s">
        <v>2363</v>
      </c>
      <c r="E164" s="5" t="s">
        <v>339</v>
      </c>
      <c r="H164" s="5" t="s">
        <v>2358</v>
      </c>
      <c r="L164" s="5">
        <v>1</v>
      </c>
      <c r="M164" s="5" t="s">
        <v>342</v>
      </c>
      <c r="N164" s="5" t="s">
        <v>28</v>
      </c>
      <c r="O164" s="92">
        <v>15661201</v>
      </c>
      <c r="S164" s="5" t="s">
        <v>89</v>
      </c>
      <c r="T164" s="5" t="s">
        <v>89</v>
      </c>
      <c r="V164" s="13" t="s">
        <v>2509</v>
      </c>
    </row>
    <row r="165" spans="1:28" s="5" customFormat="1" x14ac:dyDescent="0.15">
      <c r="A165" s="112">
        <v>12661202</v>
      </c>
      <c r="B165" s="5">
        <v>1</v>
      </c>
      <c r="C165" s="85" t="s">
        <v>2686</v>
      </c>
      <c r="D165" s="5" t="s">
        <v>2363</v>
      </c>
      <c r="E165" s="5" t="s">
        <v>339</v>
      </c>
      <c r="H165" s="5" t="s">
        <v>24</v>
      </c>
      <c r="L165" s="5">
        <v>1</v>
      </c>
      <c r="M165" s="43" t="s">
        <v>3113</v>
      </c>
      <c r="N165" s="5" t="s">
        <v>2365</v>
      </c>
      <c r="O165" s="92">
        <v>13661201</v>
      </c>
      <c r="S165" s="5" t="s">
        <v>89</v>
      </c>
      <c r="T165" s="5" t="s">
        <v>89</v>
      </c>
      <c r="V165" s="13"/>
    </row>
    <row r="166" spans="1:28" s="5" customFormat="1" x14ac:dyDescent="0.15">
      <c r="A166" s="112">
        <v>12661203</v>
      </c>
      <c r="B166" s="5">
        <v>1</v>
      </c>
      <c r="C166" s="82" t="s">
        <v>2687</v>
      </c>
      <c r="D166" s="5" t="s">
        <v>25</v>
      </c>
      <c r="E166" s="5" t="s">
        <v>2368</v>
      </c>
      <c r="H166" s="5" t="s">
        <v>2358</v>
      </c>
      <c r="L166" s="5">
        <v>1</v>
      </c>
      <c r="M166" s="5" t="s">
        <v>1294</v>
      </c>
      <c r="N166" s="5" t="s">
        <v>2362</v>
      </c>
      <c r="O166" s="112">
        <v>13661202</v>
      </c>
      <c r="P166" s="166"/>
      <c r="S166" s="5" t="s">
        <v>89</v>
      </c>
      <c r="T166" s="5" t="s">
        <v>89</v>
      </c>
    </row>
    <row r="167" spans="1:28" s="5" customFormat="1" x14ac:dyDescent="0.15">
      <c r="A167" s="112">
        <v>12661204</v>
      </c>
      <c r="B167" s="5">
        <v>1</v>
      </c>
      <c r="C167" s="82" t="s">
        <v>2688</v>
      </c>
      <c r="D167" s="5" t="s">
        <v>25</v>
      </c>
      <c r="E167" s="5" t="s">
        <v>2368</v>
      </c>
      <c r="H167" s="5" t="s">
        <v>24</v>
      </c>
      <c r="L167" s="5">
        <v>1</v>
      </c>
      <c r="M167" s="166"/>
      <c r="N167" s="5" t="s">
        <v>2365</v>
      </c>
      <c r="O167" s="112">
        <v>13661203</v>
      </c>
      <c r="S167" s="5" t="s">
        <v>89</v>
      </c>
      <c r="T167" s="5" t="s">
        <v>89</v>
      </c>
    </row>
    <row r="168" spans="1:28" s="5" customFormat="1" x14ac:dyDescent="0.15">
      <c r="A168" s="112">
        <v>12661205</v>
      </c>
      <c r="B168" s="5">
        <v>1</v>
      </c>
      <c r="C168" s="82" t="s">
        <v>2689</v>
      </c>
      <c r="D168" s="5" t="s">
        <v>25</v>
      </c>
      <c r="E168" s="5" t="s">
        <v>339</v>
      </c>
      <c r="H168" s="5" t="s">
        <v>24</v>
      </c>
      <c r="L168" s="5">
        <v>1</v>
      </c>
      <c r="M168" s="5" t="s">
        <v>2488</v>
      </c>
      <c r="N168" s="5" t="s">
        <v>2359</v>
      </c>
      <c r="O168" s="112">
        <v>15661202</v>
      </c>
      <c r="S168" s="5" t="s">
        <v>89</v>
      </c>
      <c r="T168" s="5" t="s">
        <v>89</v>
      </c>
      <c r="V168" s="13" t="s">
        <v>2465</v>
      </c>
    </row>
    <row r="169" spans="1:28" s="5" customFormat="1" x14ac:dyDescent="0.15">
      <c r="A169" s="112">
        <v>12661206</v>
      </c>
      <c r="B169" s="5">
        <v>1</v>
      </c>
      <c r="C169" s="82" t="s">
        <v>2690</v>
      </c>
      <c r="D169" s="5" t="s">
        <v>2378</v>
      </c>
      <c r="E169" s="5" t="s">
        <v>2383</v>
      </c>
      <c r="F169" s="5">
        <v>2</v>
      </c>
      <c r="H169" s="5" t="s">
        <v>24</v>
      </c>
      <c r="L169" s="5">
        <v>99</v>
      </c>
      <c r="M169" s="5" t="s">
        <v>620</v>
      </c>
      <c r="N169" s="5" t="s">
        <v>2359</v>
      </c>
      <c r="O169" s="112">
        <v>15661203</v>
      </c>
      <c r="S169" s="5" t="s">
        <v>89</v>
      </c>
      <c r="T169" s="5" t="s">
        <v>89</v>
      </c>
      <c r="V169" s="10" t="s">
        <v>1492</v>
      </c>
    </row>
    <row r="170" spans="1:28" s="5" customFormat="1" x14ac:dyDescent="0.15">
      <c r="A170" s="112">
        <v>12661207</v>
      </c>
      <c r="B170" s="5">
        <v>1</v>
      </c>
      <c r="C170" s="82" t="s">
        <v>2691</v>
      </c>
      <c r="D170" s="5" t="s">
        <v>2355</v>
      </c>
      <c r="E170" s="5" t="s">
        <v>57</v>
      </c>
      <c r="F170" s="5">
        <v>2</v>
      </c>
      <c r="H170" s="5" t="s">
        <v>24</v>
      </c>
      <c r="L170" s="5">
        <v>99</v>
      </c>
      <c r="M170" s="5" t="s">
        <v>2576</v>
      </c>
      <c r="N170" s="5" t="s">
        <v>2365</v>
      </c>
      <c r="O170" s="112">
        <v>13661204</v>
      </c>
      <c r="S170" s="5" t="s">
        <v>89</v>
      </c>
      <c r="T170" s="5" t="s">
        <v>89</v>
      </c>
      <c r="V170" s="166"/>
    </row>
    <row r="171" spans="1:28" s="5" customFormat="1" x14ac:dyDescent="0.15">
      <c r="A171" s="112">
        <v>12661208</v>
      </c>
      <c r="B171" s="5">
        <v>1</v>
      </c>
      <c r="C171" s="82" t="s">
        <v>2692</v>
      </c>
      <c r="D171" s="5" t="s">
        <v>34</v>
      </c>
      <c r="E171" s="5" t="s">
        <v>2373</v>
      </c>
      <c r="F171" s="5">
        <v>2</v>
      </c>
      <c r="H171" s="5" t="s">
        <v>24</v>
      </c>
      <c r="L171" s="5">
        <v>99</v>
      </c>
      <c r="M171" s="5" t="s">
        <v>2576</v>
      </c>
      <c r="N171" s="5" t="s">
        <v>29</v>
      </c>
      <c r="O171" s="112">
        <v>13661205</v>
      </c>
      <c r="S171" s="5" t="s">
        <v>89</v>
      </c>
      <c r="T171" s="5" t="s">
        <v>89</v>
      </c>
      <c r="V171" s="11"/>
    </row>
    <row r="172" spans="1:28" s="5" customFormat="1" x14ac:dyDescent="0.15">
      <c r="A172" s="112">
        <v>12661209</v>
      </c>
      <c r="B172" s="5">
        <v>1</v>
      </c>
      <c r="C172" s="82" t="s">
        <v>2693</v>
      </c>
      <c r="D172" s="5" t="s">
        <v>2361</v>
      </c>
      <c r="E172" s="5" t="s">
        <v>57</v>
      </c>
      <c r="F172" s="5">
        <v>2</v>
      </c>
      <c r="H172" s="5" t="s">
        <v>24</v>
      </c>
      <c r="L172" s="5">
        <v>99</v>
      </c>
      <c r="M172" s="11" t="s">
        <v>2488</v>
      </c>
      <c r="N172" s="5" t="s">
        <v>28</v>
      </c>
      <c r="O172" s="112">
        <v>15661204</v>
      </c>
      <c r="S172" s="5" t="s">
        <v>89</v>
      </c>
      <c r="T172" s="5" t="s">
        <v>89</v>
      </c>
      <c r="V172" s="13" t="s">
        <v>1492</v>
      </c>
    </row>
    <row r="173" spans="1:28" s="5" customFormat="1" x14ac:dyDescent="0.15">
      <c r="A173" s="112">
        <v>12661210</v>
      </c>
      <c r="B173" s="5">
        <v>1</v>
      </c>
      <c r="C173" s="82" t="s">
        <v>2694</v>
      </c>
      <c r="D173" s="5" t="s">
        <v>25</v>
      </c>
      <c r="E173" s="5" t="s">
        <v>2373</v>
      </c>
      <c r="F173" s="5">
        <v>2</v>
      </c>
      <c r="H173" s="5" t="s">
        <v>24</v>
      </c>
      <c r="L173" s="5">
        <v>99</v>
      </c>
      <c r="M173" s="5" t="s">
        <v>1290</v>
      </c>
      <c r="N173" s="5" t="s">
        <v>2362</v>
      </c>
      <c r="O173" s="112">
        <v>13661206</v>
      </c>
      <c r="S173" s="5" t="s">
        <v>89</v>
      </c>
      <c r="T173" s="5" t="s">
        <v>89</v>
      </c>
    </row>
    <row r="174" spans="1:28" s="5" customFormat="1" x14ac:dyDescent="0.15">
      <c r="A174" s="112">
        <v>12661301</v>
      </c>
      <c r="B174" s="5">
        <v>1</v>
      </c>
      <c r="C174" s="82" t="s">
        <v>5393</v>
      </c>
      <c r="D174" s="5" t="s">
        <v>25</v>
      </c>
      <c r="E174" s="5" t="s">
        <v>2368</v>
      </c>
      <c r="H174" s="5" t="s">
        <v>2376</v>
      </c>
      <c r="L174" s="5">
        <v>1</v>
      </c>
      <c r="N174" s="5" t="s">
        <v>622</v>
      </c>
      <c r="O174" s="112">
        <v>14661301</v>
      </c>
      <c r="S174" s="5" t="s">
        <v>89</v>
      </c>
      <c r="T174" s="5" t="s">
        <v>89</v>
      </c>
      <c r="V174" s="13"/>
    </row>
    <row r="175" spans="1:28" s="5" customFormat="1" x14ac:dyDescent="0.15">
      <c r="A175" s="112">
        <v>12661302</v>
      </c>
      <c r="B175" s="5">
        <v>1</v>
      </c>
      <c r="C175" s="82" t="s">
        <v>2532</v>
      </c>
      <c r="D175" s="5" t="s">
        <v>2361</v>
      </c>
      <c r="E175" s="5" t="s">
        <v>2375</v>
      </c>
      <c r="H175" s="5" t="s">
        <v>24</v>
      </c>
      <c r="L175" s="5">
        <v>1</v>
      </c>
      <c r="M175" s="5" t="s">
        <v>342</v>
      </c>
      <c r="N175" s="5" t="s">
        <v>2384</v>
      </c>
      <c r="O175" s="112">
        <v>15661301</v>
      </c>
      <c r="S175" s="5" t="s">
        <v>89</v>
      </c>
      <c r="T175" s="5" t="s">
        <v>89</v>
      </c>
      <c r="V175" s="164" t="s">
        <v>543</v>
      </c>
    </row>
    <row r="176" spans="1:28" s="5" customFormat="1" x14ac:dyDescent="0.15">
      <c r="A176" s="112">
        <v>12661303</v>
      </c>
      <c r="B176" s="5">
        <v>1</v>
      </c>
      <c r="C176" s="82" t="s">
        <v>5394</v>
      </c>
      <c r="D176" s="5" t="s">
        <v>25</v>
      </c>
      <c r="E176" s="5" t="s">
        <v>2444</v>
      </c>
      <c r="F176" s="5">
        <v>4</v>
      </c>
      <c r="G176" s="5">
        <v>60</v>
      </c>
      <c r="H176" s="5" t="s">
        <v>2358</v>
      </c>
      <c r="L176" s="5">
        <v>1</v>
      </c>
      <c r="N176" s="5" t="s">
        <v>622</v>
      </c>
      <c r="O176" s="112">
        <v>14661302</v>
      </c>
      <c r="S176" s="5" t="s">
        <v>89</v>
      </c>
      <c r="T176" s="5" t="s">
        <v>89</v>
      </c>
      <c r="V176" s="167"/>
    </row>
    <row r="177" spans="1:30" s="5" customFormat="1" x14ac:dyDescent="0.15">
      <c r="A177" s="112">
        <v>12661304</v>
      </c>
      <c r="B177" s="5">
        <v>1</v>
      </c>
      <c r="C177" s="82" t="s">
        <v>5395</v>
      </c>
      <c r="D177" s="5" t="s">
        <v>2363</v>
      </c>
      <c r="E177" s="5" t="s">
        <v>2750</v>
      </c>
      <c r="F177" s="5">
        <v>60</v>
      </c>
      <c r="H177" s="5" t="s">
        <v>2376</v>
      </c>
      <c r="L177" s="5">
        <v>99</v>
      </c>
      <c r="M177" s="166" t="s">
        <v>2488</v>
      </c>
      <c r="N177" s="5" t="s">
        <v>28</v>
      </c>
      <c r="O177" s="112">
        <v>15661302</v>
      </c>
      <c r="S177" s="5" t="s">
        <v>89</v>
      </c>
      <c r="T177" s="5" t="s">
        <v>89</v>
      </c>
      <c r="V177" s="13" t="s">
        <v>5499</v>
      </c>
    </row>
    <row r="178" spans="1:30" s="5" customFormat="1" x14ac:dyDescent="0.15">
      <c r="A178" s="112">
        <v>12661305</v>
      </c>
      <c r="B178" s="5">
        <v>1</v>
      </c>
      <c r="C178" s="82" t="s">
        <v>5396</v>
      </c>
      <c r="D178" s="5" t="s">
        <v>25</v>
      </c>
      <c r="E178" s="5" t="s">
        <v>2468</v>
      </c>
      <c r="F178" s="5">
        <v>60</v>
      </c>
      <c r="H178" s="5" t="s">
        <v>2376</v>
      </c>
      <c r="L178" s="5">
        <v>99</v>
      </c>
      <c r="M178" s="43" t="s">
        <v>716</v>
      </c>
      <c r="N178" s="5" t="s">
        <v>2362</v>
      </c>
      <c r="O178" s="112">
        <v>13661301</v>
      </c>
      <c r="S178" s="5" t="s">
        <v>89</v>
      </c>
      <c r="T178" s="5" t="s">
        <v>89</v>
      </c>
      <c r="V178" s="164"/>
    </row>
    <row r="179" spans="1:30" s="5" customFormat="1" x14ac:dyDescent="0.15">
      <c r="A179" s="112">
        <v>12661306</v>
      </c>
      <c r="B179" s="5">
        <v>1</v>
      </c>
      <c r="C179" s="82" t="s">
        <v>5397</v>
      </c>
      <c r="D179" s="5" t="s">
        <v>25</v>
      </c>
      <c r="E179" s="5" t="s">
        <v>339</v>
      </c>
      <c r="H179" s="5" t="s">
        <v>2369</v>
      </c>
      <c r="L179" s="5">
        <v>1</v>
      </c>
      <c r="M179" s="5" t="s">
        <v>2362</v>
      </c>
      <c r="N179" s="5" t="s">
        <v>29</v>
      </c>
      <c r="O179" s="112">
        <v>13661302</v>
      </c>
      <c r="S179" s="5" t="s">
        <v>89</v>
      </c>
      <c r="T179" s="5" t="s">
        <v>89</v>
      </c>
    </row>
    <row r="180" spans="1:30" s="166" customFormat="1" x14ac:dyDescent="0.15">
      <c r="A180" s="112">
        <v>12661311</v>
      </c>
      <c r="B180" s="45">
        <v>1</v>
      </c>
      <c r="C180" s="165" t="s">
        <v>5645</v>
      </c>
      <c r="D180" s="45" t="s">
        <v>25</v>
      </c>
      <c r="E180" s="45" t="s">
        <v>57</v>
      </c>
      <c r="F180" s="45">
        <v>2</v>
      </c>
      <c r="G180" s="45"/>
      <c r="H180" s="45" t="s">
        <v>132</v>
      </c>
      <c r="I180" s="45"/>
      <c r="J180" s="45"/>
      <c r="K180" s="45"/>
      <c r="L180" s="45">
        <v>99</v>
      </c>
      <c r="M180" s="45"/>
      <c r="N180" s="45" t="s">
        <v>622</v>
      </c>
      <c r="O180" s="112">
        <v>14661311</v>
      </c>
    </row>
    <row r="181" spans="1:30" s="5" customFormat="1" x14ac:dyDescent="0.15">
      <c r="A181" s="112">
        <v>12661307</v>
      </c>
      <c r="B181" s="5">
        <v>1</v>
      </c>
      <c r="C181" s="82" t="s">
        <v>5644</v>
      </c>
      <c r="D181" s="5" t="s">
        <v>34</v>
      </c>
      <c r="E181" s="5" t="s">
        <v>339</v>
      </c>
      <c r="H181" s="5" t="s">
        <v>2371</v>
      </c>
      <c r="L181" s="5">
        <v>1</v>
      </c>
      <c r="N181" s="5" t="s">
        <v>2751</v>
      </c>
      <c r="O181" s="112">
        <v>15661304</v>
      </c>
      <c r="S181" s="5" t="s">
        <v>89</v>
      </c>
      <c r="T181" s="5" t="s">
        <v>89</v>
      </c>
      <c r="V181" s="167"/>
    </row>
    <row r="182" spans="1:30" s="5" customFormat="1" x14ac:dyDescent="0.15">
      <c r="A182" s="112">
        <v>12661308</v>
      </c>
      <c r="B182" s="5">
        <v>1</v>
      </c>
      <c r="C182" s="82" t="s">
        <v>5398</v>
      </c>
      <c r="D182" s="5" t="s">
        <v>25</v>
      </c>
      <c r="E182" s="5" t="s">
        <v>2383</v>
      </c>
      <c r="F182" s="5">
        <v>2</v>
      </c>
      <c r="H182" s="5" t="s">
        <v>674</v>
      </c>
      <c r="I182" s="5" t="s">
        <v>208</v>
      </c>
      <c r="J182" s="5" t="s">
        <v>34</v>
      </c>
      <c r="L182" s="5">
        <v>99</v>
      </c>
      <c r="M182" s="167" t="s">
        <v>139</v>
      </c>
      <c r="N182" s="5" t="s">
        <v>5507</v>
      </c>
      <c r="O182" s="112">
        <v>13661308</v>
      </c>
      <c r="S182" s="5" t="s">
        <v>89</v>
      </c>
      <c r="T182" s="5" t="s">
        <v>89</v>
      </c>
      <c r="V182" s="13" t="s">
        <v>474</v>
      </c>
    </row>
    <row r="183" spans="1:30" s="166" customFormat="1" x14ac:dyDescent="0.15">
      <c r="A183" s="112">
        <v>12661310</v>
      </c>
      <c r="B183" s="45">
        <v>1</v>
      </c>
      <c r="C183" s="165" t="s">
        <v>5504</v>
      </c>
      <c r="D183" s="45" t="s">
        <v>25</v>
      </c>
      <c r="E183" s="45" t="s">
        <v>26</v>
      </c>
      <c r="F183" s="45"/>
      <c r="G183" s="45"/>
      <c r="H183" s="45" t="s">
        <v>5505</v>
      </c>
      <c r="I183" s="45"/>
      <c r="J183" s="45"/>
      <c r="K183" s="45"/>
      <c r="L183" s="45">
        <v>1</v>
      </c>
      <c r="M183" s="45" t="s">
        <v>5506</v>
      </c>
      <c r="N183" s="45" t="s">
        <v>5506</v>
      </c>
      <c r="O183" s="112">
        <v>15661305</v>
      </c>
      <c r="V183" s="13"/>
    </row>
    <row r="184" spans="1:30" s="5" customFormat="1" x14ac:dyDescent="0.15">
      <c r="A184" s="112">
        <v>12661309</v>
      </c>
      <c r="B184" s="5">
        <v>1</v>
      </c>
      <c r="C184" s="82" t="s">
        <v>5399</v>
      </c>
      <c r="D184" s="5" t="s">
        <v>25</v>
      </c>
      <c r="E184" s="5" t="s">
        <v>964</v>
      </c>
      <c r="F184" s="5">
        <v>60</v>
      </c>
      <c r="H184" s="5" t="s">
        <v>674</v>
      </c>
      <c r="L184" s="5">
        <v>99</v>
      </c>
      <c r="M184" s="166" t="s">
        <v>139</v>
      </c>
      <c r="N184" s="5" t="s">
        <v>2457</v>
      </c>
      <c r="O184" s="92">
        <v>15661306</v>
      </c>
      <c r="S184" s="5" t="s">
        <v>89</v>
      </c>
      <c r="T184" s="5" t="s">
        <v>89</v>
      </c>
      <c r="V184" s="13" t="s">
        <v>2697</v>
      </c>
    </row>
    <row r="185" spans="1:30" s="5" customFormat="1" x14ac:dyDescent="0.15">
      <c r="A185" s="96">
        <v>12670101</v>
      </c>
      <c r="B185" s="5">
        <v>1</v>
      </c>
      <c r="C185" s="84" t="s">
        <v>2447</v>
      </c>
      <c r="D185" s="5" t="s">
        <v>2363</v>
      </c>
      <c r="E185" s="5" t="s">
        <v>339</v>
      </c>
      <c r="H185" s="5" t="s">
        <v>2358</v>
      </c>
      <c r="L185" s="5">
        <v>1</v>
      </c>
      <c r="M185" s="166" t="s">
        <v>230</v>
      </c>
      <c r="N185" s="5" t="s">
        <v>2384</v>
      </c>
      <c r="O185" s="96">
        <v>15670101</v>
      </c>
      <c r="S185" s="5" t="s">
        <v>89</v>
      </c>
      <c r="T185" s="5" t="s">
        <v>89</v>
      </c>
      <c r="V185" s="11" t="s">
        <v>2360</v>
      </c>
    </row>
    <row r="186" spans="1:30" s="5" customFormat="1" x14ac:dyDescent="0.15">
      <c r="A186" s="96">
        <v>12670102</v>
      </c>
      <c r="B186" s="5">
        <v>1</v>
      </c>
      <c r="C186" s="84" t="s">
        <v>2448</v>
      </c>
      <c r="D186" s="5" t="s">
        <v>25</v>
      </c>
      <c r="E186" s="5" t="s">
        <v>2449</v>
      </c>
      <c r="F186" s="5">
        <v>1.5</v>
      </c>
      <c r="G186" s="5">
        <v>120</v>
      </c>
      <c r="H186" s="5" t="s">
        <v>2358</v>
      </c>
      <c r="L186" s="5">
        <v>3</v>
      </c>
      <c r="M186" s="166" t="s">
        <v>231</v>
      </c>
      <c r="N186" s="5" t="s">
        <v>2359</v>
      </c>
      <c r="O186" s="112">
        <v>15670102</v>
      </c>
      <c r="S186" s="5" t="s">
        <v>89</v>
      </c>
      <c r="T186" s="5" t="s">
        <v>89</v>
      </c>
      <c r="V186" s="13" t="s">
        <v>1329</v>
      </c>
    </row>
    <row r="187" spans="1:30" s="26" customFormat="1" x14ac:dyDescent="0.15">
      <c r="A187" s="112">
        <v>12670104</v>
      </c>
      <c r="B187" s="166">
        <v>1</v>
      </c>
      <c r="C187" s="82" t="s">
        <v>2450</v>
      </c>
      <c r="D187" s="166" t="s">
        <v>2361</v>
      </c>
      <c r="E187" s="166" t="s">
        <v>1814</v>
      </c>
      <c r="F187" s="166">
        <v>4</v>
      </c>
      <c r="G187" s="166">
        <v>1.3</v>
      </c>
      <c r="H187" s="166" t="s">
        <v>24</v>
      </c>
      <c r="I187" s="166"/>
      <c r="J187" s="166"/>
      <c r="K187" s="166"/>
      <c r="L187" s="166">
        <v>1</v>
      </c>
      <c r="M187" s="166"/>
      <c r="N187" s="166" t="s">
        <v>2451</v>
      </c>
      <c r="O187" s="112">
        <v>14670101</v>
      </c>
      <c r="P187" s="166"/>
      <c r="Q187" s="166"/>
      <c r="R187" s="166"/>
      <c r="S187" s="166" t="s">
        <v>89</v>
      </c>
      <c r="T187" s="166" t="s">
        <v>89</v>
      </c>
      <c r="U187" s="166"/>
      <c r="V187" s="11" t="s">
        <v>89</v>
      </c>
      <c r="W187" s="166"/>
      <c r="X187" s="166"/>
      <c r="Y187" s="166"/>
      <c r="Z187" s="166"/>
      <c r="AA187" s="166"/>
      <c r="AB187" s="166"/>
      <c r="AC187" s="166"/>
      <c r="AD187" s="166"/>
    </row>
    <row r="188" spans="1:30" s="26" customFormat="1" x14ac:dyDescent="0.15">
      <c r="A188" s="96">
        <v>12670105</v>
      </c>
      <c r="B188" s="166">
        <v>1</v>
      </c>
      <c r="C188" s="84" t="s">
        <v>2452</v>
      </c>
      <c r="D188" s="166" t="s">
        <v>2361</v>
      </c>
      <c r="E188" s="166" t="s">
        <v>477</v>
      </c>
      <c r="F188" s="166">
        <v>1.3</v>
      </c>
      <c r="G188" s="166"/>
      <c r="H188" s="166" t="s">
        <v>2358</v>
      </c>
      <c r="I188" s="166"/>
      <c r="J188" s="166"/>
      <c r="K188" s="166"/>
      <c r="L188" s="166">
        <v>99</v>
      </c>
      <c r="M188" s="166" t="s">
        <v>620</v>
      </c>
      <c r="N188" s="166" t="s">
        <v>2359</v>
      </c>
      <c r="O188" s="112">
        <v>15670104</v>
      </c>
      <c r="P188" s="166"/>
      <c r="Q188" s="166"/>
      <c r="R188" s="166"/>
      <c r="S188" s="166" t="s">
        <v>89</v>
      </c>
      <c r="T188" s="166" t="s">
        <v>89</v>
      </c>
      <c r="U188" s="166"/>
      <c r="V188" s="166" t="s">
        <v>2453</v>
      </c>
      <c r="W188" s="166"/>
      <c r="X188" s="166"/>
      <c r="Y188" s="166"/>
      <c r="Z188" s="166"/>
      <c r="AA188" s="166"/>
      <c r="AB188" s="166"/>
      <c r="AC188" s="166"/>
      <c r="AD188" s="166"/>
    </row>
    <row r="189" spans="1:30" s="26" customFormat="1" x14ac:dyDescent="0.15">
      <c r="A189" s="112">
        <v>12670106</v>
      </c>
      <c r="B189" s="166">
        <v>1</v>
      </c>
      <c r="C189" s="82" t="s">
        <v>2454</v>
      </c>
      <c r="D189" s="166" t="s">
        <v>25</v>
      </c>
      <c r="E189" s="166" t="s">
        <v>2455</v>
      </c>
      <c r="F189" s="166">
        <v>1.3</v>
      </c>
      <c r="G189" s="166"/>
      <c r="H189" s="166" t="s">
        <v>24</v>
      </c>
      <c r="I189" s="166"/>
      <c r="J189" s="166"/>
      <c r="K189" s="166"/>
      <c r="L189" s="166">
        <v>99</v>
      </c>
      <c r="M189" s="43" t="s">
        <v>323</v>
      </c>
      <c r="N189" s="166" t="s">
        <v>29</v>
      </c>
      <c r="O189" s="112">
        <v>13670102</v>
      </c>
      <c r="P189" s="166"/>
      <c r="Q189" s="166"/>
      <c r="R189" s="166"/>
      <c r="S189" s="166" t="s">
        <v>89</v>
      </c>
      <c r="T189" s="166" t="s">
        <v>89</v>
      </c>
      <c r="U189" s="166"/>
      <c r="V189" s="167"/>
      <c r="W189" s="166"/>
      <c r="X189" s="166"/>
      <c r="Y189" s="166"/>
      <c r="Z189" s="166"/>
      <c r="AA189" s="166"/>
      <c r="AB189" s="166"/>
      <c r="AC189" s="166"/>
      <c r="AD189" s="166"/>
    </row>
    <row r="190" spans="1:30" s="26" customFormat="1" x14ac:dyDescent="0.15">
      <c r="A190" s="112">
        <v>12670107</v>
      </c>
      <c r="B190" s="166">
        <v>1</v>
      </c>
      <c r="C190" s="82" t="s">
        <v>2456</v>
      </c>
      <c r="D190" s="166" t="s">
        <v>25</v>
      </c>
      <c r="E190" s="166" t="s">
        <v>477</v>
      </c>
      <c r="F190" s="166">
        <v>1.3</v>
      </c>
      <c r="G190" s="166"/>
      <c r="H190" s="166" t="s">
        <v>24</v>
      </c>
      <c r="I190" s="166"/>
      <c r="J190" s="166"/>
      <c r="K190" s="166"/>
      <c r="L190" s="166">
        <v>99</v>
      </c>
      <c r="M190" s="43" t="s">
        <v>716</v>
      </c>
      <c r="N190" s="166" t="s">
        <v>29</v>
      </c>
      <c r="O190" s="112">
        <v>13670103</v>
      </c>
      <c r="P190" s="166"/>
      <c r="Q190" s="166"/>
      <c r="R190" s="166"/>
      <c r="S190" s="166" t="s">
        <v>89</v>
      </c>
      <c r="T190" s="166" t="s">
        <v>89</v>
      </c>
      <c r="U190" s="166"/>
      <c r="V190" s="166"/>
      <c r="W190" s="45" t="s">
        <v>577</v>
      </c>
      <c r="X190" s="45" t="s">
        <v>5308</v>
      </c>
      <c r="Y190" s="166"/>
      <c r="Z190" s="166"/>
      <c r="AA190" s="166"/>
      <c r="AB190" s="166"/>
      <c r="AC190" s="166"/>
      <c r="AD190" s="166"/>
    </row>
    <row r="191" spans="1:30" s="26" customFormat="1" x14ac:dyDescent="0.15">
      <c r="A191" s="112">
        <v>12670201</v>
      </c>
      <c r="B191" s="166">
        <v>1</v>
      </c>
      <c r="C191" s="82" t="s">
        <v>1785</v>
      </c>
      <c r="D191" s="166" t="s">
        <v>25</v>
      </c>
      <c r="E191" s="166" t="s">
        <v>339</v>
      </c>
      <c r="F191" s="166"/>
      <c r="G191" s="166"/>
      <c r="H191" s="166" t="s">
        <v>24</v>
      </c>
      <c r="I191" s="166"/>
      <c r="J191" s="166"/>
      <c r="K191" s="166"/>
      <c r="L191" s="166">
        <v>1</v>
      </c>
      <c r="M191" s="166"/>
      <c r="N191" s="166" t="s">
        <v>558</v>
      </c>
      <c r="O191" s="112">
        <v>14670201</v>
      </c>
      <c r="P191" s="166"/>
      <c r="Q191" s="166"/>
      <c r="R191" s="166"/>
      <c r="S191" s="166" t="s">
        <v>89</v>
      </c>
      <c r="T191" s="166" t="s">
        <v>89</v>
      </c>
      <c r="U191" s="166"/>
      <c r="V191" s="11" t="s">
        <v>89</v>
      </c>
      <c r="W191" s="166"/>
      <c r="X191" s="166"/>
      <c r="Y191" s="166"/>
      <c r="Z191" s="166"/>
      <c r="AA191" s="166"/>
      <c r="AB191" s="166"/>
      <c r="AC191" s="166"/>
      <c r="AD191" s="166"/>
    </row>
    <row r="192" spans="1:30" s="26" customFormat="1" x14ac:dyDescent="0.15">
      <c r="A192" s="96">
        <v>12670202</v>
      </c>
      <c r="B192" s="166">
        <v>1</v>
      </c>
      <c r="C192" s="84" t="s">
        <v>1786</v>
      </c>
      <c r="D192" s="166" t="s">
        <v>25</v>
      </c>
      <c r="E192" s="166" t="s">
        <v>2375</v>
      </c>
      <c r="F192" s="166"/>
      <c r="G192" s="166"/>
      <c r="H192" s="166" t="s">
        <v>2376</v>
      </c>
      <c r="I192" s="166"/>
      <c r="J192" s="166"/>
      <c r="K192" s="166"/>
      <c r="L192" s="166">
        <v>1</v>
      </c>
      <c r="M192" s="166" t="s">
        <v>230</v>
      </c>
      <c r="N192" s="166" t="s">
        <v>28</v>
      </c>
      <c r="O192" s="112">
        <v>15670201</v>
      </c>
      <c r="P192" s="166"/>
      <c r="Q192" s="166"/>
      <c r="R192" s="166"/>
      <c r="S192" s="166" t="s">
        <v>89</v>
      </c>
      <c r="T192" s="166" t="s">
        <v>89</v>
      </c>
      <c r="U192" s="166"/>
      <c r="V192" s="166" t="s">
        <v>487</v>
      </c>
      <c r="W192" s="166"/>
      <c r="X192" s="166"/>
      <c r="Y192" s="166"/>
      <c r="Z192" s="166"/>
      <c r="AA192" s="166"/>
      <c r="AB192" s="166"/>
      <c r="AC192" s="166"/>
      <c r="AD192" s="166"/>
    </row>
    <row r="193" spans="1:30" s="26" customFormat="1" x14ac:dyDescent="0.15">
      <c r="A193" s="96">
        <v>12670203</v>
      </c>
      <c r="B193" s="166">
        <v>1</v>
      </c>
      <c r="C193" s="84" t="s">
        <v>1787</v>
      </c>
      <c r="D193" s="166" t="s">
        <v>2361</v>
      </c>
      <c r="E193" s="166" t="s">
        <v>2375</v>
      </c>
      <c r="F193" s="166"/>
      <c r="G193" s="166"/>
      <c r="H193" s="166" t="s">
        <v>2358</v>
      </c>
      <c r="I193" s="166"/>
      <c r="J193" s="166"/>
      <c r="K193" s="166"/>
      <c r="L193" s="166">
        <v>1</v>
      </c>
      <c r="M193" s="166" t="s">
        <v>231</v>
      </c>
      <c r="N193" s="166" t="s">
        <v>2359</v>
      </c>
      <c r="O193" s="112">
        <v>15670202</v>
      </c>
      <c r="P193" s="166"/>
      <c r="Q193" s="166"/>
      <c r="R193" s="166"/>
      <c r="S193" s="166" t="s">
        <v>89</v>
      </c>
      <c r="T193" s="166" t="s">
        <v>89</v>
      </c>
      <c r="U193" s="166"/>
      <c r="V193" s="18" t="s">
        <v>5406</v>
      </c>
      <c r="W193" s="166"/>
      <c r="X193" s="166"/>
      <c r="Y193" s="166"/>
      <c r="Z193" s="166"/>
      <c r="AA193" s="166"/>
      <c r="AB193" s="166"/>
      <c r="AC193" s="166"/>
      <c r="AD193" s="166"/>
    </row>
    <row r="194" spans="1:30" s="26" customFormat="1" x14ac:dyDescent="0.15">
      <c r="A194" s="96">
        <v>12670204</v>
      </c>
      <c r="B194" s="166">
        <v>1</v>
      </c>
      <c r="C194" s="84" t="s">
        <v>1784</v>
      </c>
      <c r="D194" s="166" t="s">
        <v>25</v>
      </c>
      <c r="E194" s="166" t="s">
        <v>2373</v>
      </c>
      <c r="F194" s="166">
        <v>2</v>
      </c>
      <c r="G194" s="166"/>
      <c r="H194" s="166" t="s">
        <v>82</v>
      </c>
      <c r="I194" s="166"/>
      <c r="J194" s="166"/>
      <c r="K194" s="166"/>
      <c r="L194" s="166">
        <v>99</v>
      </c>
      <c r="M194" s="166" t="s">
        <v>139</v>
      </c>
      <c r="N194" s="166" t="s">
        <v>2457</v>
      </c>
      <c r="O194" s="112">
        <v>15670203</v>
      </c>
      <c r="P194" s="166"/>
      <c r="Q194" s="166"/>
      <c r="R194" s="166"/>
      <c r="S194" s="166" t="s">
        <v>89</v>
      </c>
      <c r="T194" s="166" t="s">
        <v>89</v>
      </c>
      <c r="U194" s="166"/>
      <c r="V194" s="45" t="s">
        <v>5404</v>
      </c>
      <c r="W194" s="166"/>
      <c r="X194" s="166"/>
      <c r="Y194" s="166"/>
      <c r="Z194" s="166"/>
      <c r="AA194" s="166"/>
      <c r="AB194" s="166"/>
      <c r="AC194" s="166"/>
      <c r="AD194" s="166"/>
    </row>
    <row r="195" spans="1:30" s="26" customFormat="1" x14ac:dyDescent="0.15">
      <c r="A195" s="96">
        <v>12670205</v>
      </c>
      <c r="B195" s="166">
        <v>1</v>
      </c>
      <c r="C195" s="84" t="s">
        <v>4895</v>
      </c>
      <c r="D195" s="166" t="s">
        <v>25</v>
      </c>
      <c r="E195" s="166" t="s">
        <v>130</v>
      </c>
      <c r="F195" s="166">
        <v>2</v>
      </c>
      <c r="G195" s="166"/>
      <c r="H195" s="166" t="s">
        <v>82</v>
      </c>
      <c r="I195" s="166"/>
      <c r="J195" s="166"/>
      <c r="K195" s="166"/>
      <c r="L195" s="166">
        <v>99</v>
      </c>
      <c r="M195" s="166" t="s">
        <v>107</v>
      </c>
      <c r="N195" s="166" t="s">
        <v>107</v>
      </c>
      <c r="O195" s="112">
        <v>15670204</v>
      </c>
      <c r="P195" s="166"/>
      <c r="Q195" s="166"/>
      <c r="R195" s="166"/>
      <c r="S195" s="173">
        <v>16670201</v>
      </c>
      <c r="T195" s="166" t="s">
        <v>89</v>
      </c>
      <c r="U195" s="166"/>
      <c r="V195" s="45" t="s">
        <v>5405</v>
      </c>
      <c r="W195" s="166"/>
      <c r="X195" s="166"/>
      <c r="Y195" s="166"/>
      <c r="Z195" s="166"/>
      <c r="AA195" s="166"/>
      <c r="AB195" s="166"/>
      <c r="AC195" s="166"/>
      <c r="AD195" s="166"/>
    </row>
    <row r="196" spans="1:30" s="26" customFormat="1" x14ac:dyDescent="0.15">
      <c r="A196" s="96">
        <v>12670206</v>
      </c>
      <c r="B196" s="166">
        <v>1</v>
      </c>
      <c r="C196" s="84" t="s">
        <v>3456</v>
      </c>
      <c r="D196" s="166" t="s">
        <v>25</v>
      </c>
      <c r="E196" s="166" t="s">
        <v>130</v>
      </c>
      <c r="F196" s="166">
        <v>2</v>
      </c>
      <c r="G196" s="166"/>
      <c r="H196" s="166" t="s">
        <v>132</v>
      </c>
      <c r="I196" s="166"/>
      <c r="J196" s="166"/>
      <c r="K196" s="166"/>
      <c r="L196" s="166">
        <v>1</v>
      </c>
      <c r="M196" s="166" t="s">
        <v>1860</v>
      </c>
      <c r="N196" s="166" t="s">
        <v>105</v>
      </c>
      <c r="O196" s="11">
        <v>13670201</v>
      </c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  <c r="AC196" s="166"/>
      <c r="AD196" s="166"/>
    </row>
    <row r="197" spans="1:30" s="26" customFormat="1" x14ac:dyDescent="0.15">
      <c r="A197" s="96">
        <v>12670207</v>
      </c>
      <c r="B197" s="166">
        <v>1</v>
      </c>
      <c r="C197" s="82" t="s">
        <v>3457</v>
      </c>
      <c r="D197" s="166" t="s">
        <v>3451</v>
      </c>
      <c r="E197" s="166" t="s">
        <v>3452</v>
      </c>
      <c r="F197" s="166"/>
      <c r="G197" s="166"/>
      <c r="H197" s="166" t="s">
        <v>3453</v>
      </c>
      <c r="I197" s="166"/>
      <c r="J197" s="166"/>
      <c r="K197" s="166"/>
      <c r="L197" s="166">
        <v>1</v>
      </c>
      <c r="M197" s="166"/>
      <c r="N197" s="166" t="s">
        <v>3454</v>
      </c>
      <c r="O197" s="11" t="s">
        <v>3455</v>
      </c>
      <c r="P197" s="166"/>
      <c r="Q197" s="166"/>
      <c r="R197" s="166"/>
      <c r="S197" s="166"/>
      <c r="T197" s="166"/>
      <c r="U197" s="166"/>
      <c r="V197" s="167"/>
      <c r="W197" s="166" t="s">
        <v>5088</v>
      </c>
      <c r="X197" s="166" t="str">
        <f>O197</f>
        <v>light</v>
      </c>
      <c r="Y197" s="166"/>
      <c r="Z197" s="166"/>
      <c r="AA197" s="166"/>
      <c r="AB197" s="166"/>
      <c r="AC197" s="166"/>
      <c r="AD197" s="166"/>
    </row>
    <row r="198" spans="1:30" s="26" customFormat="1" x14ac:dyDescent="0.15">
      <c r="A198" s="112">
        <v>12680101</v>
      </c>
      <c r="B198" s="166">
        <v>1</v>
      </c>
      <c r="C198" s="82" t="s">
        <v>2703</v>
      </c>
      <c r="D198" s="166" t="s">
        <v>2363</v>
      </c>
      <c r="E198" s="166" t="s">
        <v>2368</v>
      </c>
      <c r="F198" s="166"/>
      <c r="G198" s="166"/>
      <c r="H198" s="166" t="s">
        <v>2376</v>
      </c>
      <c r="I198" s="166"/>
      <c r="J198" s="166"/>
      <c r="K198" s="166"/>
      <c r="L198" s="166">
        <v>1</v>
      </c>
      <c r="M198" s="167" t="s">
        <v>342</v>
      </c>
      <c r="N198" s="166" t="s">
        <v>28</v>
      </c>
      <c r="O198" s="112">
        <v>15680101</v>
      </c>
      <c r="P198" s="166"/>
      <c r="Q198" s="166"/>
      <c r="R198" s="166"/>
      <c r="S198" s="166" t="s">
        <v>89</v>
      </c>
      <c r="T198" s="166" t="s">
        <v>89</v>
      </c>
      <c r="U198" s="166"/>
      <c r="V198" s="13" t="s">
        <v>2704</v>
      </c>
      <c r="W198" s="166"/>
      <c r="X198" s="166"/>
      <c r="Y198" s="166"/>
      <c r="Z198" s="166"/>
      <c r="AA198" s="166"/>
      <c r="AB198" s="166"/>
      <c r="AC198" s="166"/>
      <c r="AD198" s="166"/>
    </row>
    <row r="199" spans="1:30" s="26" customFormat="1" x14ac:dyDescent="0.15">
      <c r="A199" s="112">
        <v>12680102</v>
      </c>
      <c r="B199" s="45">
        <v>1</v>
      </c>
      <c r="C199" s="82" t="s">
        <v>4870</v>
      </c>
      <c r="D199" s="45" t="s">
        <v>4195</v>
      </c>
      <c r="E199" s="45" t="s">
        <v>26</v>
      </c>
      <c r="F199" s="45"/>
      <c r="G199" s="45"/>
      <c r="H199" s="45" t="s">
        <v>24</v>
      </c>
      <c r="I199" s="45"/>
      <c r="J199" s="45"/>
      <c r="K199" s="45"/>
      <c r="L199" s="45">
        <v>1</v>
      </c>
      <c r="M199" s="45"/>
      <c r="N199" s="45" t="s">
        <v>558</v>
      </c>
      <c r="O199" s="164">
        <v>14680102</v>
      </c>
      <c r="P199" s="166"/>
      <c r="Q199" s="166"/>
      <c r="R199" s="166"/>
      <c r="S199" s="166"/>
      <c r="T199" s="166"/>
      <c r="U199" s="166"/>
      <c r="V199" s="13"/>
      <c r="W199" s="166"/>
      <c r="X199" s="166"/>
      <c r="Y199" s="166"/>
      <c r="Z199" s="166"/>
      <c r="AA199" s="166"/>
      <c r="AB199" s="166"/>
      <c r="AC199" s="166"/>
      <c r="AD199" s="166"/>
    </row>
    <row r="200" spans="1:30" s="26" customFormat="1" x14ac:dyDescent="0.15">
      <c r="A200" s="112">
        <v>12680103</v>
      </c>
      <c r="B200" s="166">
        <v>1</v>
      </c>
      <c r="C200" s="82" t="s">
        <v>4871</v>
      </c>
      <c r="D200" s="166" t="s">
        <v>4195</v>
      </c>
      <c r="E200" s="166" t="s">
        <v>26</v>
      </c>
      <c r="F200" s="166"/>
      <c r="G200" s="166"/>
      <c r="H200" s="166" t="s">
        <v>24</v>
      </c>
      <c r="I200" s="166"/>
      <c r="J200" s="166"/>
      <c r="K200" s="166"/>
      <c r="L200" s="166">
        <v>1</v>
      </c>
      <c r="M200" s="166" t="s">
        <v>231</v>
      </c>
      <c r="N200" s="166" t="s">
        <v>4196</v>
      </c>
      <c r="O200" s="112">
        <v>15680102</v>
      </c>
      <c r="P200" s="166"/>
      <c r="Q200" s="166"/>
      <c r="R200" s="166"/>
      <c r="S200" s="166"/>
      <c r="T200" s="166"/>
      <c r="U200" s="166"/>
      <c r="V200" s="13" t="s">
        <v>5574</v>
      </c>
      <c r="W200" s="166"/>
      <c r="X200" s="166"/>
      <c r="Y200" s="166"/>
      <c r="Z200" s="166"/>
      <c r="AA200" s="166"/>
      <c r="AB200" s="166"/>
      <c r="AC200" s="166"/>
      <c r="AD200" s="166"/>
    </row>
    <row r="201" spans="1:30" s="26" customFormat="1" x14ac:dyDescent="0.15">
      <c r="A201" s="112">
        <v>12680104</v>
      </c>
      <c r="B201" s="166">
        <v>1</v>
      </c>
      <c r="C201" s="82" t="s">
        <v>4197</v>
      </c>
      <c r="D201" s="166" t="s">
        <v>25</v>
      </c>
      <c r="E201" s="166" t="s">
        <v>4198</v>
      </c>
      <c r="F201" s="166"/>
      <c r="G201" s="166"/>
      <c r="H201" s="166" t="s">
        <v>4199</v>
      </c>
      <c r="I201" s="166"/>
      <c r="J201" s="166"/>
      <c r="K201" s="166"/>
      <c r="L201" s="166">
        <v>1</v>
      </c>
      <c r="M201" s="166" t="s">
        <v>1736</v>
      </c>
      <c r="N201" s="166" t="s">
        <v>29</v>
      </c>
      <c r="O201" s="164">
        <v>13990104</v>
      </c>
      <c r="P201" s="166"/>
      <c r="Q201" s="166"/>
      <c r="R201" s="166"/>
      <c r="S201" s="166"/>
      <c r="T201" s="166"/>
      <c r="U201" s="166"/>
      <c r="V201" s="13"/>
      <c r="W201" s="166"/>
      <c r="X201" s="166"/>
      <c r="Y201" s="166"/>
      <c r="Z201" s="166"/>
      <c r="AA201" s="166"/>
      <c r="AB201" s="166"/>
      <c r="AC201" s="166"/>
      <c r="AD201" s="166"/>
    </row>
    <row r="202" spans="1:30" s="26" customFormat="1" x14ac:dyDescent="0.15">
      <c r="A202" s="112">
        <v>12680105</v>
      </c>
      <c r="B202" s="166">
        <v>1</v>
      </c>
      <c r="C202" s="82" t="s">
        <v>4200</v>
      </c>
      <c r="D202" s="166" t="s">
        <v>25</v>
      </c>
      <c r="E202" s="166" t="s">
        <v>4198</v>
      </c>
      <c r="F202" s="166"/>
      <c r="G202" s="166"/>
      <c r="H202" s="166" t="s">
        <v>24</v>
      </c>
      <c r="I202" s="166"/>
      <c r="J202" s="166"/>
      <c r="K202" s="166"/>
      <c r="L202" s="166">
        <v>1</v>
      </c>
      <c r="M202" s="166" t="s">
        <v>1736</v>
      </c>
      <c r="N202" s="166" t="s">
        <v>4196</v>
      </c>
      <c r="O202" s="164">
        <v>15680105</v>
      </c>
      <c r="P202" s="166"/>
      <c r="Q202" s="166"/>
      <c r="R202" s="166"/>
      <c r="S202" s="166"/>
      <c r="T202" s="166"/>
      <c r="U202" s="166"/>
      <c r="V202" s="13"/>
      <c r="W202" s="166"/>
      <c r="X202" s="166"/>
      <c r="Y202" s="166"/>
      <c r="Z202" s="166"/>
      <c r="AA202" s="166"/>
      <c r="AB202" s="166"/>
      <c r="AC202" s="166"/>
      <c r="AD202" s="166"/>
    </row>
    <row r="203" spans="1:30" s="26" customFormat="1" x14ac:dyDescent="0.15">
      <c r="A203" s="112">
        <v>12680201</v>
      </c>
      <c r="B203" s="166">
        <v>1</v>
      </c>
      <c r="C203" s="82" t="s">
        <v>2881</v>
      </c>
      <c r="D203" s="166" t="s">
        <v>25</v>
      </c>
      <c r="E203" s="166" t="s">
        <v>339</v>
      </c>
      <c r="F203" s="166"/>
      <c r="G203" s="166"/>
      <c r="H203" s="166" t="s">
        <v>2358</v>
      </c>
      <c r="I203" s="166"/>
      <c r="J203" s="166"/>
      <c r="K203" s="166"/>
      <c r="L203" s="166">
        <v>1</v>
      </c>
      <c r="M203" s="166"/>
      <c r="N203" s="166" t="s">
        <v>2490</v>
      </c>
      <c r="O203" s="112">
        <v>14680201</v>
      </c>
      <c r="P203" s="166"/>
      <c r="Q203" s="166"/>
      <c r="R203" s="166"/>
      <c r="S203" s="166" t="s">
        <v>89</v>
      </c>
      <c r="T203" s="166" t="s">
        <v>89</v>
      </c>
      <c r="U203" s="166"/>
      <c r="V203" s="11"/>
      <c r="W203" s="166"/>
      <c r="X203" s="166"/>
      <c r="Y203" s="166"/>
      <c r="Z203" s="166"/>
      <c r="AA203" s="166"/>
      <c r="AB203" s="166"/>
      <c r="AC203" s="166"/>
      <c r="AD203" s="166"/>
    </row>
    <row r="204" spans="1:30" s="26" customFormat="1" x14ac:dyDescent="0.15">
      <c r="A204" s="112">
        <v>12680202</v>
      </c>
      <c r="B204" s="166">
        <v>1</v>
      </c>
      <c r="C204" s="82" t="s">
        <v>2882</v>
      </c>
      <c r="D204" s="166" t="s">
        <v>2361</v>
      </c>
      <c r="E204" s="166" t="s">
        <v>339</v>
      </c>
      <c r="F204" s="166"/>
      <c r="G204" s="166"/>
      <c r="H204" s="166" t="s">
        <v>2376</v>
      </c>
      <c r="I204" s="166"/>
      <c r="J204" s="166"/>
      <c r="K204" s="166"/>
      <c r="L204" s="166">
        <v>1</v>
      </c>
      <c r="M204" s="166" t="s">
        <v>2549</v>
      </c>
      <c r="N204" s="166" t="s">
        <v>2359</v>
      </c>
      <c r="O204" s="112">
        <v>15680201</v>
      </c>
      <c r="P204" s="166"/>
      <c r="Q204" s="166"/>
      <c r="R204" s="166"/>
      <c r="S204" s="166" t="s">
        <v>89</v>
      </c>
      <c r="T204" s="166" t="s">
        <v>89</v>
      </c>
      <c r="U204" s="166"/>
      <c r="V204" s="13" t="s">
        <v>543</v>
      </c>
      <c r="W204" s="166"/>
      <c r="X204" s="166"/>
      <c r="Y204" s="166"/>
      <c r="Z204" s="166"/>
      <c r="AA204" s="166"/>
      <c r="AB204" s="166"/>
      <c r="AC204" s="166"/>
      <c r="AD204" s="166"/>
    </row>
    <row r="205" spans="1:30" s="5" customFormat="1" x14ac:dyDescent="0.15">
      <c r="A205" s="11">
        <v>12680203</v>
      </c>
      <c r="B205" s="5">
        <v>1</v>
      </c>
      <c r="C205" s="168" t="s">
        <v>4026</v>
      </c>
      <c r="D205" s="5" t="s">
        <v>25</v>
      </c>
      <c r="E205" s="5" t="s">
        <v>211</v>
      </c>
      <c r="H205" s="5" t="s">
        <v>116</v>
      </c>
      <c r="L205" s="5">
        <v>1</v>
      </c>
      <c r="N205" s="5" t="s">
        <v>558</v>
      </c>
      <c r="O205" s="11">
        <v>14680202</v>
      </c>
    </row>
    <row r="206" spans="1:30" s="5" customFormat="1" x14ac:dyDescent="0.15">
      <c r="A206" s="166">
        <v>12680204</v>
      </c>
      <c r="B206" s="5">
        <v>1</v>
      </c>
      <c r="C206" s="168" t="s">
        <v>4194</v>
      </c>
      <c r="D206" s="5" t="s">
        <v>25</v>
      </c>
      <c r="E206" s="5" t="s">
        <v>211</v>
      </c>
      <c r="H206" s="5" t="s">
        <v>116</v>
      </c>
      <c r="L206" s="5">
        <v>1</v>
      </c>
      <c r="M206" s="5" t="s">
        <v>567</v>
      </c>
      <c r="N206" s="5" t="s">
        <v>28</v>
      </c>
      <c r="O206" s="152">
        <v>15680202</v>
      </c>
      <c r="V206" s="164" t="s">
        <v>3602</v>
      </c>
    </row>
    <row r="207" spans="1:30" s="5" customFormat="1" x14ac:dyDescent="0.15">
      <c r="A207" s="166">
        <v>12680207</v>
      </c>
      <c r="B207" s="5">
        <v>1</v>
      </c>
      <c r="C207" s="168" t="s">
        <v>4027</v>
      </c>
      <c r="D207" s="5" t="s">
        <v>25</v>
      </c>
      <c r="E207" s="5" t="s">
        <v>211</v>
      </c>
      <c r="H207" s="5" t="s">
        <v>116</v>
      </c>
      <c r="L207" s="5">
        <v>1</v>
      </c>
      <c r="M207" s="5" t="s">
        <v>1736</v>
      </c>
      <c r="N207" s="5" t="s">
        <v>105</v>
      </c>
      <c r="O207" s="11">
        <v>13680203</v>
      </c>
      <c r="V207" s="167"/>
    </row>
    <row r="208" spans="1:30" s="5" customFormat="1" x14ac:dyDescent="0.15">
      <c r="A208" s="166">
        <v>12680208</v>
      </c>
      <c r="B208" s="5">
        <v>1</v>
      </c>
      <c r="C208" s="168" t="s">
        <v>4028</v>
      </c>
      <c r="D208" s="5" t="s">
        <v>25</v>
      </c>
      <c r="E208" s="5" t="s">
        <v>211</v>
      </c>
      <c r="H208" s="5" t="s">
        <v>116</v>
      </c>
      <c r="L208" s="5">
        <v>1</v>
      </c>
      <c r="M208" s="5" t="s">
        <v>1736</v>
      </c>
      <c r="N208" s="5" t="s">
        <v>28</v>
      </c>
      <c r="O208" s="167">
        <v>15680205</v>
      </c>
    </row>
    <row r="209" spans="1:22" s="5" customFormat="1" x14ac:dyDescent="0.15">
      <c r="A209" s="11">
        <v>12680209</v>
      </c>
      <c r="B209" s="5">
        <v>1</v>
      </c>
      <c r="C209" s="85" t="s">
        <v>3994</v>
      </c>
      <c r="D209" s="5" t="s">
        <v>3995</v>
      </c>
      <c r="E209" s="5" t="s">
        <v>3980</v>
      </c>
      <c r="F209" s="5">
        <v>3</v>
      </c>
      <c r="H209" s="5" t="s">
        <v>3968</v>
      </c>
      <c r="I209" s="5" t="s">
        <v>3970</v>
      </c>
      <c r="L209" s="5">
        <v>1</v>
      </c>
      <c r="M209" s="5" t="s">
        <v>3978</v>
      </c>
      <c r="N209" s="5" t="s">
        <v>3978</v>
      </c>
      <c r="O209" s="11">
        <v>13680204</v>
      </c>
      <c r="V209" s="45" t="s">
        <v>5451</v>
      </c>
    </row>
    <row r="210" spans="1:22" s="5" customFormat="1" x14ac:dyDescent="0.15">
      <c r="A210" s="11">
        <v>12680210</v>
      </c>
      <c r="B210" s="5">
        <v>1</v>
      </c>
      <c r="C210" s="85" t="s">
        <v>3996</v>
      </c>
      <c r="D210" s="5" t="s">
        <v>3995</v>
      </c>
      <c r="E210" s="5" t="s">
        <v>3980</v>
      </c>
      <c r="F210" s="5">
        <v>3</v>
      </c>
      <c r="H210" s="5" t="s">
        <v>3968</v>
      </c>
      <c r="I210" s="5" t="s">
        <v>3970</v>
      </c>
      <c r="L210" s="5">
        <v>1</v>
      </c>
      <c r="M210" s="5" t="s">
        <v>3978</v>
      </c>
      <c r="N210" s="5" t="s">
        <v>3978</v>
      </c>
      <c r="O210" s="11">
        <v>13680205</v>
      </c>
      <c r="V210" s="167"/>
    </row>
    <row r="211" spans="1:22" s="5" customFormat="1" x14ac:dyDescent="0.15">
      <c r="A211" s="11">
        <v>12680211</v>
      </c>
      <c r="B211" s="5">
        <v>1</v>
      </c>
      <c r="C211" s="85" t="s">
        <v>3997</v>
      </c>
      <c r="D211" s="5" t="s">
        <v>3995</v>
      </c>
      <c r="E211" s="5" t="s">
        <v>3980</v>
      </c>
      <c r="F211" s="5">
        <v>3</v>
      </c>
      <c r="H211" s="5" t="s">
        <v>3968</v>
      </c>
      <c r="I211" s="5" t="s">
        <v>3970</v>
      </c>
      <c r="L211" s="5">
        <v>1</v>
      </c>
      <c r="M211" s="5" t="s">
        <v>3975</v>
      </c>
      <c r="N211" s="5" t="s">
        <v>3978</v>
      </c>
      <c r="O211" s="167">
        <v>13680206</v>
      </c>
      <c r="V211" s="166"/>
    </row>
    <row r="212" spans="1:22" s="5" customFormat="1" x14ac:dyDescent="0.15">
      <c r="A212" s="11">
        <v>12680212</v>
      </c>
      <c r="B212" s="5">
        <v>1</v>
      </c>
      <c r="C212" s="82" t="s">
        <v>3998</v>
      </c>
      <c r="D212" s="5" t="s">
        <v>3995</v>
      </c>
      <c r="E212" s="5" t="s">
        <v>3967</v>
      </c>
      <c r="H212" s="5" t="s">
        <v>3968</v>
      </c>
      <c r="L212" s="5">
        <v>1</v>
      </c>
      <c r="M212" s="5" t="s">
        <v>3975</v>
      </c>
      <c r="N212" s="5" t="s">
        <v>3975</v>
      </c>
      <c r="O212" s="11">
        <v>15680208</v>
      </c>
    </row>
    <row r="213" spans="1:22" s="5" customFormat="1" x14ac:dyDescent="0.15">
      <c r="A213" s="11">
        <v>12680213</v>
      </c>
      <c r="B213" s="5">
        <v>1</v>
      </c>
      <c r="C213" s="82" t="s">
        <v>3999</v>
      </c>
      <c r="D213" s="5" t="s">
        <v>3995</v>
      </c>
      <c r="E213" s="5" t="s">
        <v>3980</v>
      </c>
      <c r="F213" s="5">
        <v>3</v>
      </c>
      <c r="H213" s="5" t="s">
        <v>3968</v>
      </c>
      <c r="I213" s="5" t="s">
        <v>3970</v>
      </c>
      <c r="L213" s="5">
        <v>1</v>
      </c>
      <c r="M213" s="5" t="s">
        <v>3978</v>
      </c>
      <c r="N213" s="5" t="s">
        <v>3978</v>
      </c>
      <c r="O213" s="11">
        <v>13680207</v>
      </c>
      <c r="V213" s="167"/>
    </row>
    <row r="214" spans="1:22" s="5" customFormat="1" x14ac:dyDescent="0.15">
      <c r="A214" s="11">
        <v>12680214</v>
      </c>
      <c r="B214" s="5">
        <v>1</v>
      </c>
      <c r="C214" s="82" t="s">
        <v>4000</v>
      </c>
      <c r="D214" s="5" t="s">
        <v>3974</v>
      </c>
      <c r="E214" s="5" t="s">
        <v>3967</v>
      </c>
      <c r="H214" s="5" t="s">
        <v>4001</v>
      </c>
      <c r="L214" s="5">
        <v>1</v>
      </c>
      <c r="M214" s="5" t="s">
        <v>4002</v>
      </c>
      <c r="N214" s="5" t="s">
        <v>3978</v>
      </c>
      <c r="O214" s="167">
        <v>13680208</v>
      </c>
    </row>
    <row r="215" spans="1:22" s="5" customFormat="1" x14ac:dyDescent="0.15">
      <c r="A215" s="11">
        <v>12680215</v>
      </c>
      <c r="B215" s="5">
        <v>1</v>
      </c>
      <c r="C215" s="82" t="s">
        <v>4003</v>
      </c>
      <c r="D215" s="5" t="s">
        <v>3974</v>
      </c>
      <c r="E215" s="5" t="s">
        <v>3967</v>
      </c>
      <c r="H215" s="5" t="s">
        <v>4001</v>
      </c>
      <c r="L215" s="5">
        <v>1</v>
      </c>
      <c r="M215" s="5" t="s">
        <v>4002</v>
      </c>
      <c r="N215" s="5" t="s">
        <v>3978</v>
      </c>
      <c r="O215" s="11">
        <v>13680209</v>
      </c>
      <c r="V215" s="166"/>
    </row>
    <row r="216" spans="1:22" s="5" customFormat="1" x14ac:dyDescent="0.15">
      <c r="A216" s="11">
        <v>12680216</v>
      </c>
      <c r="B216" s="5">
        <v>1</v>
      </c>
      <c r="C216" s="82" t="s">
        <v>4004</v>
      </c>
      <c r="D216" s="5" t="s">
        <v>3974</v>
      </c>
      <c r="E216" s="5" t="s">
        <v>3967</v>
      </c>
      <c r="H216" s="5" t="s">
        <v>4001</v>
      </c>
      <c r="L216" s="5">
        <v>1</v>
      </c>
      <c r="M216" s="5" t="s">
        <v>4002</v>
      </c>
      <c r="N216" s="5" t="s">
        <v>3978</v>
      </c>
      <c r="O216" s="11">
        <v>13680210</v>
      </c>
      <c r="V216" s="167"/>
    </row>
    <row r="217" spans="1:22" s="5" customFormat="1" x14ac:dyDescent="0.15">
      <c r="A217" s="112">
        <v>12680301</v>
      </c>
      <c r="B217" s="5">
        <v>1</v>
      </c>
      <c r="C217" s="82" t="s">
        <v>2879</v>
      </c>
      <c r="D217" s="5" t="s">
        <v>2363</v>
      </c>
      <c r="E217" s="5" t="s">
        <v>339</v>
      </c>
      <c r="H217" s="5" t="s">
        <v>2376</v>
      </c>
      <c r="L217" s="5">
        <v>1</v>
      </c>
      <c r="M217" s="5" t="s">
        <v>2563</v>
      </c>
      <c r="N217" s="5" t="s">
        <v>2359</v>
      </c>
      <c r="O217" s="112">
        <v>15680301</v>
      </c>
      <c r="S217" s="5" t="s">
        <v>89</v>
      </c>
      <c r="T217" s="5" t="s">
        <v>89</v>
      </c>
      <c r="V217" s="45" t="s">
        <v>5413</v>
      </c>
    </row>
    <row r="218" spans="1:22" s="5" customFormat="1" x14ac:dyDescent="0.15">
      <c r="A218" s="112">
        <v>12680302</v>
      </c>
      <c r="B218" s="5">
        <v>1</v>
      </c>
      <c r="C218" s="82" t="s">
        <v>2880</v>
      </c>
      <c r="D218" s="5" t="s">
        <v>34</v>
      </c>
      <c r="E218" s="5" t="s">
        <v>2368</v>
      </c>
      <c r="H218" s="5" t="s">
        <v>2371</v>
      </c>
      <c r="L218" s="5">
        <v>1</v>
      </c>
      <c r="M218" s="5" t="s">
        <v>29</v>
      </c>
      <c r="N218" s="5" t="s">
        <v>29</v>
      </c>
      <c r="O218" s="112">
        <v>13680301</v>
      </c>
      <c r="S218" s="5" t="s">
        <v>89</v>
      </c>
      <c r="T218" s="5" t="s">
        <v>89</v>
      </c>
      <c r="V218" s="166"/>
    </row>
    <row r="219" spans="1:22" s="5" customFormat="1" x14ac:dyDescent="0.15">
      <c r="A219" s="112">
        <v>12680401</v>
      </c>
      <c r="B219" s="5">
        <v>1</v>
      </c>
      <c r="C219" s="82" t="s">
        <v>2698</v>
      </c>
      <c r="D219" s="5" t="s">
        <v>2361</v>
      </c>
      <c r="E219" s="5" t="s">
        <v>2368</v>
      </c>
      <c r="H219" s="5" t="s">
        <v>24</v>
      </c>
      <c r="L219" s="5">
        <v>1</v>
      </c>
      <c r="N219" s="5" t="s">
        <v>558</v>
      </c>
      <c r="O219" s="112">
        <v>14680401</v>
      </c>
      <c r="S219" s="5" t="s">
        <v>89</v>
      </c>
      <c r="T219" s="5" t="s">
        <v>89</v>
      </c>
      <c r="V219" s="11"/>
    </row>
    <row r="220" spans="1:22" s="5" customFormat="1" x14ac:dyDescent="0.15">
      <c r="A220" s="112">
        <v>12680402</v>
      </c>
      <c r="B220" s="5">
        <v>1</v>
      </c>
      <c r="C220" s="82" t="s">
        <v>2699</v>
      </c>
      <c r="D220" s="5" t="s">
        <v>2361</v>
      </c>
      <c r="E220" s="5" t="s">
        <v>339</v>
      </c>
      <c r="H220" s="5" t="s">
        <v>24</v>
      </c>
      <c r="L220" s="5">
        <v>1</v>
      </c>
      <c r="M220" s="5" t="s">
        <v>342</v>
      </c>
      <c r="N220" s="5" t="s">
        <v>28</v>
      </c>
      <c r="O220" s="112">
        <v>15680401</v>
      </c>
      <c r="S220" s="5" t="s">
        <v>89</v>
      </c>
      <c r="T220" s="5" t="s">
        <v>89</v>
      </c>
      <c r="V220" s="13" t="s">
        <v>543</v>
      </c>
    </row>
    <row r="221" spans="1:22" s="45" customFormat="1" x14ac:dyDescent="0.15">
      <c r="A221" s="164">
        <v>12680404</v>
      </c>
      <c r="B221" s="45">
        <v>1</v>
      </c>
      <c r="C221" s="165" t="s">
        <v>4116</v>
      </c>
      <c r="D221" s="45" t="s">
        <v>25</v>
      </c>
      <c r="E221" s="45" t="s">
        <v>211</v>
      </c>
      <c r="H221" s="45" t="s">
        <v>132</v>
      </c>
      <c r="L221" s="45">
        <v>1</v>
      </c>
      <c r="M221" s="45" t="s">
        <v>29</v>
      </c>
      <c r="N221" s="45" t="s">
        <v>29</v>
      </c>
      <c r="O221" s="164">
        <v>13680402</v>
      </c>
    </row>
    <row r="222" spans="1:22" s="5" customFormat="1" x14ac:dyDescent="0.15">
      <c r="A222" s="112">
        <v>12680406</v>
      </c>
      <c r="B222" s="5">
        <v>1</v>
      </c>
      <c r="C222" s="82" t="s">
        <v>2700</v>
      </c>
      <c r="D222" s="5" t="s">
        <v>2363</v>
      </c>
      <c r="E222" s="5" t="s">
        <v>2489</v>
      </c>
      <c r="F222" s="5">
        <v>4</v>
      </c>
      <c r="G222" s="5">
        <v>1.5</v>
      </c>
      <c r="H222" s="5" t="s">
        <v>24</v>
      </c>
      <c r="L222" s="5">
        <v>1</v>
      </c>
      <c r="N222" s="5" t="s">
        <v>622</v>
      </c>
      <c r="O222" s="92">
        <v>14680402</v>
      </c>
      <c r="S222" s="5" t="s">
        <v>89</v>
      </c>
      <c r="T222" s="5" t="s">
        <v>89</v>
      </c>
      <c r="V222" s="11"/>
    </row>
    <row r="223" spans="1:22" s="5" customFormat="1" x14ac:dyDescent="0.15">
      <c r="A223" s="112">
        <v>12680407</v>
      </c>
      <c r="B223" s="5">
        <v>1</v>
      </c>
      <c r="C223" s="82" t="s">
        <v>2701</v>
      </c>
      <c r="D223" s="5" t="s">
        <v>2363</v>
      </c>
      <c r="E223" s="5" t="s">
        <v>477</v>
      </c>
      <c r="F223" s="5">
        <v>1.5</v>
      </c>
      <c r="H223" s="5" t="s">
        <v>2358</v>
      </c>
      <c r="L223" s="5">
        <v>99</v>
      </c>
      <c r="M223" s="5" t="s">
        <v>620</v>
      </c>
      <c r="N223" s="5" t="s">
        <v>2359</v>
      </c>
      <c r="O223" s="92">
        <v>15680404</v>
      </c>
      <c r="S223" s="5" t="s">
        <v>89</v>
      </c>
      <c r="T223" s="5" t="s">
        <v>89</v>
      </c>
      <c r="V223" s="13" t="s">
        <v>2465</v>
      </c>
    </row>
    <row r="224" spans="1:22" s="5" customFormat="1" x14ac:dyDescent="0.15">
      <c r="A224" s="112">
        <v>12680408</v>
      </c>
      <c r="B224" s="5">
        <v>1</v>
      </c>
      <c r="C224" s="82" t="s">
        <v>2702</v>
      </c>
      <c r="D224" s="5" t="s">
        <v>2363</v>
      </c>
      <c r="E224" s="5" t="s">
        <v>477</v>
      </c>
      <c r="F224" s="5">
        <v>1.5</v>
      </c>
      <c r="H224" s="5" t="s">
        <v>674</v>
      </c>
      <c r="L224" s="5">
        <v>99</v>
      </c>
      <c r="M224" s="5" t="s">
        <v>139</v>
      </c>
      <c r="N224" s="5" t="s">
        <v>139</v>
      </c>
      <c r="O224" s="112">
        <v>15680405</v>
      </c>
      <c r="S224" s="5" t="s">
        <v>89</v>
      </c>
      <c r="T224" s="5" t="s">
        <v>89</v>
      </c>
      <c r="V224" s="11" t="s">
        <v>474</v>
      </c>
    </row>
    <row r="225" spans="1:24" s="5" customFormat="1" x14ac:dyDescent="0.15">
      <c r="A225" s="11">
        <v>12680409</v>
      </c>
      <c r="B225" s="5">
        <v>1</v>
      </c>
      <c r="C225" s="82" t="s">
        <v>3973</v>
      </c>
      <c r="D225" s="5" t="s">
        <v>3974</v>
      </c>
      <c r="E225" s="5" t="s">
        <v>3967</v>
      </c>
      <c r="H225" s="5" t="s">
        <v>82</v>
      </c>
      <c r="L225" s="5">
        <v>1</v>
      </c>
      <c r="M225" s="5" t="s">
        <v>3975</v>
      </c>
      <c r="N225" s="5" t="s">
        <v>3975</v>
      </c>
      <c r="O225" s="11">
        <v>15680406</v>
      </c>
      <c r="V225" s="165" t="s">
        <v>3976</v>
      </c>
    </row>
    <row r="226" spans="1:24" s="5" customFormat="1" x14ac:dyDescent="0.15">
      <c r="A226" s="11">
        <v>12680410</v>
      </c>
      <c r="B226" s="5">
        <v>1</v>
      </c>
      <c r="C226" s="82" t="s">
        <v>3977</v>
      </c>
      <c r="D226" s="5" t="s">
        <v>3974</v>
      </c>
      <c r="E226" s="5" t="s">
        <v>3967</v>
      </c>
      <c r="H226" s="5" t="s">
        <v>82</v>
      </c>
      <c r="L226" s="5">
        <v>1</v>
      </c>
      <c r="M226" s="166" t="s">
        <v>3978</v>
      </c>
      <c r="N226" s="5" t="s">
        <v>3978</v>
      </c>
      <c r="O226" s="145">
        <v>13680403</v>
      </c>
    </row>
    <row r="227" spans="1:24" s="5" customFormat="1" x14ac:dyDescent="0.15">
      <c r="A227" s="11">
        <v>12680411</v>
      </c>
      <c r="B227" s="5">
        <v>1</v>
      </c>
      <c r="C227" s="168" t="s">
        <v>3977</v>
      </c>
      <c r="D227" s="169" t="s">
        <v>3979</v>
      </c>
      <c r="E227" s="169" t="s">
        <v>3980</v>
      </c>
      <c r="F227" s="169">
        <v>3</v>
      </c>
      <c r="G227" s="169"/>
      <c r="H227" s="169" t="s">
        <v>82</v>
      </c>
      <c r="I227" s="169" t="s">
        <v>3981</v>
      </c>
      <c r="J227" s="169" t="s">
        <v>3979</v>
      </c>
      <c r="L227" s="5">
        <v>1</v>
      </c>
      <c r="M227" s="166" t="s">
        <v>3978</v>
      </c>
      <c r="N227" s="5" t="s">
        <v>3978</v>
      </c>
      <c r="O227" s="145">
        <v>13680404</v>
      </c>
      <c r="V227" s="165" t="s">
        <v>3976</v>
      </c>
      <c r="W227" s="5" t="s">
        <v>3982</v>
      </c>
      <c r="X227" s="5" t="s">
        <v>3974</v>
      </c>
    </row>
    <row r="228" spans="1:24" s="5" customFormat="1" x14ac:dyDescent="0.15">
      <c r="A228" s="11">
        <v>12680412</v>
      </c>
      <c r="B228" s="5">
        <v>1</v>
      </c>
      <c r="C228" s="168" t="s">
        <v>3983</v>
      </c>
      <c r="D228" s="5" t="s">
        <v>3974</v>
      </c>
      <c r="E228" s="5" t="s">
        <v>3967</v>
      </c>
      <c r="H228" s="5" t="s">
        <v>82</v>
      </c>
      <c r="L228" s="5">
        <v>1</v>
      </c>
      <c r="M228" s="166" t="s">
        <v>3975</v>
      </c>
      <c r="N228" s="5" t="s">
        <v>3975</v>
      </c>
      <c r="O228" s="11">
        <v>15680407</v>
      </c>
      <c r="V228" s="167"/>
    </row>
    <row r="229" spans="1:24" s="5" customFormat="1" x14ac:dyDescent="0.15">
      <c r="A229" s="11">
        <v>12680413</v>
      </c>
      <c r="B229" s="5">
        <v>1</v>
      </c>
      <c r="C229" s="168" t="s">
        <v>3984</v>
      </c>
      <c r="D229" s="5" t="s">
        <v>3974</v>
      </c>
      <c r="E229" s="5" t="s">
        <v>3967</v>
      </c>
      <c r="H229" s="5" t="s">
        <v>82</v>
      </c>
      <c r="L229" s="5">
        <v>1</v>
      </c>
      <c r="M229" s="166" t="s">
        <v>3978</v>
      </c>
      <c r="N229" s="5" t="s">
        <v>3978</v>
      </c>
      <c r="O229" s="165">
        <v>13680405</v>
      </c>
    </row>
    <row r="230" spans="1:24" s="5" customFormat="1" x14ac:dyDescent="0.15">
      <c r="A230" s="11">
        <v>12680414</v>
      </c>
      <c r="B230" s="5">
        <v>1</v>
      </c>
      <c r="C230" s="168" t="s">
        <v>3984</v>
      </c>
      <c r="D230" s="169" t="s">
        <v>3979</v>
      </c>
      <c r="E230" s="169" t="s">
        <v>3980</v>
      </c>
      <c r="F230" s="169">
        <v>3</v>
      </c>
      <c r="G230" s="169"/>
      <c r="H230" s="169" t="s">
        <v>82</v>
      </c>
      <c r="I230" s="169" t="s">
        <v>3981</v>
      </c>
      <c r="J230" s="169" t="s">
        <v>3979</v>
      </c>
      <c r="L230" s="5">
        <v>1</v>
      </c>
      <c r="M230" s="166" t="s">
        <v>3978</v>
      </c>
      <c r="N230" s="5" t="s">
        <v>3978</v>
      </c>
      <c r="O230" s="145">
        <v>13680406</v>
      </c>
      <c r="S230" s="167"/>
      <c r="V230" s="165" t="s">
        <v>3976</v>
      </c>
      <c r="W230" s="5" t="s">
        <v>3982</v>
      </c>
      <c r="X230" s="5" t="s">
        <v>3974</v>
      </c>
    </row>
    <row r="231" spans="1:24" s="5" customFormat="1" x14ac:dyDescent="0.15">
      <c r="A231" s="11">
        <v>12680415</v>
      </c>
      <c r="B231" s="5">
        <v>1</v>
      </c>
      <c r="C231" s="168" t="s">
        <v>3985</v>
      </c>
      <c r="D231" s="5" t="s">
        <v>3974</v>
      </c>
      <c r="E231" s="5" t="s">
        <v>3967</v>
      </c>
      <c r="H231" s="5" t="s">
        <v>82</v>
      </c>
      <c r="L231" s="5">
        <v>1</v>
      </c>
      <c r="M231" s="166" t="s">
        <v>3975</v>
      </c>
      <c r="N231" s="5" t="s">
        <v>3975</v>
      </c>
      <c r="O231" s="11">
        <v>15680408</v>
      </c>
      <c r="V231" s="166"/>
    </row>
    <row r="232" spans="1:24" s="5" customFormat="1" x14ac:dyDescent="0.15">
      <c r="A232" s="11">
        <v>12680416</v>
      </c>
      <c r="B232" s="5">
        <v>1</v>
      </c>
      <c r="C232" s="168" t="s">
        <v>3986</v>
      </c>
      <c r="D232" s="5" t="s">
        <v>3974</v>
      </c>
      <c r="E232" s="5" t="s">
        <v>3967</v>
      </c>
      <c r="H232" s="5" t="s">
        <v>82</v>
      </c>
      <c r="L232" s="5">
        <v>1</v>
      </c>
      <c r="M232" s="166" t="s">
        <v>3978</v>
      </c>
      <c r="N232" s="5" t="s">
        <v>3978</v>
      </c>
      <c r="O232" s="145">
        <v>13680407</v>
      </c>
      <c r="V232" s="167"/>
    </row>
    <row r="233" spans="1:24" s="5" customFormat="1" x14ac:dyDescent="0.15">
      <c r="A233" s="11">
        <v>12680417</v>
      </c>
      <c r="B233" s="5">
        <v>1</v>
      </c>
      <c r="C233" s="168" t="s">
        <v>3986</v>
      </c>
      <c r="D233" s="169" t="s">
        <v>3979</v>
      </c>
      <c r="E233" s="169" t="s">
        <v>3980</v>
      </c>
      <c r="F233" s="169">
        <v>3</v>
      </c>
      <c r="G233" s="169"/>
      <c r="H233" s="169" t="s">
        <v>82</v>
      </c>
      <c r="I233" s="169" t="s">
        <v>3981</v>
      </c>
      <c r="J233" s="169" t="s">
        <v>3979</v>
      </c>
      <c r="L233" s="5">
        <v>1</v>
      </c>
      <c r="M233" s="166" t="s">
        <v>3978</v>
      </c>
      <c r="N233" s="5" t="s">
        <v>3978</v>
      </c>
      <c r="O233" s="145">
        <v>13680408</v>
      </c>
      <c r="S233" s="167"/>
      <c r="V233" s="165" t="s">
        <v>3976</v>
      </c>
      <c r="W233" s="5" t="s">
        <v>3982</v>
      </c>
      <c r="X233" s="5" t="s">
        <v>3974</v>
      </c>
    </row>
    <row r="234" spans="1:24" s="5" customFormat="1" x14ac:dyDescent="0.15">
      <c r="A234" s="11">
        <v>12680418</v>
      </c>
      <c r="B234" s="5">
        <v>1</v>
      </c>
      <c r="C234" s="168" t="s">
        <v>3987</v>
      </c>
      <c r="D234" s="5" t="s">
        <v>3974</v>
      </c>
      <c r="E234" s="5" t="s">
        <v>3967</v>
      </c>
      <c r="H234" s="5" t="s">
        <v>82</v>
      </c>
      <c r="L234" s="5">
        <v>1</v>
      </c>
      <c r="M234" s="5" t="s">
        <v>3975</v>
      </c>
      <c r="N234" s="5" t="s">
        <v>3975</v>
      </c>
      <c r="O234" s="167">
        <v>15680409</v>
      </c>
    </row>
    <row r="235" spans="1:24" s="5" customFormat="1" x14ac:dyDescent="0.15">
      <c r="A235" s="11">
        <v>12680419</v>
      </c>
      <c r="B235" s="5">
        <v>1</v>
      </c>
      <c r="C235" s="168" t="s">
        <v>3988</v>
      </c>
      <c r="D235" s="5" t="s">
        <v>3974</v>
      </c>
      <c r="E235" s="5" t="s">
        <v>3967</v>
      </c>
      <c r="H235" s="5" t="s">
        <v>82</v>
      </c>
      <c r="L235" s="5">
        <v>1</v>
      </c>
      <c r="M235" s="166" t="s">
        <v>3978</v>
      </c>
      <c r="N235" s="5" t="s">
        <v>3978</v>
      </c>
      <c r="O235" s="165">
        <v>13680409</v>
      </c>
    </row>
    <row r="236" spans="1:24" s="5" customFormat="1" x14ac:dyDescent="0.15">
      <c r="A236" s="11">
        <v>12680420</v>
      </c>
      <c r="B236" s="5">
        <v>1</v>
      </c>
      <c r="C236" s="168" t="s">
        <v>3988</v>
      </c>
      <c r="D236" s="169" t="s">
        <v>3979</v>
      </c>
      <c r="E236" s="169" t="s">
        <v>3980</v>
      </c>
      <c r="F236" s="169">
        <v>3</v>
      </c>
      <c r="G236" s="169"/>
      <c r="H236" s="169" t="s">
        <v>82</v>
      </c>
      <c r="I236" s="169" t="s">
        <v>3981</v>
      </c>
      <c r="J236" s="169" t="s">
        <v>3979</v>
      </c>
      <c r="L236" s="5">
        <v>1</v>
      </c>
      <c r="M236" s="166" t="s">
        <v>3975</v>
      </c>
      <c r="N236" s="5" t="s">
        <v>3975</v>
      </c>
      <c r="O236" s="11">
        <v>15680410</v>
      </c>
      <c r="V236" s="165" t="s">
        <v>3976</v>
      </c>
      <c r="W236" s="5" t="s">
        <v>3982</v>
      </c>
      <c r="X236" s="5" t="s">
        <v>3974</v>
      </c>
    </row>
    <row r="237" spans="1:24" s="5" customFormat="1" x14ac:dyDescent="0.15">
      <c r="A237" s="112">
        <v>12680501</v>
      </c>
      <c r="B237" s="5">
        <v>1</v>
      </c>
      <c r="C237" s="85" t="s">
        <v>2925</v>
      </c>
      <c r="D237" s="5" t="s">
        <v>25</v>
      </c>
      <c r="E237" s="5" t="s">
        <v>2368</v>
      </c>
      <c r="H237" s="5" t="s">
        <v>2376</v>
      </c>
      <c r="L237" s="5">
        <v>1</v>
      </c>
      <c r="M237" s="5" t="s">
        <v>2549</v>
      </c>
      <c r="N237" s="5" t="s">
        <v>28</v>
      </c>
      <c r="O237" s="92">
        <v>15680501</v>
      </c>
      <c r="S237" s="5" t="s">
        <v>89</v>
      </c>
      <c r="T237" s="5" t="s">
        <v>89</v>
      </c>
      <c r="V237" s="13" t="s">
        <v>2704</v>
      </c>
    </row>
    <row r="238" spans="1:24" s="5" customFormat="1" x14ac:dyDescent="0.15">
      <c r="A238" s="112">
        <v>12680502</v>
      </c>
      <c r="B238" s="5">
        <v>1</v>
      </c>
      <c r="C238" s="85" t="s">
        <v>2926</v>
      </c>
      <c r="D238" s="5" t="s">
        <v>2361</v>
      </c>
      <c r="E238" s="5" t="s">
        <v>2375</v>
      </c>
      <c r="H238" s="5" t="s">
        <v>2358</v>
      </c>
      <c r="L238" s="5">
        <v>1</v>
      </c>
      <c r="M238" s="11" t="s">
        <v>620</v>
      </c>
      <c r="N238" s="5" t="s">
        <v>28</v>
      </c>
      <c r="O238" s="92">
        <v>15680502</v>
      </c>
      <c r="S238" s="5" t="s">
        <v>89</v>
      </c>
      <c r="T238" s="5" t="s">
        <v>89</v>
      </c>
      <c r="V238" s="13" t="s">
        <v>2465</v>
      </c>
    </row>
    <row r="239" spans="1:24" s="5" customFormat="1" x14ac:dyDescent="0.15">
      <c r="A239" s="112">
        <v>12680503</v>
      </c>
      <c r="B239" s="5">
        <v>1</v>
      </c>
      <c r="C239" s="85" t="s">
        <v>2927</v>
      </c>
      <c r="D239" s="5" t="s">
        <v>25</v>
      </c>
      <c r="E239" s="5" t="s">
        <v>339</v>
      </c>
      <c r="H239" s="5" t="s">
        <v>24</v>
      </c>
      <c r="L239" s="5">
        <v>1</v>
      </c>
      <c r="M239" s="5" t="s">
        <v>2442</v>
      </c>
      <c r="N239" s="5" t="s">
        <v>29</v>
      </c>
      <c r="O239" s="112">
        <v>13680501</v>
      </c>
      <c r="S239" s="5" t="s">
        <v>89</v>
      </c>
      <c r="T239" s="5" t="s">
        <v>89</v>
      </c>
      <c r="V239" s="167"/>
    </row>
    <row r="240" spans="1:24" s="5" customFormat="1" x14ac:dyDescent="0.15">
      <c r="A240" s="112">
        <v>12680504</v>
      </c>
      <c r="B240" s="5">
        <v>1</v>
      </c>
      <c r="C240" s="85" t="s">
        <v>2928</v>
      </c>
      <c r="D240" s="5" t="s">
        <v>2361</v>
      </c>
      <c r="E240" s="5" t="s">
        <v>339</v>
      </c>
      <c r="H240" s="5" t="s">
        <v>24</v>
      </c>
      <c r="L240" s="5">
        <v>1</v>
      </c>
      <c r="M240" s="5" t="s">
        <v>2442</v>
      </c>
      <c r="N240" s="5" t="s">
        <v>28</v>
      </c>
      <c r="O240" s="92">
        <v>15680503</v>
      </c>
      <c r="S240" s="5" t="s">
        <v>89</v>
      </c>
      <c r="T240" s="5" t="s">
        <v>89</v>
      </c>
      <c r="V240" s="11"/>
    </row>
    <row r="241" spans="1:24" s="5" customFormat="1" x14ac:dyDescent="0.15">
      <c r="A241" s="112">
        <v>12680601</v>
      </c>
      <c r="B241" s="5">
        <v>1</v>
      </c>
      <c r="C241" s="85" t="s">
        <v>2919</v>
      </c>
      <c r="D241" s="5" t="s">
        <v>2361</v>
      </c>
      <c r="E241" s="5" t="s">
        <v>339</v>
      </c>
      <c r="H241" s="5" t="s">
        <v>2358</v>
      </c>
      <c r="L241" s="5">
        <v>1</v>
      </c>
      <c r="N241" s="5" t="s">
        <v>2451</v>
      </c>
      <c r="O241" s="92">
        <v>14680601</v>
      </c>
      <c r="S241" s="5" t="s">
        <v>89</v>
      </c>
      <c r="T241" s="5" t="s">
        <v>89</v>
      </c>
      <c r="V241" s="11"/>
    </row>
    <row r="242" spans="1:24" s="5" customFormat="1" x14ac:dyDescent="0.15">
      <c r="A242" s="112">
        <v>12680602</v>
      </c>
      <c r="B242" s="5">
        <v>1</v>
      </c>
      <c r="C242" s="85" t="s">
        <v>2920</v>
      </c>
      <c r="D242" s="5" t="s">
        <v>25</v>
      </c>
      <c r="E242" s="5" t="s">
        <v>2375</v>
      </c>
      <c r="H242" s="5" t="s">
        <v>24</v>
      </c>
      <c r="L242" s="5">
        <v>1</v>
      </c>
      <c r="M242" s="5" t="s">
        <v>342</v>
      </c>
      <c r="N242" s="5" t="s">
        <v>2384</v>
      </c>
      <c r="O242" s="92">
        <v>15680601</v>
      </c>
      <c r="S242" s="5" t="s">
        <v>89</v>
      </c>
      <c r="T242" s="5" t="s">
        <v>89</v>
      </c>
      <c r="V242" s="13" t="s">
        <v>2509</v>
      </c>
    </row>
    <row r="243" spans="1:24" s="5" customFormat="1" x14ac:dyDescent="0.15">
      <c r="A243" s="112">
        <v>12680603</v>
      </c>
      <c r="B243" s="5">
        <v>1</v>
      </c>
      <c r="C243" s="85" t="s">
        <v>2921</v>
      </c>
      <c r="D243" s="5" t="s">
        <v>25</v>
      </c>
      <c r="E243" s="5" t="s">
        <v>339</v>
      </c>
      <c r="H243" s="5" t="s">
        <v>674</v>
      </c>
      <c r="L243" s="5">
        <v>1</v>
      </c>
      <c r="M243" s="5" t="s">
        <v>29</v>
      </c>
      <c r="N243" s="5" t="s">
        <v>2365</v>
      </c>
      <c r="O243" s="112">
        <v>13680601</v>
      </c>
      <c r="S243" s="5" t="s">
        <v>89</v>
      </c>
      <c r="T243" s="5" t="s">
        <v>89</v>
      </c>
      <c r="V243" s="167"/>
    </row>
    <row r="244" spans="1:24" s="5" customFormat="1" x14ac:dyDescent="0.15">
      <c r="A244" s="112">
        <v>12680604</v>
      </c>
      <c r="B244" s="5">
        <v>1</v>
      </c>
      <c r="C244" s="85" t="s">
        <v>2922</v>
      </c>
      <c r="D244" s="5" t="s">
        <v>2363</v>
      </c>
      <c r="E244" s="5" t="s">
        <v>2375</v>
      </c>
      <c r="H244" s="5" t="s">
        <v>2371</v>
      </c>
      <c r="L244" s="5">
        <v>1</v>
      </c>
      <c r="M244" s="5" t="s">
        <v>2365</v>
      </c>
      <c r="N244" s="5" t="s">
        <v>2362</v>
      </c>
      <c r="O244" s="92">
        <v>13680602</v>
      </c>
      <c r="S244" s="5" t="s">
        <v>89</v>
      </c>
      <c r="T244" s="5" t="s">
        <v>89</v>
      </c>
      <c r="V244" s="166"/>
    </row>
    <row r="245" spans="1:24" s="5" customFormat="1" x14ac:dyDescent="0.15">
      <c r="A245" s="112">
        <v>12680605</v>
      </c>
      <c r="B245" s="5">
        <v>1</v>
      </c>
      <c r="C245" s="85" t="s">
        <v>2923</v>
      </c>
      <c r="D245" s="5" t="s">
        <v>2363</v>
      </c>
      <c r="E245" s="5" t="s">
        <v>2368</v>
      </c>
      <c r="H245" s="5" t="s">
        <v>674</v>
      </c>
      <c r="L245" s="5">
        <v>1</v>
      </c>
      <c r="M245" s="5" t="s">
        <v>139</v>
      </c>
      <c r="N245" s="5" t="s">
        <v>2365</v>
      </c>
      <c r="O245" s="92">
        <v>13680603</v>
      </c>
      <c r="S245" s="5" t="s">
        <v>89</v>
      </c>
      <c r="T245" s="5" t="s">
        <v>89</v>
      </c>
    </row>
    <row r="246" spans="1:24" s="5" customFormat="1" x14ac:dyDescent="0.15">
      <c r="A246" s="112">
        <v>12680606</v>
      </c>
      <c r="B246" s="5">
        <v>1</v>
      </c>
      <c r="C246" s="82" t="s">
        <v>2924</v>
      </c>
      <c r="D246" s="5" t="s">
        <v>25</v>
      </c>
      <c r="E246" s="5" t="s">
        <v>339</v>
      </c>
      <c r="H246" s="5" t="s">
        <v>674</v>
      </c>
      <c r="L246" s="5">
        <v>1</v>
      </c>
      <c r="M246" s="5" t="s">
        <v>2457</v>
      </c>
      <c r="N246" s="5" t="s">
        <v>2357</v>
      </c>
      <c r="O246" s="112">
        <v>15680604</v>
      </c>
      <c r="S246" s="5" t="s">
        <v>89</v>
      </c>
      <c r="T246" s="5" t="s">
        <v>89</v>
      </c>
      <c r="V246" s="11"/>
    </row>
    <row r="247" spans="1:24" s="5" customFormat="1" x14ac:dyDescent="0.15">
      <c r="A247" s="112">
        <v>12690101</v>
      </c>
      <c r="B247" s="5">
        <v>1</v>
      </c>
      <c r="C247" s="82" t="s">
        <v>2445</v>
      </c>
      <c r="D247" s="5" t="s">
        <v>2361</v>
      </c>
      <c r="E247" s="5" t="s">
        <v>339</v>
      </c>
      <c r="H247" s="5" t="s">
        <v>24</v>
      </c>
      <c r="L247" s="5">
        <v>1</v>
      </c>
      <c r="N247" s="5" t="s">
        <v>558</v>
      </c>
      <c r="O247" s="112">
        <v>14690101</v>
      </c>
      <c r="S247" s="5" t="s">
        <v>89</v>
      </c>
      <c r="T247" s="5" t="s">
        <v>89</v>
      </c>
      <c r="V247" s="167" t="s">
        <v>89</v>
      </c>
    </row>
    <row r="248" spans="1:24" s="5" customFormat="1" x14ac:dyDescent="0.15">
      <c r="A248" s="96">
        <v>12690102</v>
      </c>
      <c r="B248" s="5">
        <v>1</v>
      </c>
      <c r="C248" s="84" t="s">
        <v>1798</v>
      </c>
      <c r="D248" s="5" t="s">
        <v>25</v>
      </c>
      <c r="E248" s="5" t="s">
        <v>339</v>
      </c>
      <c r="H248" s="5" t="s">
        <v>2376</v>
      </c>
      <c r="L248" s="5">
        <v>1</v>
      </c>
      <c r="M248" s="5" t="s">
        <v>230</v>
      </c>
      <c r="N248" s="5" t="s">
        <v>28</v>
      </c>
      <c r="O248" s="96">
        <v>15690101</v>
      </c>
      <c r="S248" s="5" t="s">
        <v>89</v>
      </c>
      <c r="T248" s="5" t="s">
        <v>89</v>
      </c>
      <c r="V248" s="167" t="s">
        <v>98</v>
      </c>
    </row>
    <row r="249" spans="1:24" s="5" customFormat="1" x14ac:dyDescent="0.15">
      <c r="A249" s="112">
        <v>12690103</v>
      </c>
      <c r="B249" s="5">
        <v>1</v>
      </c>
      <c r="C249" s="82" t="s">
        <v>1799</v>
      </c>
      <c r="D249" s="5" t="s">
        <v>2361</v>
      </c>
      <c r="E249" s="5" t="s">
        <v>2368</v>
      </c>
      <c r="H249" s="5" t="s">
        <v>24</v>
      </c>
      <c r="L249" s="5">
        <v>1</v>
      </c>
      <c r="N249" s="5" t="s">
        <v>558</v>
      </c>
      <c r="O249" s="112">
        <v>14690102</v>
      </c>
      <c r="S249" s="5" t="s">
        <v>89</v>
      </c>
      <c r="T249" s="5" t="s">
        <v>89</v>
      </c>
      <c r="V249" s="5" t="s">
        <v>89</v>
      </c>
    </row>
    <row r="250" spans="1:24" s="5" customFormat="1" x14ac:dyDescent="0.15">
      <c r="A250" s="96">
        <v>12690104</v>
      </c>
      <c r="B250" s="5">
        <v>1</v>
      </c>
      <c r="C250" s="84" t="s">
        <v>1800</v>
      </c>
      <c r="D250" s="5" t="s">
        <v>25</v>
      </c>
      <c r="E250" s="5" t="s">
        <v>339</v>
      </c>
      <c r="H250" s="5" t="s">
        <v>24</v>
      </c>
      <c r="L250" s="5">
        <v>1</v>
      </c>
      <c r="M250" s="5" t="s">
        <v>231</v>
      </c>
      <c r="N250" s="5" t="s">
        <v>2359</v>
      </c>
      <c r="O250" s="96">
        <v>15690102</v>
      </c>
      <c r="S250" s="5" t="s">
        <v>89</v>
      </c>
      <c r="T250" s="5" t="s">
        <v>89</v>
      </c>
      <c r="V250" s="5" t="s">
        <v>2446</v>
      </c>
    </row>
    <row r="251" spans="1:24" s="5" customFormat="1" x14ac:dyDescent="0.15">
      <c r="A251" s="112">
        <v>12690105</v>
      </c>
      <c r="B251" s="5">
        <v>1</v>
      </c>
      <c r="C251" s="82" t="s">
        <v>1801</v>
      </c>
      <c r="D251" s="5" t="s">
        <v>25</v>
      </c>
      <c r="E251" s="5" t="s">
        <v>2368</v>
      </c>
      <c r="H251" s="5" t="s">
        <v>2358</v>
      </c>
      <c r="L251" s="5">
        <v>1</v>
      </c>
      <c r="M251" s="43" t="s">
        <v>716</v>
      </c>
      <c r="N251" s="5" t="s">
        <v>29</v>
      </c>
      <c r="O251" s="112">
        <v>13690101</v>
      </c>
      <c r="S251" s="5" t="s">
        <v>89</v>
      </c>
      <c r="T251" s="5" t="s">
        <v>89</v>
      </c>
      <c r="V251" s="5" t="s">
        <v>89</v>
      </c>
    </row>
    <row r="252" spans="1:24" s="5" customFormat="1" x14ac:dyDescent="0.15">
      <c r="A252" s="112">
        <v>12690106</v>
      </c>
      <c r="B252" s="5">
        <v>1</v>
      </c>
      <c r="C252" s="82" t="s">
        <v>3414</v>
      </c>
      <c r="D252" s="5" t="s">
        <v>3403</v>
      </c>
      <c r="E252" s="5" t="s">
        <v>26</v>
      </c>
      <c r="H252" s="5" t="s">
        <v>24</v>
      </c>
      <c r="L252" s="5">
        <v>1</v>
      </c>
      <c r="N252" s="5" t="s">
        <v>3404</v>
      </c>
      <c r="O252" s="96">
        <v>14690103</v>
      </c>
      <c r="V252" s="167"/>
    </row>
    <row r="253" spans="1:24" s="5" customFormat="1" x14ac:dyDescent="0.15">
      <c r="A253" s="96">
        <v>12690107</v>
      </c>
      <c r="B253" s="5">
        <v>1</v>
      </c>
      <c r="C253" s="84" t="s">
        <v>3410</v>
      </c>
      <c r="D253" s="5" t="s">
        <v>25</v>
      </c>
      <c r="E253" s="5" t="s">
        <v>130</v>
      </c>
      <c r="F253" s="5">
        <v>1.5</v>
      </c>
      <c r="H253" s="5" t="s">
        <v>24</v>
      </c>
      <c r="L253" s="5">
        <v>99</v>
      </c>
      <c r="M253" s="5" t="s">
        <v>231</v>
      </c>
      <c r="N253" s="5" t="s">
        <v>28</v>
      </c>
      <c r="O253" s="101">
        <v>15690103</v>
      </c>
      <c r="S253" s="5">
        <v>16690101</v>
      </c>
      <c r="V253" s="13" t="s">
        <v>569</v>
      </c>
    </row>
    <row r="254" spans="1:24" s="5" customFormat="1" x14ac:dyDescent="0.15">
      <c r="A254" s="112">
        <v>12690108</v>
      </c>
      <c r="B254" s="5">
        <v>1</v>
      </c>
      <c r="C254" s="82" t="s">
        <v>3411</v>
      </c>
      <c r="D254" s="5" t="s">
        <v>3397</v>
      </c>
      <c r="E254" s="5" t="s">
        <v>3398</v>
      </c>
      <c r="F254" s="5">
        <v>1.5</v>
      </c>
      <c r="H254" s="5" t="s">
        <v>24</v>
      </c>
      <c r="I254" s="5" t="s">
        <v>3399</v>
      </c>
      <c r="J254" s="5" t="s">
        <v>3400</v>
      </c>
      <c r="L254" s="5">
        <v>99</v>
      </c>
      <c r="M254" s="13" t="s">
        <v>3124</v>
      </c>
      <c r="N254" s="5" t="s">
        <v>3401</v>
      </c>
      <c r="O254" s="107">
        <v>13690102</v>
      </c>
    </row>
    <row r="255" spans="1:24" s="5" customFormat="1" x14ac:dyDescent="0.15">
      <c r="A255" s="112">
        <v>12690109</v>
      </c>
      <c r="B255" s="5">
        <v>1</v>
      </c>
      <c r="C255" s="82" t="s">
        <v>3412</v>
      </c>
      <c r="D255" s="5" t="s">
        <v>3397</v>
      </c>
      <c r="E255" s="5" t="s">
        <v>130</v>
      </c>
      <c r="F255" s="5">
        <v>1.5</v>
      </c>
      <c r="H255" s="5" t="s">
        <v>24</v>
      </c>
      <c r="I255" s="5" t="s">
        <v>3399</v>
      </c>
      <c r="J255" s="5" t="s">
        <v>228</v>
      </c>
      <c r="L255" s="5">
        <v>99</v>
      </c>
      <c r="M255" s="13"/>
      <c r="N255" s="5" t="s">
        <v>3402</v>
      </c>
      <c r="O255" s="11" t="s">
        <v>228</v>
      </c>
      <c r="V255" s="167"/>
      <c r="W255" s="166" t="s">
        <v>5088</v>
      </c>
      <c r="X255" s="166" t="str">
        <f>O255</f>
        <v>ice</v>
      </c>
    </row>
    <row r="256" spans="1:24" s="5" customFormat="1" x14ac:dyDescent="0.15">
      <c r="A256" s="96">
        <v>12690110</v>
      </c>
      <c r="B256" s="5">
        <v>1</v>
      </c>
      <c r="C256" s="82" t="s">
        <v>3413</v>
      </c>
      <c r="D256" s="5" t="s">
        <v>25</v>
      </c>
      <c r="E256" s="5" t="s">
        <v>26</v>
      </c>
      <c r="H256" s="5" t="s">
        <v>24</v>
      </c>
      <c r="L256" s="5">
        <v>1</v>
      </c>
      <c r="M256" s="13" t="s">
        <v>3124</v>
      </c>
      <c r="N256" s="5" t="s">
        <v>3401</v>
      </c>
      <c r="O256" s="107">
        <v>13690103</v>
      </c>
    </row>
    <row r="257" spans="1:22" s="5" customFormat="1" x14ac:dyDescent="0.15">
      <c r="A257" s="112">
        <v>12690201</v>
      </c>
      <c r="B257" s="5">
        <v>1</v>
      </c>
      <c r="C257" s="82" t="s">
        <v>2929</v>
      </c>
      <c r="D257" s="5" t="s">
        <v>2363</v>
      </c>
      <c r="E257" s="5" t="s">
        <v>2368</v>
      </c>
      <c r="H257" s="5" t="s">
        <v>24</v>
      </c>
      <c r="L257" s="5">
        <v>1</v>
      </c>
      <c r="N257" s="5" t="s">
        <v>2490</v>
      </c>
      <c r="O257" s="112">
        <v>14690201</v>
      </c>
      <c r="S257" s="5" t="s">
        <v>89</v>
      </c>
      <c r="T257" s="5" t="s">
        <v>89</v>
      </c>
      <c r="V257" s="167"/>
    </row>
    <row r="258" spans="1:22" s="5" customFormat="1" x14ac:dyDescent="0.15">
      <c r="A258" s="112">
        <v>12690202</v>
      </c>
      <c r="B258" s="5">
        <v>1</v>
      </c>
      <c r="C258" s="82" t="s">
        <v>2930</v>
      </c>
      <c r="D258" s="5" t="s">
        <v>25</v>
      </c>
      <c r="E258" s="5" t="s">
        <v>2375</v>
      </c>
      <c r="H258" s="5" t="s">
        <v>2376</v>
      </c>
      <c r="L258" s="5">
        <v>1</v>
      </c>
      <c r="M258" s="5" t="s">
        <v>342</v>
      </c>
      <c r="N258" s="5" t="s">
        <v>28</v>
      </c>
      <c r="O258" s="112">
        <v>15690201</v>
      </c>
      <c r="S258" s="5" t="s">
        <v>89</v>
      </c>
      <c r="T258" s="5" t="s">
        <v>89</v>
      </c>
      <c r="V258" s="13" t="s">
        <v>543</v>
      </c>
    </row>
    <row r="259" spans="1:22" s="5" customFormat="1" x14ac:dyDescent="0.15">
      <c r="A259" s="112">
        <v>12690203</v>
      </c>
      <c r="B259" s="5">
        <v>1</v>
      </c>
      <c r="C259" s="82" t="s">
        <v>2931</v>
      </c>
      <c r="D259" s="5" t="s">
        <v>25</v>
      </c>
      <c r="E259" s="5" t="s">
        <v>2368</v>
      </c>
      <c r="H259" s="5" t="s">
        <v>2358</v>
      </c>
      <c r="L259" s="5">
        <v>1</v>
      </c>
      <c r="N259" s="5" t="s">
        <v>622</v>
      </c>
      <c r="O259" s="92">
        <v>14690202</v>
      </c>
      <c r="S259" s="5" t="s">
        <v>89</v>
      </c>
      <c r="T259" s="5" t="s">
        <v>89</v>
      </c>
      <c r="V259" s="11"/>
    </row>
    <row r="260" spans="1:22" s="5" customFormat="1" x14ac:dyDescent="0.15">
      <c r="A260" s="112">
        <v>12690204</v>
      </c>
      <c r="B260" s="5">
        <v>1</v>
      </c>
      <c r="C260" s="82" t="s">
        <v>2932</v>
      </c>
      <c r="D260" s="5" t="s">
        <v>25</v>
      </c>
      <c r="E260" s="5" t="s">
        <v>2375</v>
      </c>
      <c r="H260" s="5" t="s">
        <v>24</v>
      </c>
      <c r="L260" s="5">
        <v>1</v>
      </c>
      <c r="M260" s="5" t="s">
        <v>2488</v>
      </c>
      <c r="N260" s="5" t="s">
        <v>2384</v>
      </c>
      <c r="O260" s="92">
        <v>15690202</v>
      </c>
      <c r="S260" s="5" t="s">
        <v>89</v>
      </c>
      <c r="T260" s="5" t="s">
        <v>89</v>
      </c>
      <c r="V260" s="13" t="s">
        <v>1492</v>
      </c>
    </row>
    <row r="261" spans="1:22" s="5" customFormat="1" x14ac:dyDescent="0.15">
      <c r="A261" s="112">
        <v>12760101</v>
      </c>
      <c r="B261" s="5">
        <v>1</v>
      </c>
      <c r="C261" s="82" t="s">
        <v>1675</v>
      </c>
      <c r="D261" s="5" t="s">
        <v>25</v>
      </c>
      <c r="E261" s="5" t="s">
        <v>2375</v>
      </c>
      <c r="H261" s="5" t="s">
        <v>24</v>
      </c>
      <c r="L261" s="5">
        <v>1</v>
      </c>
      <c r="N261" s="5" t="s">
        <v>558</v>
      </c>
      <c r="O261" s="112">
        <v>14760101</v>
      </c>
      <c r="S261" s="5" t="s">
        <v>89</v>
      </c>
      <c r="T261" s="5" t="s">
        <v>89</v>
      </c>
      <c r="V261" s="167" t="s">
        <v>89</v>
      </c>
    </row>
    <row r="262" spans="1:22" s="5" customFormat="1" x14ac:dyDescent="0.15">
      <c r="A262" s="96">
        <v>12760102</v>
      </c>
      <c r="B262" s="5">
        <v>1</v>
      </c>
      <c r="C262" s="82" t="s">
        <v>1676</v>
      </c>
      <c r="D262" s="5" t="s">
        <v>2361</v>
      </c>
      <c r="E262" s="5" t="s">
        <v>2368</v>
      </c>
      <c r="H262" s="5" t="s">
        <v>24</v>
      </c>
      <c r="L262" s="5">
        <v>1</v>
      </c>
      <c r="M262" s="5" t="s">
        <v>230</v>
      </c>
      <c r="N262" s="5" t="s">
        <v>28</v>
      </c>
      <c r="O262" s="96">
        <v>15760101</v>
      </c>
      <c r="S262" s="5" t="s">
        <v>89</v>
      </c>
      <c r="T262" s="5" t="s">
        <v>89</v>
      </c>
      <c r="V262" s="11" t="s">
        <v>545</v>
      </c>
    </row>
    <row r="263" spans="1:22" s="5" customFormat="1" x14ac:dyDescent="0.15">
      <c r="A263" s="96">
        <v>12760103</v>
      </c>
      <c r="B263" s="5">
        <v>1</v>
      </c>
      <c r="C263" s="82" t="s">
        <v>2435</v>
      </c>
      <c r="D263" s="5" t="s">
        <v>2363</v>
      </c>
      <c r="E263" s="5" t="s">
        <v>2368</v>
      </c>
      <c r="H263" s="5" t="s">
        <v>24</v>
      </c>
      <c r="L263" s="5">
        <v>1</v>
      </c>
      <c r="M263" s="5" t="s">
        <v>2436</v>
      </c>
      <c r="N263" s="5" t="s">
        <v>28</v>
      </c>
      <c r="O263" s="96">
        <v>15760102</v>
      </c>
      <c r="S263" s="5" t="s">
        <v>89</v>
      </c>
      <c r="T263" s="5" t="s">
        <v>89</v>
      </c>
      <c r="V263" s="200" t="s">
        <v>5455</v>
      </c>
    </row>
    <row r="264" spans="1:22" s="5" customFormat="1" x14ac:dyDescent="0.15">
      <c r="A264" s="96">
        <v>12760105</v>
      </c>
      <c r="B264" s="5">
        <v>1</v>
      </c>
      <c r="C264" s="82" t="s">
        <v>2437</v>
      </c>
      <c r="D264" s="5" t="s">
        <v>2363</v>
      </c>
      <c r="E264" s="5" t="s">
        <v>57</v>
      </c>
      <c r="F264" s="5">
        <v>2</v>
      </c>
      <c r="H264" s="5" t="s">
        <v>2376</v>
      </c>
      <c r="L264" s="5">
        <v>99</v>
      </c>
      <c r="M264" s="13" t="s">
        <v>620</v>
      </c>
      <c r="N264" s="5" t="s">
        <v>28</v>
      </c>
      <c r="O264" s="112">
        <v>15760104</v>
      </c>
      <c r="S264" s="5" t="s">
        <v>89</v>
      </c>
      <c r="T264" s="5" t="s">
        <v>89</v>
      </c>
      <c r="V264" s="167" t="s">
        <v>5447</v>
      </c>
    </row>
    <row r="265" spans="1:22" s="5" customFormat="1" x14ac:dyDescent="0.15">
      <c r="A265" s="112">
        <v>12760106</v>
      </c>
      <c r="B265" s="5">
        <v>1</v>
      </c>
      <c r="C265" s="82" t="s">
        <v>2438</v>
      </c>
      <c r="D265" s="5" t="s">
        <v>25</v>
      </c>
      <c r="E265" s="5" t="s">
        <v>2383</v>
      </c>
      <c r="F265" s="5">
        <v>2</v>
      </c>
      <c r="H265" s="5" t="s">
        <v>24</v>
      </c>
      <c r="L265" s="5">
        <v>99</v>
      </c>
      <c r="M265" s="5" t="s">
        <v>1294</v>
      </c>
      <c r="N265" s="5" t="s">
        <v>2365</v>
      </c>
      <c r="O265" s="112">
        <v>13760103</v>
      </c>
      <c r="S265" s="5" t="s">
        <v>89</v>
      </c>
      <c r="T265" s="5" t="s">
        <v>89</v>
      </c>
      <c r="V265" s="166"/>
    </row>
    <row r="266" spans="1:22" s="5" customFormat="1" x14ac:dyDescent="0.15">
      <c r="A266" s="112">
        <v>12760107</v>
      </c>
      <c r="B266" s="5">
        <v>1</v>
      </c>
      <c r="C266" s="168" t="s">
        <v>2439</v>
      </c>
      <c r="D266" s="5" t="s">
        <v>2361</v>
      </c>
      <c r="E266" s="5" t="s">
        <v>57</v>
      </c>
      <c r="F266" s="5">
        <v>2</v>
      </c>
      <c r="H266" s="5" t="s">
        <v>24</v>
      </c>
      <c r="L266" s="5">
        <v>99</v>
      </c>
      <c r="M266" s="5" t="s">
        <v>2440</v>
      </c>
      <c r="N266" s="5" t="s">
        <v>29</v>
      </c>
      <c r="O266" s="112">
        <v>13760102</v>
      </c>
      <c r="S266" s="5" t="s">
        <v>89</v>
      </c>
      <c r="T266" s="5" t="s">
        <v>89</v>
      </c>
      <c r="V266" s="167"/>
    </row>
    <row r="267" spans="1:22" s="5" customFormat="1" x14ac:dyDescent="0.15">
      <c r="A267" s="96">
        <v>12760108</v>
      </c>
      <c r="B267" s="5">
        <v>1</v>
      </c>
      <c r="C267" s="168" t="s">
        <v>2441</v>
      </c>
      <c r="D267" s="5" t="s">
        <v>25</v>
      </c>
      <c r="E267" s="5" t="s">
        <v>2368</v>
      </c>
      <c r="H267" s="5" t="s">
        <v>24</v>
      </c>
      <c r="L267" s="5">
        <v>1</v>
      </c>
      <c r="M267" s="5" t="s">
        <v>2442</v>
      </c>
      <c r="N267" s="5" t="s">
        <v>2359</v>
      </c>
      <c r="O267" s="96">
        <v>15760105</v>
      </c>
      <c r="S267" s="5" t="s">
        <v>89</v>
      </c>
      <c r="T267" s="5" t="s">
        <v>89</v>
      </c>
      <c r="V267" s="11"/>
    </row>
    <row r="268" spans="1:22" s="166" customFormat="1" x14ac:dyDescent="0.15">
      <c r="A268" s="96">
        <v>12760109</v>
      </c>
      <c r="B268" s="166">
        <v>1</v>
      </c>
      <c r="C268" s="168" t="s">
        <v>2443</v>
      </c>
      <c r="D268" s="166" t="s">
        <v>2363</v>
      </c>
      <c r="E268" s="166" t="s">
        <v>57</v>
      </c>
      <c r="F268" s="166">
        <v>2</v>
      </c>
      <c r="H268" s="166" t="s">
        <v>2376</v>
      </c>
      <c r="L268" s="166">
        <v>99</v>
      </c>
      <c r="M268" s="166" t="s">
        <v>71</v>
      </c>
      <c r="N268" s="166" t="s">
        <v>2365</v>
      </c>
      <c r="O268" s="92">
        <v>13760104</v>
      </c>
      <c r="S268" s="166" t="s">
        <v>89</v>
      </c>
      <c r="T268" s="166" t="s">
        <v>89</v>
      </c>
    </row>
    <row r="269" spans="1:22" s="5" customFormat="1" x14ac:dyDescent="0.15">
      <c r="A269" s="11">
        <v>12760201</v>
      </c>
      <c r="B269" s="5">
        <v>1</v>
      </c>
      <c r="C269" s="82" t="s">
        <v>3614</v>
      </c>
      <c r="D269" s="5" t="s">
        <v>3633</v>
      </c>
      <c r="E269" s="5" t="s">
        <v>211</v>
      </c>
      <c r="H269" s="5" t="s">
        <v>116</v>
      </c>
      <c r="L269" s="5">
        <v>1</v>
      </c>
      <c r="N269" s="5" t="s">
        <v>593</v>
      </c>
      <c r="O269" s="11">
        <v>14760201</v>
      </c>
      <c r="V269" s="167"/>
    </row>
    <row r="270" spans="1:22" s="5" customFormat="1" x14ac:dyDescent="0.15">
      <c r="A270" s="166">
        <v>12760202</v>
      </c>
      <c r="B270" s="5">
        <v>1</v>
      </c>
      <c r="C270" s="82" t="s">
        <v>3615</v>
      </c>
      <c r="D270" s="5" t="s">
        <v>117</v>
      </c>
      <c r="E270" s="5" t="s">
        <v>211</v>
      </c>
      <c r="H270" s="5" t="s">
        <v>3634</v>
      </c>
      <c r="L270" s="5">
        <v>1</v>
      </c>
      <c r="M270" s="5" t="s">
        <v>230</v>
      </c>
      <c r="N270" s="5" t="s">
        <v>3635</v>
      </c>
      <c r="O270" s="166">
        <v>15760201</v>
      </c>
      <c r="V270" s="13" t="s">
        <v>3636</v>
      </c>
    </row>
    <row r="271" spans="1:22" s="5" customFormat="1" x14ac:dyDescent="0.15">
      <c r="A271" s="11">
        <v>12760203</v>
      </c>
      <c r="B271" s="5">
        <v>1</v>
      </c>
      <c r="C271" s="82" t="s">
        <v>3616</v>
      </c>
      <c r="D271" s="5" t="s">
        <v>117</v>
      </c>
      <c r="E271" s="5" t="s">
        <v>211</v>
      </c>
      <c r="H271" s="5" t="s">
        <v>116</v>
      </c>
      <c r="L271" s="5">
        <v>1</v>
      </c>
      <c r="N271" s="5" t="s">
        <v>593</v>
      </c>
      <c r="O271" s="11">
        <v>14760202</v>
      </c>
      <c r="V271" s="164"/>
    </row>
    <row r="272" spans="1:22" s="5" customFormat="1" x14ac:dyDescent="0.15">
      <c r="A272" s="166">
        <v>12760204</v>
      </c>
      <c r="B272" s="5">
        <v>1</v>
      </c>
      <c r="C272" s="84" t="s">
        <v>3617</v>
      </c>
      <c r="D272" s="5" t="s">
        <v>117</v>
      </c>
      <c r="E272" s="5" t="s">
        <v>211</v>
      </c>
      <c r="H272" s="5" t="s">
        <v>3637</v>
      </c>
      <c r="L272" s="5">
        <v>1</v>
      </c>
      <c r="M272" s="5" t="s">
        <v>231</v>
      </c>
      <c r="N272" s="5" t="s">
        <v>252</v>
      </c>
      <c r="O272" s="166">
        <v>15760204</v>
      </c>
      <c r="V272" s="200" t="s">
        <v>4137</v>
      </c>
    </row>
    <row r="273" spans="1:24" s="5" customFormat="1" x14ac:dyDescent="0.15">
      <c r="A273" s="11">
        <v>12760205</v>
      </c>
      <c r="B273" s="5">
        <v>1</v>
      </c>
      <c r="C273" s="82" t="s">
        <v>3618</v>
      </c>
      <c r="D273" s="5" t="s">
        <v>117</v>
      </c>
      <c r="E273" s="5" t="s">
        <v>211</v>
      </c>
      <c r="H273" s="5" t="s">
        <v>116</v>
      </c>
      <c r="L273" s="5">
        <v>1</v>
      </c>
      <c r="M273" s="13" t="s">
        <v>3638</v>
      </c>
      <c r="N273" s="5" t="s">
        <v>200</v>
      </c>
      <c r="O273" s="167">
        <v>13760203</v>
      </c>
      <c r="V273" s="166" t="s">
        <v>89</v>
      </c>
    </row>
    <row r="274" spans="1:24" s="5" customFormat="1" x14ac:dyDescent="0.15">
      <c r="A274" s="11">
        <v>12760206</v>
      </c>
      <c r="B274" s="5">
        <v>1</v>
      </c>
      <c r="C274" s="82" t="s">
        <v>3619</v>
      </c>
      <c r="D274" s="5" t="s">
        <v>117</v>
      </c>
      <c r="E274" s="5" t="s">
        <v>211</v>
      </c>
      <c r="H274" s="5" t="s">
        <v>3634</v>
      </c>
      <c r="L274" s="5">
        <v>1</v>
      </c>
      <c r="M274" s="5" t="s">
        <v>309</v>
      </c>
      <c r="N274" s="5" t="s">
        <v>200</v>
      </c>
      <c r="O274" s="11">
        <v>13760204</v>
      </c>
      <c r="V274" s="13"/>
    </row>
    <row r="275" spans="1:24" s="5" customFormat="1" x14ac:dyDescent="0.15">
      <c r="A275" s="166">
        <v>12760207</v>
      </c>
      <c r="B275" s="5">
        <v>1</v>
      </c>
      <c r="C275" s="84" t="s">
        <v>3620</v>
      </c>
      <c r="D275" s="5" t="s">
        <v>117</v>
      </c>
      <c r="E275" s="5" t="s">
        <v>477</v>
      </c>
      <c r="F275" s="5">
        <v>1.3</v>
      </c>
      <c r="H275" s="5" t="s">
        <v>116</v>
      </c>
      <c r="L275" s="5">
        <v>99</v>
      </c>
      <c r="M275" s="5" t="s">
        <v>231</v>
      </c>
      <c r="N275" s="5" t="s">
        <v>252</v>
      </c>
      <c r="O275" s="166">
        <v>15760205</v>
      </c>
      <c r="V275" s="164" t="s">
        <v>5430</v>
      </c>
    </row>
    <row r="276" spans="1:24" s="5" customFormat="1" x14ac:dyDescent="0.15">
      <c r="A276" s="11">
        <v>12760208</v>
      </c>
      <c r="B276" s="5">
        <v>1</v>
      </c>
      <c r="C276" s="82" t="s">
        <v>3621</v>
      </c>
      <c r="D276" s="5" t="s">
        <v>117</v>
      </c>
      <c r="E276" s="5" t="s">
        <v>477</v>
      </c>
      <c r="F276" s="5">
        <v>1.3</v>
      </c>
      <c r="H276" s="5" t="s">
        <v>3634</v>
      </c>
      <c r="L276" s="5">
        <v>99</v>
      </c>
      <c r="M276" s="165" t="s">
        <v>323</v>
      </c>
      <c r="N276" s="5" t="s">
        <v>3641</v>
      </c>
      <c r="O276" s="11">
        <v>13760205</v>
      </c>
      <c r="V276" s="13"/>
    </row>
    <row r="277" spans="1:24" s="5" customFormat="1" x14ac:dyDescent="0.15">
      <c r="A277" s="11">
        <v>12760209</v>
      </c>
      <c r="B277" s="5">
        <v>1</v>
      </c>
      <c r="C277" s="82" t="s">
        <v>3622</v>
      </c>
      <c r="D277" s="5" t="s">
        <v>117</v>
      </c>
      <c r="E277" s="5" t="s">
        <v>477</v>
      </c>
      <c r="F277" s="5">
        <v>1.3</v>
      </c>
      <c r="H277" s="5" t="s">
        <v>116</v>
      </c>
      <c r="L277" s="5">
        <v>99</v>
      </c>
      <c r="M277" s="165" t="s">
        <v>716</v>
      </c>
      <c r="N277" s="5" t="s">
        <v>200</v>
      </c>
      <c r="O277" s="11">
        <v>13760206</v>
      </c>
      <c r="V277" s="13"/>
      <c r="W277" s="45" t="s">
        <v>577</v>
      </c>
      <c r="X277" s="45" t="s">
        <v>5308</v>
      </c>
    </row>
    <row r="278" spans="1:24" s="5" customFormat="1" x14ac:dyDescent="0.15">
      <c r="A278" s="166">
        <v>12760210</v>
      </c>
      <c r="B278" s="5">
        <v>1</v>
      </c>
      <c r="C278" s="84" t="s">
        <v>3623</v>
      </c>
      <c r="D278" s="5" t="s">
        <v>3633</v>
      </c>
      <c r="E278" s="5" t="s">
        <v>130</v>
      </c>
      <c r="F278" s="5">
        <v>2</v>
      </c>
      <c r="H278" s="5" t="s">
        <v>116</v>
      </c>
      <c r="L278" s="5">
        <v>99</v>
      </c>
      <c r="M278" s="5" t="s">
        <v>620</v>
      </c>
      <c r="N278" s="5" t="s">
        <v>3635</v>
      </c>
      <c r="O278" s="166">
        <v>15760206</v>
      </c>
      <c r="V278" s="164" t="s">
        <v>5431</v>
      </c>
    </row>
    <row r="279" spans="1:24" s="5" customFormat="1" x14ac:dyDescent="0.15">
      <c r="A279" s="166">
        <v>12760211</v>
      </c>
      <c r="B279" s="5">
        <v>1</v>
      </c>
      <c r="C279" s="82" t="s">
        <v>3624</v>
      </c>
      <c r="D279" s="5" t="s">
        <v>117</v>
      </c>
      <c r="E279" s="5" t="s">
        <v>3642</v>
      </c>
      <c r="F279" s="5">
        <v>2</v>
      </c>
      <c r="H279" s="5" t="s">
        <v>132</v>
      </c>
      <c r="L279" s="5">
        <v>99</v>
      </c>
      <c r="M279" s="5" t="s">
        <v>3643</v>
      </c>
      <c r="N279" s="5" t="s">
        <v>139</v>
      </c>
      <c r="O279" s="166">
        <v>15760202</v>
      </c>
      <c r="V279" s="5" t="s">
        <v>89</v>
      </c>
    </row>
    <row r="280" spans="1:24" s="5" customFormat="1" x14ac:dyDescent="0.15">
      <c r="A280" s="166">
        <v>12760212</v>
      </c>
      <c r="B280" s="5">
        <v>1</v>
      </c>
      <c r="C280" s="82" t="s">
        <v>3639</v>
      </c>
      <c r="D280" s="5" t="s">
        <v>117</v>
      </c>
      <c r="E280" s="5" t="s">
        <v>450</v>
      </c>
      <c r="F280" s="5">
        <v>5</v>
      </c>
      <c r="G280" s="5">
        <v>1.3</v>
      </c>
      <c r="H280" s="5" t="s">
        <v>116</v>
      </c>
      <c r="L280" s="5">
        <v>1</v>
      </c>
      <c r="M280" s="167"/>
      <c r="N280" s="5" t="s">
        <v>3640</v>
      </c>
      <c r="O280" s="167">
        <v>14760203</v>
      </c>
      <c r="V280" s="11" t="s">
        <v>89</v>
      </c>
    </row>
    <row r="281" spans="1:24" s="166" customFormat="1" x14ac:dyDescent="0.15">
      <c r="A281" s="112">
        <v>12760301</v>
      </c>
      <c r="B281" s="166">
        <v>1</v>
      </c>
      <c r="C281" s="168" t="s">
        <v>5293</v>
      </c>
      <c r="D281" s="166" t="s">
        <v>2363</v>
      </c>
      <c r="E281" s="166" t="s">
        <v>2375</v>
      </c>
      <c r="H281" s="166" t="s">
        <v>2358</v>
      </c>
      <c r="L281" s="166">
        <v>1</v>
      </c>
      <c r="N281" s="166" t="s">
        <v>558</v>
      </c>
      <c r="O281" s="112">
        <v>14760301</v>
      </c>
      <c r="S281" s="166" t="s">
        <v>89</v>
      </c>
      <c r="T281" s="166" t="s">
        <v>89</v>
      </c>
      <c r="V281" s="167" t="s">
        <v>89</v>
      </c>
    </row>
    <row r="282" spans="1:24" s="166" customFormat="1" x14ac:dyDescent="0.15">
      <c r="A282" s="96">
        <v>12760302</v>
      </c>
      <c r="B282" s="166">
        <v>1</v>
      </c>
      <c r="C282" s="168" t="s">
        <v>5294</v>
      </c>
      <c r="D282" s="166" t="s">
        <v>2361</v>
      </c>
      <c r="E282" s="166" t="s">
        <v>2375</v>
      </c>
      <c r="H282" s="166" t="s">
        <v>24</v>
      </c>
      <c r="L282" s="166">
        <v>1</v>
      </c>
      <c r="M282" s="11" t="s">
        <v>230</v>
      </c>
      <c r="N282" s="166" t="s">
        <v>28</v>
      </c>
      <c r="O282" s="92">
        <v>15760301</v>
      </c>
      <c r="S282" s="166" t="s">
        <v>89</v>
      </c>
      <c r="T282" s="166" t="s">
        <v>89</v>
      </c>
      <c r="V282" s="13" t="s">
        <v>2521</v>
      </c>
    </row>
    <row r="283" spans="1:24" s="166" customFormat="1" x14ac:dyDescent="0.15">
      <c r="A283" s="112">
        <v>12760303</v>
      </c>
      <c r="B283" s="166">
        <v>1</v>
      </c>
      <c r="C283" s="168" t="s">
        <v>5295</v>
      </c>
      <c r="D283" s="166" t="s">
        <v>25</v>
      </c>
      <c r="E283" s="166" t="s">
        <v>2375</v>
      </c>
      <c r="H283" s="166" t="s">
        <v>24</v>
      </c>
      <c r="L283" s="166">
        <v>1</v>
      </c>
      <c r="N283" s="166" t="s">
        <v>558</v>
      </c>
      <c r="O283" s="92">
        <v>14760302</v>
      </c>
      <c r="S283" s="166" t="s">
        <v>89</v>
      </c>
      <c r="T283" s="166" t="s">
        <v>89</v>
      </c>
      <c r="V283" s="11" t="s">
        <v>89</v>
      </c>
    </row>
    <row r="284" spans="1:24" s="166" customFormat="1" x14ac:dyDescent="0.15">
      <c r="A284" s="96">
        <v>12760304</v>
      </c>
      <c r="B284" s="166">
        <v>1</v>
      </c>
      <c r="C284" s="168" t="s">
        <v>5296</v>
      </c>
      <c r="D284" s="166" t="s">
        <v>2363</v>
      </c>
      <c r="E284" s="166" t="s">
        <v>339</v>
      </c>
      <c r="H284" s="166" t="s">
        <v>24</v>
      </c>
      <c r="L284" s="166">
        <v>1</v>
      </c>
      <c r="M284" s="166" t="s">
        <v>231</v>
      </c>
      <c r="N284" s="166" t="s">
        <v>2384</v>
      </c>
      <c r="O284" s="96">
        <v>15760302</v>
      </c>
      <c r="S284" s="166" t="s">
        <v>89</v>
      </c>
      <c r="T284" s="166" t="s">
        <v>89</v>
      </c>
      <c r="V284" s="175" t="s">
        <v>2523</v>
      </c>
    </row>
    <row r="285" spans="1:24" s="5" customFormat="1" x14ac:dyDescent="0.15">
      <c r="A285" s="112">
        <v>12760305</v>
      </c>
      <c r="B285" s="5">
        <v>1</v>
      </c>
      <c r="C285" s="82" t="s">
        <v>5297</v>
      </c>
      <c r="D285" s="5" t="s">
        <v>34</v>
      </c>
      <c r="E285" s="5" t="s">
        <v>2383</v>
      </c>
      <c r="F285" s="5">
        <v>2</v>
      </c>
      <c r="H285" s="5" t="s">
        <v>24</v>
      </c>
      <c r="L285" s="5">
        <v>99</v>
      </c>
      <c r="M285" s="165" t="s">
        <v>716</v>
      </c>
      <c r="N285" s="5" t="s">
        <v>2365</v>
      </c>
      <c r="O285" s="112">
        <v>13760302</v>
      </c>
      <c r="S285" s="5" t="s">
        <v>89</v>
      </c>
      <c r="T285" s="5" t="s">
        <v>89</v>
      </c>
      <c r="V285" s="5" t="s">
        <v>89</v>
      </c>
    </row>
    <row r="286" spans="1:24" s="5" customFormat="1" x14ac:dyDescent="0.15">
      <c r="A286" s="96">
        <v>12760306</v>
      </c>
      <c r="B286" s="5">
        <v>1</v>
      </c>
      <c r="C286" s="84" t="s">
        <v>5298</v>
      </c>
      <c r="D286" s="5" t="s">
        <v>34</v>
      </c>
      <c r="E286" s="5" t="s">
        <v>2383</v>
      </c>
      <c r="F286" s="5">
        <v>2</v>
      </c>
      <c r="H286" s="5" t="s">
        <v>24</v>
      </c>
      <c r="L286" s="5">
        <v>99</v>
      </c>
      <c r="M286" s="5" t="s">
        <v>231</v>
      </c>
      <c r="N286" s="5" t="s">
        <v>2359</v>
      </c>
      <c r="O286" s="96">
        <v>15760303</v>
      </c>
      <c r="S286" s="5" t="s">
        <v>89</v>
      </c>
      <c r="T286" s="5" t="s">
        <v>89</v>
      </c>
      <c r="V286" s="13" t="s">
        <v>5565</v>
      </c>
    </row>
    <row r="287" spans="1:24" s="5" customFormat="1" x14ac:dyDescent="0.15">
      <c r="A287" s="96">
        <v>12760307</v>
      </c>
      <c r="B287" s="5">
        <v>1</v>
      </c>
      <c r="C287" s="84" t="s">
        <v>5299</v>
      </c>
      <c r="D287" s="5" t="s">
        <v>25</v>
      </c>
      <c r="E287" s="5" t="s">
        <v>2383</v>
      </c>
      <c r="F287" s="5">
        <v>2</v>
      </c>
      <c r="H287" s="5" t="s">
        <v>24</v>
      </c>
      <c r="L287" s="5">
        <v>99</v>
      </c>
      <c r="M287" s="5" t="s">
        <v>231</v>
      </c>
      <c r="N287" s="5" t="s">
        <v>2384</v>
      </c>
      <c r="O287" s="96">
        <v>15760305</v>
      </c>
      <c r="S287" s="5" t="s">
        <v>3228</v>
      </c>
      <c r="T287" s="5" t="s">
        <v>89</v>
      </c>
      <c r="V287" s="13" t="s">
        <v>5566</v>
      </c>
    </row>
    <row r="288" spans="1:24" s="5" customFormat="1" x14ac:dyDescent="0.15">
      <c r="A288" s="112">
        <v>12760308</v>
      </c>
      <c r="B288" s="5">
        <v>1</v>
      </c>
      <c r="C288" s="82" t="s">
        <v>5300</v>
      </c>
      <c r="D288" s="5" t="s">
        <v>2363</v>
      </c>
      <c r="E288" s="5" t="s">
        <v>57</v>
      </c>
      <c r="F288" s="5">
        <v>2</v>
      </c>
      <c r="H288" s="5" t="s">
        <v>24</v>
      </c>
      <c r="I288" s="5" t="s">
        <v>2427</v>
      </c>
      <c r="J288" s="5" t="s">
        <v>513</v>
      </c>
      <c r="L288" s="5">
        <v>99</v>
      </c>
      <c r="M288" s="5" t="s">
        <v>2488</v>
      </c>
      <c r="N288" s="5" t="s">
        <v>2359</v>
      </c>
      <c r="O288" s="96">
        <v>15760307</v>
      </c>
      <c r="S288" s="5" t="s">
        <v>89</v>
      </c>
      <c r="T288" s="5" t="s">
        <v>89</v>
      </c>
      <c r="V288" s="11" t="s">
        <v>5080</v>
      </c>
    </row>
    <row r="289" spans="1:30" s="16" customFormat="1" x14ac:dyDescent="0.15">
      <c r="A289" s="112">
        <v>12760309</v>
      </c>
      <c r="B289" s="166">
        <v>1</v>
      </c>
      <c r="C289" s="82" t="s">
        <v>5301</v>
      </c>
      <c r="D289" s="166" t="s">
        <v>2363</v>
      </c>
      <c r="E289" s="166" t="s">
        <v>339</v>
      </c>
      <c r="F289" s="166"/>
      <c r="G289" s="166"/>
      <c r="H289" s="166" t="s">
        <v>2358</v>
      </c>
      <c r="I289" s="166"/>
      <c r="J289" s="166"/>
      <c r="K289" s="166"/>
      <c r="L289" s="166">
        <v>1</v>
      </c>
      <c r="M289" s="166" t="s">
        <v>2488</v>
      </c>
      <c r="N289" s="166" t="s">
        <v>2384</v>
      </c>
      <c r="O289" s="92">
        <v>15760307</v>
      </c>
      <c r="P289" s="166"/>
      <c r="Q289" s="166"/>
      <c r="R289" s="166"/>
      <c r="S289" s="166" t="s">
        <v>89</v>
      </c>
      <c r="T289" s="166" t="s">
        <v>89</v>
      </c>
      <c r="U289" s="166"/>
      <c r="V289" s="11" t="s">
        <v>623</v>
      </c>
      <c r="W289" s="166"/>
      <c r="X289" s="166"/>
      <c r="Y289" s="166"/>
      <c r="Z289" s="166"/>
      <c r="AA289" s="166"/>
      <c r="AB289" s="166"/>
      <c r="AC289" s="166"/>
      <c r="AD289" s="166"/>
    </row>
    <row r="290" spans="1:30" s="16" customFormat="1" x14ac:dyDescent="0.15">
      <c r="A290" s="96">
        <v>12760310</v>
      </c>
      <c r="B290" s="166">
        <v>1</v>
      </c>
      <c r="C290" s="84" t="s">
        <v>5302</v>
      </c>
      <c r="D290" s="166" t="s">
        <v>25</v>
      </c>
      <c r="E290" s="166" t="s">
        <v>2383</v>
      </c>
      <c r="F290" s="166">
        <v>2</v>
      </c>
      <c r="G290" s="166"/>
      <c r="H290" s="166" t="s">
        <v>2376</v>
      </c>
      <c r="I290" s="166" t="s">
        <v>70</v>
      </c>
      <c r="J290" s="166" t="s">
        <v>513</v>
      </c>
      <c r="K290" s="166"/>
      <c r="L290" s="166">
        <v>99</v>
      </c>
      <c r="M290" s="43" t="s">
        <v>323</v>
      </c>
      <c r="N290" s="166" t="s">
        <v>29</v>
      </c>
      <c r="O290" s="112">
        <v>13760301</v>
      </c>
      <c r="P290" s="166"/>
      <c r="Q290" s="166"/>
      <c r="R290" s="166"/>
      <c r="S290" s="166" t="s">
        <v>89</v>
      </c>
      <c r="T290" s="166" t="s">
        <v>89</v>
      </c>
      <c r="U290" s="166"/>
      <c r="V290" s="166"/>
      <c r="W290" s="166"/>
      <c r="X290" s="166"/>
      <c r="Y290" s="166"/>
      <c r="Z290" s="166"/>
      <c r="AA290" s="166"/>
      <c r="AB290" s="166"/>
      <c r="AC290" s="166"/>
      <c r="AD290" s="166"/>
    </row>
    <row r="291" spans="1:30" s="16" customFormat="1" x14ac:dyDescent="0.15">
      <c r="A291" s="96">
        <v>12760311</v>
      </c>
      <c r="B291" s="166">
        <v>1</v>
      </c>
      <c r="C291" s="84" t="s">
        <v>5303</v>
      </c>
      <c r="D291" s="166" t="s">
        <v>2363</v>
      </c>
      <c r="E291" s="166" t="s">
        <v>2375</v>
      </c>
      <c r="F291" s="166"/>
      <c r="G291" s="166"/>
      <c r="H291" s="166" t="s">
        <v>24</v>
      </c>
      <c r="I291" s="166"/>
      <c r="J291" s="166"/>
      <c r="K291" s="166"/>
      <c r="L291" s="166">
        <v>1</v>
      </c>
      <c r="M291" s="43" t="s">
        <v>323</v>
      </c>
      <c r="N291" s="166" t="s">
        <v>29</v>
      </c>
      <c r="O291" s="92">
        <v>13760301</v>
      </c>
      <c r="P291" s="166"/>
      <c r="Q291" s="166"/>
      <c r="R291" s="166"/>
      <c r="S291" s="166" t="s">
        <v>89</v>
      </c>
      <c r="T291" s="166" t="s">
        <v>89</v>
      </c>
      <c r="U291" s="166"/>
      <c r="V291" s="11"/>
      <c r="W291" s="166"/>
      <c r="X291" s="166"/>
      <c r="Y291" s="166"/>
      <c r="Z291" s="166"/>
      <c r="AA291" s="166"/>
      <c r="AB291" s="166"/>
      <c r="AC291" s="166"/>
      <c r="AD291" s="166"/>
    </row>
    <row r="292" spans="1:30" s="5" customFormat="1" x14ac:dyDescent="0.15">
      <c r="A292" s="96">
        <v>12760312</v>
      </c>
      <c r="B292" s="5">
        <v>1</v>
      </c>
      <c r="C292" s="84" t="s">
        <v>5304</v>
      </c>
      <c r="D292" s="5" t="s">
        <v>2361</v>
      </c>
      <c r="E292" s="5" t="s">
        <v>57</v>
      </c>
      <c r="F292" s="5">
        <v>2</v>
      </c>
      <c r="H292" s="5" t="s">
        <v>24</v>
      </c>
      <c r="L292" s="5">
        <v>99</v>
      </c>
      <c r="M292" s="166"/>
      <c r="N292" s="5" t="s">
        <v>2528</v>
      </c>
      <c r="O292" s="11" t="s">
        <v>595</v>
      </c>
      <c r="S292" s="5" t="s">
        <v>89</v>
      </c>
      <c r="T292" s="5" t="s">
        <v>89</v>
      </c>
      <c r="V292" s="11"/>
      <c r="W292" s="166" t="s">
        <v>5088</v>
      </c>
      <c r="X292" s="166" t="str">
        <f>O292</f>
        <v>blood</v>
      </c>
    </row>
    <row r="293" spans="1:30" s="5" customFormat="1" x14ac:dyDescent="0.15">
      <c r="A293" s="96">
        <v>12760401</v>
      </c>
      <c r="B293" s="5">
        <v>1</v>
      </c>
      <c r="C293" s="84" t="s">
        <v>1830</v>
      </c>
      <c r="D293" s="5" t="s">
        <v>2361</v>
      </c>
      <c r="E293" s="5" t="s">
        <v>2375</v>
      </c>
      <c r="H293" s="5" t="s">
        <v>24</v>
      </c>
      <c r="L293" s="5">
        <v>1</v>
      </c>
      <c r="M293" s="5" t="s">
        <v>230</v>
      </c>
      <c r="N293" s="5" t="s">
        <v>28</v>
      </c>
      <c r="O293" s="96">
        <v>15760401</v>
      </c>
      <c r="S293" s="5" t="s">
        <v>89</v>
      </c>
      <c r="T293" s="5" t="s">
        <v>89</v>
      </c>
      <c r="V293" s="11" t="s">
        <v>2360</v>
      </c>
    </row>
    <row r="294" spans="1:30" s="5" customFormat="1" x14ac:dyDescent="0.15">
      <c r="A294" s="112">
        <v>12760402</v>
      </c>
      <c r="B294" s="5">
        <v>1</v>
      </c>
      <c r="C294" s="82" t="s">
        <v>1831</v>
      </c>
      <c r="D294" s="5" t="s">
        <v>34</v>
      </c>
      <c r="E294" s="5" t="s">
        <v>2368</v>
      </c>
      <c r="H294" s="5" t="s">
        <v>674</v>
      </c>
      <c r="L294" s="5">
        <v>1</v>
      </c>
      <c r="M294" s="5" t="s">
        <v>2362</v>
      </c>
      <c r="N294" s="5" t="s">
        <v>2362</v>
      </c>
      <c r="O294" s="112">
        <v>13760401</v>
      </c>
      <c r="S294" s="5" t="s">
        <v>89</v>
      </c>
      <c r="T294" s="5" t="s">
        <v>89</v>
      </c>
      <c r="V294" s="11" t="s">
        <v>89</v>
      </c>
    </row>
    <row r="295" spans="1:30" s="5" customFormat="1" x14ac:dyDescent="0.15">
      <c r="A295" s="112">
        <v>12760406</v>
      </c>
      <c r="B295" s="5">
        <v>1</v>
      </c>
      <c r="C295" s="82" t="s">
        <v>1832</v>
      </c>
      <c r="D295" s="5" t="s">
        <v>25</v>
      </c>
      <c r="E295" s="5" t="s">
        <v>2383</v>
      </c>
      <c r="F295" s="5">
        <v>2.5</v>
      </c>
      <c r="H295" s="5" t="s">
        <v>2376</v>
      </c>
      <c r="L295" s="5">
        <v>99</v>
      </c>
      <c r="M295" s="166"/>
      <c r="N295" s="5" t="s">
        <v>2365</v>
      </c>
      <c r="O295" s="112">
        <v>13760405</v>
      </c>
      <c r="S295" s="5" t="s">
        <v>89</v>
      </c>
      <c r="T295" s="5" t="s">
        <v>89</v>
      </c>
      <c r="V295" s="167"/>
    </row>
    <row r="296" spans="1:30" s="5" customFormat="1" x14ac:dyDescent="0.15">
      <c r="A296" s="112">
        <v>12760407</v>
      </c>
      <c r="B296" s="5">
        <v>1</v>
      </c>
      <c r="C296" s="82" t="s">
        <v>1833</v>
      </c>
      <c r="D296" s="5" t="s">
        <v>2361</v>
      </c>
      <c r="E296" s="5" t="s">
        <v>57</v>
      </c>
      <c r="F296" s="5">
        <v>2.5</v>
      </c>
      <c r="H296" s="5" t="s">
        <v>2376</v>
      </c>
      <c r="L296" s="5">
        <v>99</v>
      </c>
      <c r="M296" s="43" t="s">
        <v>716</v>
      </c>
      <c r="N296" s="5" t="s">
        <v>29</v>
      </c>
      <c r="O296" s="112">
        <v>13760402</v>
      </c>
      <c r="S296" s="5" t="s">
        <v>89</v>
      </c>
      <c r="T296" s="5" t="s">
        <v>89</v>
      </c>
      <c r="V296" s="13"/>
    </row>
    <row r="297" spans="1:30" s="5" customFormat="1" x14ac:dyDescent="0.15">
      <c r="A297" s="112">
        <v>12760408</v>
      </c>
      <c r="B297" s="5">
        <v>1</v>
      </c>
      <c r="C297" s="82" t="s">
        <v>1834</v>
      </c>
      <c r="D297" s="5" t="s">
        <v>2361</v>
      </c>
      <c r="E297" s="5" t="s">
        <v>2373</v>
      </c>
      <c r="F297" s="5">
        <v>2.5</v>
      </c>
      <c r="H297" s="5" t="s">
        <v>2358</v>
      </c>
      <c r="L297" s="5">
        <v>99</v>
      </c>
      <c r="M297" s="166" t="s">
        <v>238</v>
      </c>
      <c r="N297" s="5" t="s">
        <v>2362</v>
      </c>
      <c r="O297" s="112">
        <v>13760403</v>
      </c>
      <c r="S297" s="5" t="s">
        <v>89</v>
      </c>
      <c r="T297" s="5" t="s">
        <v>89</v>
      </c>
      <c r="V297" s="167"/>
    </row>
    <row r="298" spans="1:30" s="5" customFormat="1" x14ac:dyDescent="0.15">
      <c r="A298" s="112">
        <v>12760409</v>
      </c>
      <c r="B298" s="5">
        <v>1</v>
      </c>
      <c r="C298" s="82" t="s">
        <v>1835</v>
      </c>
      <c r="D298" s="5" t="s">
        <v>2361</v>
      </c>
      <c r="E298" s="5" t="s">
        <v>57</v>
      </c>
      <c r="F298" s="5">
        <v>2.5</v>
      </c>
      <c r="H298" s="5" t="s">
        <v>24</v>
      </c>
      <c r="L298" s="5">
        <v>99</v>
      </c>
      <c r="M298" s="166" t="s">
        <v>238</v>
      </c>
      <c r="N298" s="5" t="s">
        <v>2362</v>
      </c>
      <c r="O298" s="92">
        <v>13760404</v>
      </c>
      <c r="S298" s="5" t="s">
        <v>89</v>
      </c>
      <c r="T298" s="5" t="s">
        <v>89</v>
      </c>
    </row>
    <row r="299" spans="1:30" s="5" customFormat="1" x14ac:dyDescent="0.15">
      <c r="A299" s="96">
        <v>12760410</v>
      </c>
      <c r="B299" s="5">
        <v>1</v>
      </c>
      <c r="C299" s="84" t="s">
        <v>1836</v>
      </c>
      <c r="D299" s="5" t="s">
        <v>25</v>
      </c>
      <c r="E299" s="5" t="s">
        <v>2375</v>
      </c>
      <c r="H299" s="5" t="s">
        <v>24</v>
      </c>
      <c r="L299" s="5">
        <v>1</v>
      </c>
      <c r="M299" s="5" t="s">
        <v>2436</v>
      </c>
      <c r="N299" s="5" t="s">
        <v>28</v>
      </c>
      <c r="O299" s="96">
        <v>15760405</v>
      </c>
      <c r="S299" s="5" t="s">
        <v>89</v>
      </c>
      <c r="T299" s="5" t="s">
        <v>89</v>
      </c>
      <c r="V299" s="6" t="s">
        <v>789</v>
      </c>
    </row>
    <row r="300" spans="1:30" s="5" customFormat="1" x14ac:dyDescent="0.15">
      <c r="A300" s="112">
        <v>12760501</v>
      </c>
      <c r="B300" s="5">
        <v>1</v>
      </c>
      <c r="C300" s="172" t="s">
        <v>2821</v>
      </c>
      <c r="D300" s="5" t="s">
        <v>25</v>
      </c>
      <c r="E300" s="5" t="s">
        <v>339</v>
      </c>
      <c r="H300" s="5" t="s">
        <v>2358</v>
      </c>
      <c r="L300" s="5">
        <v>1</v>
      </c>
      <c r="N300" s="5" t="s">
        <v>622</v>
      </c>
      <c r="O300" s="112">
        <v>14760501</v>
      </c>
      <c r="S300" s="5" t="s">
        <v>89</v>
      </c>
      <c r="T300" s="5" t="s">
        <v>89</v>
      </c>
      <c r="V300" s="167"/>
    </row>
    <row r="301" spans="1:30" s="5" customFormat="1" x14ac:dyDescent="0.15">
      <c r="A301" s="112">
        <v>12760502</v>
      </c>
      <c r="B301" s="5">
        <v>1</v>
      </c>
      <c r="C301" s="172" t="s">
        <v>2822</v>
      </c>
      <c r="D301" s="5" t="s">
        <v>25</v>
      </c>
      <c r="E301" s="5" t="s">
        <v>2368</v>
      </c>
      <c r="H301" s="5" t="s">
        <v>2358</v>
      </c>
      <c r="L301" s="5">
        <v>1</v>
      </c>
      <c r="M301" s="5" t="s">
        <v>342</v>
      </c>
      <c r="N301" s="5" t="s">
        <v>2359</v>
      </c>
      <c r="O301" s="112">
        <v>15760501</v>
      </c>
      <c r="S301" s="5" t="s">
        <v>89</v>
      </c>
      <c r="T301" s="5" t="s">
        <v>89</v>
      </c>
      <c r="V301" s="167" t="s">
        <v>2487</v>
      </c>
    </row>
    <row r="302" spans="1:30" s="5" customFormat="1" x14ac:dyDescent="0.15">
      <c r="A302" s="112">
        <v>12760503</v>
      </c>
      <c r="B302" s="5">
        <v>1</v>
      </c>
      <c r="C302" s="82" t="s">
        <v>2823</v>
      </c>
      <c r="D302" s="5" t="s">
        <v>2361</v>
      </c>
      <c r="E302" s="5" t="s">
        <v>57</v>
      </c>
      <c r="F302" s="5">
        <v>2</v>
      </c>
      <c r="H302" s="5" t="s">
        <v>2369</v>
      </c>
      <c r="L302" s="5">
        <v>99</v>
      </c>
      <c r="M302" s="5" t="s">
        <v>2457</v>
      </c>
      <c r="N302" s="5" t="s">
        <v>29</v>
      </c>
      <c r="O302" s="112">
        <v>13760501</v>
      </c>
      <c r="S302" s="5" t="s">
        <v>89</v>
      </c>
      <c r="T302" s="5" t="s">
        <v>89</v>
      </c>
      <c r="V302" s="167"/>
    </row>
    <row r="303" spans="1:30" s="5" customFormat="1" x14ac:dyDescent="0.15">
      <c r="A303" s="112">
        <v>12760504</v>
      </c>
      <c r="B303" s="5">
        <v>1</v>
      </c>
      <c r="C303" s="82" t="s">
        <v>2824</v>
      </c>
      <c r="D303" s="5" t="s">
        <v>25</v>
      </c>
      <c r="E303" s="5" t="s">
        <v>2375</v>
      </c>
      <c r="H303" s="5" t="s">
        <v>674</v>
      </c>
      <c r="L303" s="5">
        <v>1</v>
      </c>
      <c r="M303" s="5" t="s">
        <v>139</v>
      </c>
      <c r="N303" s="5" t="s">
        <v>2457</v>
      </c>
      <c r="O303" s="92">
        <v>15760502</v>
      </c>
      <c r="S303" s="5" t="s">
        <v>89</v>
      </c>
      <c r="T303" s="5" t="s">
        <v>89</v>
      </c>
    </row>
    <row r="304" spans="1:30" s="5" customFormat="1" x14ac:dyDescent="0.15">
      <c r="A304" s="112">
        <v>12760505</v>
      </c>
      <c r="B304" s="5">
        <v>1</v>
      </c>
      <c r="C304" s="82" t="s">
        <v>2825</v>
      </c>
      <c r="D304" s="5" t="s">
        <v>2363</v>
      </c>
      <c r="E304" s="5" t="s">
        <v>57</v>
      </c>
      <c r="F304" s="5">
        <v>2</v>
      </c>
      <c r="H304" s="5" t="s">
        <v>674</v>
      </c>
      <c r="I304" s="5" t="s">
        <v>2826</v>
      </c>
      <c r="J304" s="5">
        <v>5000</v>
      </c>
      <c r="L304" s="5">
        <v>99</v>
      </c>
      <c r="M304" s="5" t="s">
        <v>1860</v>
      </c>
      <c r="N304" s="5" t="s">
        <v>29</v>
      </c>
      <c r="O304" s="92">
        <v>13760502</v>
      </c>
      <c r="S304" s="5" t="s">
        <v>89</v>
      </c>
      <c r="T304" s="5" t="s">
        <v>89</v>
      </c>
      <c r="V304" s="167"/>
    </row>
    <row r="305" spans="1:30" s="5" customFormat="1" x14ac:dyDescent="0.15">
      <c r="A305" s="112">
        <v>12760506</v>
      </c>
      <c r="B305" s="5">
        <v>1</v>
      </c>
      <c r="C305" s="82" t="s">
        <v>2827</v>
      </c>
      <c r="D305" s="5" t="s">
        <v>2363</v>
      </c>
      <c r="E305" s="5" t="s">
        <v>57</v>
      </c>
      <c r="F305" s="5">
        <v>2</v>
      </c>
      <c r="H305" s="5" t="s">
        <v>674</v>
      </c>
      <c r="L305" s="5">
        <v>99</v>
      </c>
      <c r="M305" s="166" t="s">
        <v>5473</v>
      </c>
      <c r="N305" s="5" t="s">
        <v>2362</v>
      </c>
      <c r="O305" s="112">
        <v>13760503</v>
      </c>
      <c r="S305" s="5" t="s">
        <v>89</v>
      </c>
      <c r="T305" s="5" t="s">
        <v>89</v>
      </c>
      <c r="V305" s="167"/>
    </row>
    <row r="306" spans="1:30" s="5" customFormat="1" x14ac:dyDescent="0.15">
      <c r="A306" s="112">
        <v>12760507</v>
      </c>
      <c r="B306" s="5">
        <v>1</v>
      </c>
      <c r="C306" s="82" t="s">
        <v>2828</v>
      </c>
      <c r="D306" s="5" t="s">
        <v>2361</v>
      </c>
      <c r="E306" s="5" t="s">
        <v>57</v>
      </c>
      <c r="F306" s="5">
        <v>2</v>
      </c>
      <c r="H306" s="5" t="s">
        <v>674</v>
      </c>
      <c r="L306" s="5">
        <v>99</v>
      </c>
      <c r="M306" s="166" t="s">
        <v>1860</v>
      </c>
      <c r="N306" s="5" t="s">
        <v>29</v>
      </c>
      <c r="O306" s="112">
        <v>13760504</v>
      </c>
      <c r="S306" s="5" t="s">
        <v>89</v>
      </c>
      <c r="T306" s="5" t="s">
        <v>89</v>
      </c>
      <c r="V306" s="167"/>
    </row>
    <row r="307" spans="1:30" s="5" customFormat="1" x14ac:dyDescent="0.15">
      <c r="A307" s="112">
        <v>12760508</v>
      </c>
      <c r="B307" s="5">
        <v>1</v>
      </c>
      <c r="C307" s="82" t="s">
        <v>2829</v>
      </c>
      <c r="D307" s="5" t="s">
        <v>25</v>
      </c>
      <c r="E307" s="5" t="s">
        <v>57</v>
      </c>
      <c r="F307" s="5">
        <v>2</v>
      </c>
      <c r="H307" s="5" t="s">
        <v>674</v>
      </c>
      <c r="L307" s="5">
        <v>99</v>
      </c>
      <c r="M307" s="5" t="s">
        <v>2362</v>
      </c>
      <c r="N307" s="5" t="s">
        <v>2365</v>
      </c>
      <c r="O307" s="112">
        <v>13760505</v>
      </c>
      <c r="S307" s="5" t="s">
        <v>89</v>
      </c>
      <c r="T307" s="5" t="s">
        <v>89</v>
      </c>
      <c r="V307" s="166"/>
    </row>
    <row r="308" spans="1:30" s="5" customFormat="1" x14ac:dyDescent="0.15">
      <c r="A308" s="112">
        <v>12760509</v>
      </c>
      <c r="B308" s="5">
        <v>1</v>
      </c>
      <c r="C308" s="82" t="s">
        <v>2830</v>
      </c>
      <c r="D308" s="5" t="s">
        <v>2361</v>
      </c>
      <c r="E308" s="5" t="s">
        <v>2375</v>
      </c>
      <c r="H308" s="5" t="s">
        <v>2369</v>
      </c>
      <c r="L308" s="5">
        <v>1</v>
      </c>
      <c r="M308" s="5" t="s">
        <v>2357</v>
      </c>
      <c r="N308" s="5" t="s">
        <v>2457</v>
      </c>
      <c r="O308" s="92">
        <v>15760505</v>
      </c>
      <c r="S308" s="5" t="s">
        <v>89</v>
      </c>
      <c r="T308" s="5" t="s">
        <v>89</v>
      </c>
      <c r="V308" s="5" t="s">
        <v>474</v>
      </c>
    </row>
    <row r="309" spans="1:30" s="5" customFormat="1" x14ac:dyDescent="0.15">
      <c r="A309" s="112">
        <v>12760510</v>
      </c>
      <c r="B309" s="5">
        <v>1</v>
      </c>
      <c r="C309" s="82" t="s">
        <v>2831</v>
      </c>
      <c r="D309" s="5" t="s">
        <v>25</v>
      </c>
      <c r="E309" s="5" t="s">
        <v>339</v>
      </c>
      <c r="H309" s="5" t="s">
        <v>2371</v>
      </c>
      <c r="L309" s="5">
        <v>1</v>
      </c>
      <c r="M309" s="5" t="s">
        <v>29</v>
      </c>
      <c r="N309" s="5" t="s">
        <v>2365</v>
      </c>
      <c r="O309" s="92">
        <v>13760506</v>
      </c>
      <c r="S309" s="5" t="s">
        <v>89</v>
      </c>
      <c r="T309" s="5" t="s">
        <v>89</v>
      </c>
      <c r="V309" s="167"/>
    </row>
    <row r="310" spans="1:30" s="5" customFormat="1" x14ac:dyDescent="0.15">
      <c r="A310" s="112">
        <v>12760511</v>
      </c>
      <c r="B310" s="5">
        <v>1</v>
      </c>
      <c r="C310" s="82" t="s">
        <v>2832</v>
      </c>
      <c r="D310" s="5" t="s">
        <v>2363</v>
      </c>
      <c r="E310" s="5" t="s">
        <v>339</v>
      </c>
      <c r="H310" s="5" t="s">
        <v>24</v>
      </c>
      <c r="L310" s="5">
        <v>1</v>
      </c>
      <c r="N310" s="5" t="s">
        <v>2796</v>
      </c>
      <c r="O310" s="92">
        <v>15760506</v>
      </c>
      <c r="S310" s="5" t="s">
        <v>89</v>
      </c>
      <c r="T310" s="5" t="s">
        <v>89</v>
      </c>
    </row>
    <row r="311" spans="1:30" s="5" customFormat="1" x14ac:dyDescent="0.15">
      <c r="A311" s="112">
        <v>12760512</v>
      </c>
      <c r="B311" s="5">
        <v>1</v>
      </c>
      <c r="C311" s="82" t="s">
        <v>2833</v>
      </c>
      <c r="D311" s="5" t="s">
        <v>25</v>
      </c>
      <c r="E311" s="5" t="s">
        <v>2383</v>
      </c>
      <c r="F311" s="5">
        <v>1</v>
      </c>
      <c r="H311" s="5" t="s">
        <v>2376</v>
      </c>
      <c r="L311" s="5">
        <v>99</v>
      </c>
      <c r="M311" s="5" t="s">
        <v>2436</v>
      </c>
      <c r="N311" s="5" t="s">
        <v>2359</v>
      </c>
      <c r="O311" s="92">
        <v>15760507</v>
      </c>
      <c r="S311" s="5" t="s">
        <v>89</v>
      </c>
      <c r="T311" s="5" t="s">
        <v>89</v>
      </c>
      <c r="V311" s="5" t="s">
        <v>1773</v>
      </c>
    </row>
    <row r="312" spans="1:30" s="5" customFormat="1" x14ac:dyDescent="0.15">
      <c r="A312" s="112">
        <v>12760601</v>
      </c>
      <c r="B312" s="5">
        <v>1</v>
      </c>
      <c r="C312" s="172" t="s">
        <v>2834</v>
      </c>
      <c r="D312" s="5" t="s">
        <v>25</v>
      </c>
      <c r="E312" s="5" t="s">
        <v>339</v>
      </c>
      <c r="H312" s="5" t="s">
        <v>2358</v>
      </c>
      <c r="L312" s="5">
        <v>1</v>
      </c>
      <c r="N312" s="5" t="s">
        <v>622</v>
      </c>
      <c r="O312" s="112">
        <v>14760601</v>
      </c>
      <c r="S312" s="5" t="s">
        <v>89</v>
      </c>
      <c r="T312" s="5" t="s">
        <v>89</v>
      </c>
      <c r="V312" s="167"/>
    </row>
    <row r="313" spans="1:30" s="26" customFormat="1" x14ac:dyDescent="0.15">
      <c r="A313" s="112">
        <v>12760602</v>
      </c>
      <c r="B313" s="166">
        <v>1</v>
      </c>
      <c r="C313" s="172" t="s">
        <v>2835</v>
      </c>
      <c r="D313" s="166" t="s">
        <v>25</v>
      </c>
      <c r="E313" s="166" t="s">
        <v>339</v>
      </c>
      <c r="F313" s="166"/>
      <c r="G313" s="166"/>
      <c r="H313" s="166" t="s">
        <v>24</v>
      </c>
      <c r="I313" s="166"/>
      <c r="J313" s="166"/>
      <c r="K313" s="166"/>
      <c r="L313" s="166">
        <v>1</v>
      </c>
      <c r="M313" s="166" t="s">
        <v>2563</v>
      </c>
      <c r="N313" s="166" t="s">
        <v>28</v>
      </c>
      <c r="O313" s="112">
        <v>15760601</v>
      </c>
      <c r="P313" s="166"/>
      <c r="Q313" s="166"/>
      <c r="R313" s="166"/>
      <c r="S313" s="166" t="s">
        <v>89</v>
      </c>
      <c r="T313" s="166" t="s">
        <v>89</v>
      </c>
      <c r="U313" s="166"/>
      <c r="V313" s="167" t="s">
        <v>1751</v>
      </c>
      <c r="W313" s="166"/>
      <c r="X313" s="166"/>
      <c r="Y313" s="166"/>
      <c r="Z313" s="166"/>
      <c r="AA313" s="166"/>
      <c r="AB313" s="166"/>
      <c r="AC313" s="166"/>
      <c r="AD313" s="166"/>
    </row>
    <row r="314" spans="1:30" s="26" customFormat="1" x14ac:dyDescent="0.15">
      <c r="A314" s="112">
        <v>12760603</v>
      </c>
      <c r="B314" s="166">
        <v>1</v>
      </c>
      <c r="C314" s="82" t="s">
        <v>2836</v>
      </c>
      <c r="D314" s="166" t="s">
        <v>2363</v>
      </c>
      <c r="E314" s="166" t="s">
        <v>2368</v>
      </c>
      <c r="F314" s="166"/>
      <c r="G314" s="166"/>
      <c r="H314" s="166" t="s">
        <v>24</v>
      </c>
      <c r="I314" s="166"/>
      <c r="J314" s="166"/>
      <c r="K314" s="166"/>
      <c r="L314" s="166">
        <v>1</v>
      </c>
      <c r="M314" s="166"/>
      <c r="N314" s="166" t="s">
        <v>558</v>
      </c>
      <c r="O314" s="112">
        <v>14760602</v>
      </c>
      <c r="P314" s="166"/>
      <c r="Q314" s="166"/>
      <c r="R314" s="166"/>
      <c r="S314" s="166" t="s">
        <v>89</v>
      </c>
      <c r="T314" s="166" t="s">
        <v>89</v>
      </c>
      <c r="U314" s="166"/>
      <c r="V314" s="166"/>
      <c r="W314" s="166"/>
      <c r="X314" s="166"/>
      <c r="Y314" s="166"/>
      <c r="Z314" s="166"/>
      <c r="AA314" s="166"/>
      <c r="AB314" s="166"/>
      <c r="AC314" s="166"/>
      <c r="AD314" s="166"/>
    </row>
    <row r="315" spans="1:30" s="26" customFormat="1" x14ac:dyDescent="0.15">
      <c r="A315" s="112">
        <v>12760604</v>
      </c>
      <c r="B315" s="166">
        <v>1</v>
      </c>
      <c r="C315" s="82" t="s">
        <v>2837</v>
      </c>
      <c r="D315" s="166" t="s">
        <v>25</v>
      </c>
      <c r="E315" s="166" t="s">
        <v>2368</v>
      </c>
      <c r="F315" s="166"/>
      <c r="G315" s="166"/>
      <c r="H315" s="166" t="s">
        <v>2358</v>
      </c>
      <c r="I315" s="166"/>
      <c r="J315" s="166"/>
      <c r="K315" s="166"/>
      <c r="L315" s="166">
        <v>1</v>
      </c>
      <c r="M315" s="166" t="s">
        <v>620</v>
      </c>
      <c r="N315" s="166" t="s">
        <v>28</v>
      </c>
      <c r="O315" s="112">
        <v>15760602</v>
      </c>
      <c r="P315" s="166"/>
      <c r="Q315" s="166"/>
      <c r="R315" s="166"/>
      <c r="S315" s="166" t="s">
        <v>89</v>
      </c>
      <c r="T315" s="166" t="s">
        <v>89</v>
      </c>
      <c r="U315" s="166"/>
      <c r="V315" s="166" t="s">
        <v>1773</v>
      </c>
      <c r="W315" s="166"/>
      <c r="X315" s="166"/>
      <c r="Y315" s="166"/>
      <c r="Z315" s="166"/>
      <c r="AA315" s="166"/>
      <c r="AB315" s="166"/>
      <c r="AC315" s="166"/>
      <c r="AD315" s="166"/>
    </row>
    <row r="316" spans="1:30" s="26" customFormat="1" x14ac:dyDescent="0.15">
      <c r="A316" s="112">
        <v>12760605</v>
      </c>
      <c r="B316" s="166">
        <v>1</v>
      </c>
      <c r="C316" s="82" t="s">
        <v>2838</v>
      </c>
      <c r="D316" s="166" t="s">
        <v>2363</v>
      </c>
      <c r="E316" s="166" t="s">
        <v>339</v>
      </c>
      <c r="F316" s="166"/>
      <c r="G316" s="166"/>
      <c r="H316" s="166" t="s">
        <v>24</v>
      </c>
      <c r="I316" s="166"/>
      <c r="J316" s="166"/>
      <c r="K316" s="166"/>
      <c r="L316" s="166">
        <v>1</v>
      </c>
      <c r="M316" s="166" t="s">
        <v>2420</v>
      </c>
      <c r="N316" s="166" t="s">
        <v>2365</v>
      </c>
      <c r="O316" s="112">
        <v>13760601</v>
      </c>
      <c r="P316" s="166"/>
      <c r="Q316" s="166"/>
      <c r="R316" s="166"/>
      <c r="S316" s="166" t="s">
        <v>89</v>
      </c>
      <c r="T316" s="166" t="s">
        <v>89</v>
      </c>
      <c r="U316" s="166"/>
      <c r="V316" s="167"/>
      <c r="W316" s="166"/>
      <c r="X316" s="166"/>
      <c r="Y316" s="166"/>
      <c r="Z316" s="166"/>
      <c r="AA316" s="166"/>
      <c r="AB316" s="166"/>
      <c r="AC316" s="166"/>
      <c r="AD316" s="166"/>
    </row>
    <row r="317" spans="1:30" s="26" customFormat="1" x14ac:dyDescent="0.15">
      <c r="A317" s="112">
        <v>12760606</v>
      </c>
      <c r="B317" s="166">
        <v>1</v>
      </c>
      <c r="C317" s="82" t="s">
        <v>2839</v>
      </c>
      <c r="D317" s="166" t="s">
        <v>25</v>
      </c>
      <c r="E317" s="166" t="s">
        <v>2375</v>
      </c>
      <c r="F317" s="166"/>
      <c r="G317" s="166"/>
      <c r="H317" s="166" t="s">
        <v>24</v>
      </c>
      <c r="I317" s="166"/>
      <c r="J317" s="166"/>
      <c r="K317" s="166"/>
      <c r="L317" s="166">
        <v>1</v>
      </c>
      <c r="M317" s="166" t="s">
        <v>981</v>
      </c>
      <c r="N317" s="166" t="s">
        <v>2362</v>
      </c>
      <c r="O317" s="112">
        <v>13760602</v>
      </c>
      <c r="P317" s="166"/>
      <c r="Q317" s="166"/>
      <c r="R317" s="166"/>
      <c r="S317" s="166" t="s">
        <v>89</v>
      </c>
      <c r="T317" s="166" t="s">
        <v>89</v>
      </c>
      <c r="U317" s="166"/>
      <c r="V317" s="167"/>
      <c r="W317" s="166"/>
      <c r="X317" s="166"/>
      <c r="Y317" s="166"/>
      <c r="Z317" s="166"/>
      <c r="AA317" s="166"/>
      <c r="AB317" s="166"/>
      <c r="AC317" s="166"/>
      <c r="AD317" s="166"/>
    </row>
    <row r="318" spans="1:30" s="45" customFormat="1" x14ac:dyDescent="0.15">
      <c r="A318" s="164">
        <v>12760607</v>
      </c>
      <c r="B318" s="45">
        <v>1</v>
      </c>
      <c r="C318" s="165" t="s">
        <v>4078</v>
      </c>
      <c r="D318" s="45" t="s">
        <v>4079</v>
      </c>
      <c r="E318" s="45" t="s">
        <v>130</v>
      </c>
      <c r="F318" s="45">
        <v>3</v>
      </c>
      <c r="H318" s="45" t="s">
        <v>24</v>
      </c>
      <c r="L318" s="45">
        <v>99</v>
      </c>
      <c r="M318" s="45" t="s">
        <v>567</v>
      </c>
      <c r="N318" s="45" t="s">
        <v>28</v>
      </c>
      <c r="O318" s="167">
        <v>15760605</v>
      </c>
      <c r="S318" s="22">
        <v>16760601</v>
      </c>
      <c r="V318" s="188" t="s">
        <v>623</v>
      </c>
    </row>
    <row r="319" spans="1:30" s="45" customFormat="1" x14ac:dyDescent="0.15">
      <c r="A319" s="164">
        <v>12760608</v>
      </c>
      <c r="B319" s="45">
        <v>1</v>
      </c>
      <c r="C319" s="165" t="s">
        <v>4080</v>
      </c>
      <c r="D319" s="45" t="s">
        <v>125</v>
      </c>
      <c r="E319" s="45" t="s">
        <v>4081</v>
      </c>
      <c r="H319" s="45" t="s">
        <v>24</v>
      </c>
      <c r="L319" s="45">
        <v>1</v>
      </c>
      <c r="M319" s="13" t="s">
        <v>782</v>
      </c>
      <c r="N319" s="45" t="s">
        <v>29</v>
      </c>
      <c r="O319" s="165">
        <v>13760603</v>
      </c>
    </row>
    <row r="320" spans="1:30" s="45" customFormat="1" x14ac:dyDescent="0.15">
      <c r="A320" s="164">
        <v>12760609</v>
      </c>
      <c r="B320" s="45">
        <v>1</v>
      </c>
      <c r="C320" s="165" t="s">
        <v>4082</v>
      </c>
      <c r="D320" s="45" t="s">
        <v>4083</v>
      </c>
      <c r="E320" s="45" t="s">
        <v>26</v>
      </c>
      <c r="H320" s="45" t="s">
        <v>4084</v>
      </c>
      <c r="L320" s="45">
        <v>1</v>
      </c>
      <c r="M320" s="45" t="s">
        <v>4085</v>
      </c>
      <c r="N320" s="45" t="s">
        <v>28</v>
      </c>
      <c r="O320" s="167">
        <v>15760607</v>
      </c>
      <c r="V320" s="164"/>
    </row>
    <row r="321" spans="1:30" s="26" customFormat="1" x14ac:dyDescent="0.15">
      <c r="A321" s="112">
        <v>12760610</v>
      </c>
      <c r="B321" s="166">
        <v>1</v>
      </c>
      <c r="C321" s="82" t="s">
        <v>2840</v>
      </c>
      <c r="D321" s="166" t="s">
        <v>25</v>
      </c>
      <c r="E321" s="166" t="s">
        <v>2368</v>
      </c>
      <c r="F321" s="166"/>
      <c r="G321" s="166"/>
      <c r="H321" s="166" t="s">
        <v>674</v>
      </c>
      <c r="I321" s="166"/>
      <c r="J321" s="166"/>
      <c r="K321" s="166"/>
      <c r="L321" s="166">
        <v>1</v>
      </c>
      <c r="M321" s="166" t="s">
        <v>29</v>
      </c>
      <c r="N321" s="166" t="s">
        <v>29</v>
      </c>
      <c r="O321" s="112">
        <v>13760606</v>
      </c>
      <c r="P321" s="166"/>
      <c r="Q321" s="166"/>
      <c r="R321" s="166"/>
      <c r="S321" s="166" t="s">
        <v>89</v>
      </c>
      <c r="T321" s="166" t="s">
        <v>89</v>
      </c>
      <c r="U321" s="166"/>
      <c r="V321" s="166"/>
      <c r="W321" s="166"/>
      <c r="X321" s="166"/>
      <c r="Y321" s="166"/>
      <c r="Z321" s="166"/>
      <c r="AA321" s="166"/>
      <c r="AB321" s="166"/>
      <c r="AC321" s="166"/>
      <c r="AD321" s="166"/>
    </row>
    <row r="322" spans="1:30" s="5" customFormat="1" x14ac:dyDescent="0.15">
      <c r="A322" s="112">
        <v>12760611</v>
      </c>
      <c r="B322" s="5">
        <v>1</v>
      </c>
      <c r="C322" s="168" t="s">
        <v>2841</v>
      </c>
      <c r="D322" s="5" t="s">
        <v>2361</v>
      </c>
      <c r="E322" s="5" t="s">
        <v>2368</v>
      </c>
      <c r="H322" s="5" t="s">
        <v>2369</v>
      </c>
      <c r="L322" s="5">
        <v>1</v>
      </c>
      <c r="M322" s="166" t="s">
        <v>29</v>
      </c>
      <c r="N322" s="5" t="s">
        <v>2365</v>
      </c>
      <c r="O322" s="112">
        <v>13760607</v>
      </c>
      <c r="S322" s="5" t="s">
        <v>89</v>
      </c>
      <c r="T322" s="5" t="s">
        <v>89</v>
      </c>
      <c r="V322" s="167"/>
    </row>
    <row r="323" spans="1:30" s="5" customFormat="1" x14ac:dyDescent="0.15">
      <c r="A323" s="112">
        <v>12760612</v>
      </c>
      <c r="B323" s="5">
        <v>1</v>
      </c>
      <c r="C323" s="168" t="s">
        <v>2842</v>
      </c>
      <c r="D323" s="5" t="s">
        <v>2363</v>
      </c>
      <c r="E323" s="5" t="s">
        <v>339</v>
      </c>
      <c r="H323" s="5" t="s">
        <v>674</v>
      </c>
      <c r="L323" s="5">
        <v>1</v>
      </c>
      <c r="M323" s="166" t="s">
        <v>29</v>
      </c>
      <c r="N323" s="5" t="s">
        <v>2365</v>
      </c>
      <c r="O323" s="92">
        <v>13760608</v>
      </c>
      <c r="S323" s="5" t="s">
        <v>89</v>
      </c>
      <c r="T323" s="5" t="s">
        <v>89</v>
      </c>
    </row>
    <row r="324" spans="1:30" s="5" customFormat="1" x14ac:dyDescent="0.15">
      <c r="A324" s="112">
        <v>12760613</v>
      </c>
      <c r="B324" s="5">
        <v>1</v>
      </c>
      <c r="C324" s="168" t="s">
        <v>2843</v>
      </c>
      <c r="D324" s="5" t="s">
        <v>2363</v>
      </c>
      <c r="E324" s="5" t="s">
        <v>339</v>
      </c>
      <c r="H324" s="5" t="s">
        <v>2371</v>
      </c>
      <c r="L324" s="5">
        <v>1</v>
      </c>
      <c r="M324" s="11" t="s">
        <v>1860</v>
      </c>
      <c r="N324" s="5" t="s">
        <v>29</v>
      </c>
      <c r="O324" s="92">
        <v>13760609</v>
      </c>
      <c r="S324" s="5" t="s">
        <v>89</v>
      </c>
      <c r="T324" s="5" t="s">
        <v>89</v>
      </c>
      <c r="V324" s="166"/>
    </row>
    <row r="325" spans="1:30" s="5" customFormat="1" x14ac:dyDescent="0.15">
      <c r="A325" s="112">
        <v>12760614</v>
      </c>
      <c r="B325" s="5">
        <v>1</v>
      </c>
      <c r="C325" s="168" t="s">
        <v>2844</v>
      </c>
      <c r="D325" s="5" t="s">
        <v>25</v>
      </c>
      <c r="E325" s="5" t="s">
        <v>339</v>
      </c>
      <c r="H325" s="5" t="s">
        <v>2369</v>
      </c>
      <c r="L325" s="5">
        <v>1</v>
      </c>
      <c r="M325" s="11" t="s">
        <v>1860</v>
      </c>
      <c r="N325" s="5" t="s">
        <v>2362</v>
      </c>
      <c r="O325" s="92">
        <v>13760610</v>
      </c>
      <c r="S325" s="5" t="s">
        <v>89</v>
      </c>
      <c r="T325" s="5" t="s">
        <v>89</v>
      </c>
    </row>
    <row r="326" spans="1:30" s="5" customFormat="1" x14ac:dyDescent="0.15">
      <c r="A326" s="112">
        <v>12760701</v>
      </c>
      <c r="B326" s="5">
        <v>1</v>
      </c>
      <c r="C326" s="78" t="s">
        <v>2845</v>
      </c>
      <c r="D326" s="5" t="s">
        <v>25</v>
      </c>
      <c r="E326" s="5" t="s">
        <v>339</v>
      </c>
      <c r="H326" s="5" t="s">
        <v>2376</v>
      </c>
      <c r="L326" s="5">
        <v>1</v>
      </c>
      <c r="M326" s="166" t="s">
        <v>2563</v>
      </c>
      <c r="N326" s="5" t="s">
        <v>28</v>
      </c>
      <c r="O326" s="92">
        <v>15760701</v>
      </c>
      <c r="S326" s="5" t="s">
        <v>89</v>
      </c>
      <c r="T326" s="5" t="s">
        <v>89</v>
      </c>
      <c r="V326" s="166" t="s">
        <v>549</v>
      </c>
    </row>
    <row r="327" spans="1:30" s="5" customFormat="1" x14ac:dyDescent="0.15">
      <c r="A327" s="112">
        <v>12760702</v>
      </c>
      <c r="B327" s="5">
        <v>1</v>
      </c>
      <c r="C327" s="168" t="s">
        <v>2846</v>
      </c>
      <c r="D327" s="5" t="s">
        <v>25</v>
      </c>
      <c r="E327" s="5" t="s">
        <v>57</v>
      </c>
      <c r="F327" s="5">
        <v>2</v>
      </c>
      <c r="H327" s="5" t="s">
        <v>2376</v>
      </c>
      <c r="L327" s="5">
        <v>99</v>
      </c>
      <c r="M327" s="5" t="s">
        <v>620</v>
      </c>
      <c r="N327" s="5" t="s">
        <v>2384</v>
      </c>
      <c r="O327" s="112">
        <v>15760702</v>
      </c>
      <c r="S327" s="5" t="s">
        <v>89</v>
      </c>
      <c r="T327" s="5" t="s">
        <v>89</v>
      </c>
      <c r="V327" s="5" t="s">
        <v>2382</v>
      </c>
    </row>
    <row r="328" spans="1:30" s="5" customFormat="1" x14ac:dyDescent="0.15">
      <c r="A328" s="112">
        <v>12760703</v>
      </c>
      <c r="B328" s="5">
        <v>1</v>
      </c>
      <c r="C328" s="168" t="s">
        <v>2847</v>
      </c>
      <c r="D328" s="5" t="s">
        <v>25</v>
      </c>
      <c r="E328" s="5" t="s">
        <v>57</v>
      </c>
      <c r="F328" s="5">
        <v>2</v>
      </c>
      <c r="H328" s="5" t="s">
        <v>24</v>
      </c>
      <c r="L328" s="5">
        <v>99</v>
      </c>
      <c r="M328" s="5" t="s">
        <v>2387</v>
      </c>
      <c r="N328" s="5" t="s">
        <v>2362</v>
      </c>
      <c r="O328" s="112">
        <v>13760701</v>
      </c>
      <c r="S328" s="5" t="s">
        <v>89</v>
      </c>
      <c r="T328" s="5" t="s">
        <v>89</v>
      </c>
      <c r="V328" s="167"/>
    </row>
    <row r="329" spans="1:30" s="5" customFormat="1" x14ac:dyDescent="0.15">
      <c r="A329" s="112">
        <v>12760704</v>
      </c>
      <c r="B329" s="5">
        <v>1</v>
      </c>
      <c r="C329" s="168" t="s">
        <v>2848</v>
      </c>
      <c r="D329" s="5" t="s">
        <v>34</v>
      </c>
      <c r="E329" s="5" t="s">
        <v>57</v>
      </c>
      <c r="F329" s="5">
        <v>2</v>
      </c>
      <c r="H329" s="5" t="s">
        <v>24</v>
      </c>
      <c r="L329" s="5">
        <v>99</v>
      </c>
      <c r="M329" s="166" t="s">
        <v>2488</v>
      </c>
      <c r="N329" s="5" t="s">
        <v>28</v>
      </c>
      <c r="O329" s="92">
        <v>15760703</v>
      </c>
      <c r="S329" s="5" t="s">
        <v>89</v>
      </c>
      <c r="T329" s="5" t="s">
        <v>89</v>
      </c>
      <c r="V329" s="166"/>
    </row>
    <row r="330" spans="1:30" s="5" customFormat="1" x14ac:dyDescent="0.15">
      <c r="A330" s="112">
        <v>12760706</v>
      </c>
      <c r="B330" s="5">
        <v>1</v>
      </c>
      <c r="C330" s="168" t="s">
        <v>2849</v>
      </c>
      <c r="D330" s="5" t="s">
        <v>2361</v>
      </c>
      <c r="E330" s="5" t="s">
        <v>339</v>
      </c>
      <c r="H330" s="5" t="s">
        <v>24</v>
      </c>
      <c r="L330" s="5">
        <v>1</v>
      </c>
      <c r="M330" s="166"/>
      <c r="N330" s="5" t="s">
        <v>915</v>
      </c>
      <c r="O330" s="92">
        <v>17760701</v>
      </c>
      <c r="S330" s="5" t="s">
        <v>3245</v>
      </c>
      <c r="T330" s="5" t="s">
        <v>89</v>
      </c>
    </row>
    <row r="331" spans="1:30" s="5" customFormat="1" x14ac:dyDescent="0.15">
      <c r="A331" s="112">
        <v>12760707</v>
      </c>
      <c r="B331" s="5">
        <v>1</v>
      </c>
      <c r="C331" s="168" t="s">
        <v>2849</v>
      </c>
      <c r="D331" s="5" t="s">
        <v>25</v>
      </c>
      <c r="E331" s="5" t="s">
        <v>339</v>
      </c>
      <c r="H331" s="5" t="s">
        <v>2358</v>
      </c>
      <c r="L331" s="5">
        <v>1</v>
      </c>
      <c r="M331" s="166"/>
      <c r="N331" s="5" t="s">
        <v>915</v>
      </c>
      <c r="O331" s="92">
        <v>17760702</v>
      </c>
      <c r="S331" s="5" t="s">
        <v>89</v>
      </c>
      <c r="T331" s="5" t="s">
        <v>89</v>
      </c>
      <c r="V331" s="166"/>
    </row>
    <row r="332" spans="1:30" s="166" customFormat="1" x14ac:dyDescent="0.15">
      <c r="A332" s="112">
        <v>12760708</v>
      </c>
      <c r="B332" s="45">
        <v>1</v>
      </c>
      <c r="C332" s="165" t="s">
        <v>5082</v>
      </c>
      <c r="D332" s="45" t="s">
        <v>5083</v>
      </c>
      <c r="E332" s="45" t="s">
        <v>5084</v>
      </c>
      <c r="F332" s="45"/>
      <c r="G332" s="45"/>
      <c r="H332" s="45" t="s">
        <v>5085</v>
      </c>
      <c r="I332" s="45"/>
      <c r="J332" s="45"/>
      <c r="K332" s="45"/>
      <c r="L332" s="45">
        <v>1</v>
      </c>
      <c r="M332" s="45"/>
      <c r="N332" s="45" t="s">
        <v>5086</v>
      </c>
      <c r="O332" s="164" t="s">
        <v>5087</v>
      </c>
      <c r="W332" s="166" t="s">
        <v>5088</v>
      </c>
      <c r="X332" s="166" t="str">
        <f>O332</f>
        <v>light</v>
      </c>
    </row>
    <row r="333" spans="1:30" s="166" customFormat="1" x14ac:dyDescent="0.15">
      <c r="A333" s="112">
        <v>12760709</v>
      </c>
      <c r="B333" s="45">
        <v>1</v>
      </c>
      <c r="C333" s="165" t="s">
        <v>5646</v>
      </c>
      <c r="D333" s="45" t="s">
        <v>5648</v>
      </c>
      <c r="E333" s="45" t="s">
        <v>57</v>
      </c>
      <c r="F333" s="45">
        <v>20</v>
      </c>
      <c r="G333" s="45"/>
      <c r="H333" s="45" t="s">
        <v>132</v>
      </c>
      <c r="I333" s="45" t="s">
        <v>70</v>
      </c>
      <c r="J333" s="45" t="s">
        <v>5647</v>
      </c>
      <c r="K333" s="45"/>
      <c r="L333" s="45">
        <v>99</v>
      </c>
      <c r="M333" s="45"/>
      <c r="N333" s="45" t="s">
        <v>70</v>
      </c>
      <c r="O333" s="164">
        <v>1</v>
      </c>
      <c r="P333" s="164" t="s">
        <v>101</v>
      </c>
      <c r="Q333" s="164"/>
    </row>
    <row r="334" spans="1:30" s="45" customFormat="1" x14ac:dyDescent="0.15">
      <c r="A334" s="164">
        <v>12760711</v>
      </c>
      <c r="B334" s="45">
        <v>1</v>
      </c>
      <c r="C334" s="190" t="s">
        <v>5808</v>
      </c>
      <c r="D334" s="45" t="s">
        <v>25</v>
      </c>
      <c r="E334" s="45" t="s">
        <v>26</v>
      </c>
      <c r="H334" s="45" t="s">
        <v>24</v>
      </c>
      <c r="L334" s="45">
        <v>1</v>
      </c>
      <c r="N334" s="45" t="s">
        <v>593</v>
      </c>
      <c r="O334" s="114">
        <v>14760701</v>
      </c>
      <c r="S334" s="45" t="s">
        <v>89</v>
      </c>
      <c r="T334" s="45" t="s">
        <v>89</v>
      </c>
    </row>
    <row r="335" spans="1:30" s="45" customFormat="1" x14ac:dyDescent="0.15">
      <c r="A335" s="164">
        <v>12760712</v>
      </c>
      <c r="B335" s="45">
        <v>1</v>
      </c>
      <c r="C335" s="190" t="s">
        <v>5809</v>
      </c>
      <c r="D335" s="45" t="s">
        <v>25</v>
      </c>
      <c r="E335" s="45" t="s">
        <v>33</v>
      </c>
      <c r="F335" s="45">
        <v>3</v>
      </c>
      <c r="H335" s="45" t="s">
        <v>24</v>
      </c>
      <c r="L335" s="45">
        <v>99</v>
      </c>
      <c r="M335" s="45" t="s">
        <v>567</v>
      </c>
      <c r="N335" s="45" t="s">
        <v>5810</v>
      </c>
      <c r="O335" s="167">
        <v>15760709</v>
      </c>
      <c r="S335" s="45" t="s">
        <v>89</v>
      </c>
      <c r="T335" s="45" t="s">
        <v>89</v>
      </c>
      <c r="V335" s="45" t="s">
        <v>5811</v>
      </c>
    </row>
    <row r="336" spans="1:30" s="45" customFormat="1" x14ac:dyDescent="0.15">
      <c r="A336" s="164">
        <v>12760713</v>
      </c>
      <c r="B336" s="45">
        <v>1</v>
      </c>
      <c r="C336" s="244" t="s">
        <v>5812</v>
      </c>
      <c r="D336" s="45" t="s">
        <v>25</v>
      </c>
      <c r="E336" s="45" t="s">
        <v>5813</v>
      </c>
      <c r="F336" s="45">
        <v>3</v>
      </c>
      <c r="H336" s="45" t="s">
        <v>24</v>
      </c>
      <c r="L336" s="45">
        <v>99</v>
      </c>
      <c r="M336" s="45" t="s">
        <v>5814</v>
      </c>
      <c r="N336" s="45" t="s">
        <v>29</v>
      </c>
      <c r="O336" s="165">
        <v>13760704</v>
      </c>
      <c r="V336" s="164"/>
    </row>
    <row r="337" spans="1:24" s="45" customFormat="1" x14ac:dyDescent="0.15">
      <c r="A337" s="164">
        <v>12760714</v>
      </c>
      <c r="B337" s="45">
        <v>1</v>
      </c>
      <c r="C337" s="190" t="s">
        <v>5815</v>
      </c>
      <c r="D337" s="45" t="s">
        <v>25</v>
      </c>
      <c r="E337" s="45" t="s">
        <v>33</v>
      </c>
      <c r="F337" s="45">
        <v>3</v>
      </c>
      <c r="H337" s="45" t="s">
        <v>24</v>
      </c>
      <c r="L337" s="45">
        <v>99</v>
      </c>
      <c r="M337" s="45" t="s">
        <v>309</v>
      </c>
      <c r="N337" s="45" t="s">
        <v>29</v>
      </c>
      <c r="O337" s="165">
        <v>13760705</v>
      </c>
      <c r="V337" s="13"/>
    </row>
    <row r="338" spans="1:24" s="45" customFormat="1" x14ac:dyDescent="0.15">
      <c r="A338" s="164">
        <v>12760715</v>
      </c>
      <c r="B338" s="45">
        <v>1</v>
      </c>
      <c r="C338" s="190" t="s">
        <v>5816</v>
      </c>
      <c r="D338" s="45" t="s">
        <v>25</v>
      </c>
      <c r="E338" s="45" t="s">
        <v>5813</v>
      </c>
      <c r="F338" s="45">
        <v>3</v>
      </c>
      <c r="H338" s="45" t="s">
        <v>5817</v>
      </c>
      <c r="L338" s="45">
        <v>99</v>
      </c>
      <c r="M338" s="45" t="s">
        <v>309</v>
      </c>
      <c r="N338" s="45" t="s">
        <v>29</v>
      </c>
      <c r="O338" s="165">
        <v>13760706</v>
      </c>
    </row>
    <row r="339" spans="1:24" s="5" customFormat="1" x14ac:dyDescent="0.15">
      <c r="A339" s="112">
        <v>12760801</v>
      </c>
      <c r="B339" s="5">
        <v>1</v>
      </c>
      <c r="C339" s="78" t="s">
        <v>2850</v>
      </c>
      <c r="D339" s="5" t="s">
        <v>2361</v>
      </c>
      <c r="E339" s="5" t="s">
        <v>2375</v>
      </c>
      <c r="H339" s="5" t="s">
        <v>24</v>
      </c>
      <c r="L339" s="5">
        <v>1</v>
      </c>
      <c r="M339" s="166"/>
      <c r="N339" s="5" t="s">
        <v>2451</v>
      </c>
      <c r="O339" s="112">
        <v>14760801</v>
      </c>
      <c r="S339" s="5" t="s">
        <v>89</v>
      </c>
      <c r="T339" s="5" t="s">
        <v>89</v>
      </c>
      <c r="V339" s="167"/>
    </row>
    <row r="340" spans="1:24" s="5" customFormat="1" x14ac:dyDescent="0.15">
      <c r="A340" s="112">
        <v>12760802</v>
      </c>
      <c r="B340" s="5">
        <v>1</v>
      </c>
      <c r="C340" s="78" t="s">
        <v>2851</v>
      </c>
      <c r="D340" s="5" t="s">
        <v>25</v>
      </c>
      <c r="E340" s="5" t="s">
        <v>2368</v>
      </c>
      <c r="H340" s="5" t="s">
        <v>24</v>
      </c>
      <c r="L340" s="5">
        <v>1</v>
      </c>
      <c r="M340" s="5" t="s">
        <v>342</v>
      </c>
      <c r="N340" s="5" t="s">
        <v>2384</v>
      </c>
      <c r="O340" s="112">
        <v>15760801</v>
      </c>
      <c r="T340" s="5" t="s">
        <v>89</v>
      </c>
      <c r="V340" s="5" t="s">
        <v>2492</v>
      </c>
    </row>
    <row r="341" spans="1:24" s="5" customFormat="1" x14ac:dyDescent="0.15">
      <c r="A341" s="112">
        <v>12760803</v>
      </c>
      <c r="B341" s="5">
        <v>1</v>
      </c>
      <c r="C341" s="168" t="s">
        <v>2852</v>
      </c>
      <c r="D341" s="5" t="s">
        <v>2378</v>
      </c>
      <c r="E341" s="5" t="s">
        <v>2383</v>
      </c>
      <c r="F341" s="5">
        <v>3</v>
      </c>
      <c r="H341" s="5" t="s">
        <v>24</v>
      </c>
      <c r="L341" s="5">
        <v>99</v>
      </c>
      <c r="M341" s="5" t="s">
        <v>2436</v>
      </c>
      <c r="N341" s="5" t="s">
        <v>2359</v>
      </c>
      <c r="O341" s="112">
        <v>15760802</v>
      </c>
      <c r="T341" s="5" t="s">
        <v>89</v>
      </c>
      <c r="V341" s="5" t="s">
        <v>1773</v>
      </c>
    </row>
    <row r="342" spans="1:24" s="5" customFormat="1" x14ac:dyDescent="0.15">
      <c r="A342" s="112">
        <v>12760804</v>
      </c>
      <c r="B342" s="5">
        <v>1</v>
      </c>
      <c r="C342" s="168" t="s">
        <v>2853</v>
      </c>
      <c r="D342" s="5" t="s">
        <v>2378</v>
      </c>
      <c r="E342" s="5" t="s">
        <v>2383</v>
      </c>
      <c r="F342" s="5">
        <v>3</v>
      </c>
      <c r="H342" s="5" t="s">
        <v>674</v>
      </c>
      <c r="L342" s="5">
        <v>99</v>
      </c>
      <c r="M342" s="166" t="s">
        <v>1860</v>
      </c>
      <c r="N342" s="5" t="s">
        <v>2362</v>
      </c>
      <c r="O342" s="112">
        <v>13760801</v>
      </c>
      <c r="S342" s="5" t="s">
        <v>89</v>
      </c>
      <c r="T342" s="5" t="s">
        <v>89</v>
      </c>
      <c r="V342" s="167"/>
    </row>
    <row r="343" spans="1:24" s="5" customFormat="1" x14ac:dyDescent="0.15">
      <c r="A343" s="112">
        <v>12760805</v>
      </c>
      <c r="B343" s="5">
        <v>1</v>
      </c>
      <c r="C343" s="82" t="s">
        <v>2854</v>
      </c>
      <c r="D343" s="5" t="s">
        <v>2378</v>
      </c>
      <c r="E343" s="5" t="s">
        <v>2383</v>
      </c>
      <c r="F343" s="5">
        <v>3</v>
      </c>
      <c r="H343" s="5" t="s">
        <v>2369</v>
      </c>
      <c r="L343" s="5">
        <v>99</v>
      </c>
      <c r="M343" s="166" t="s">
        <v>29</v>
      </c>
      <c r="N343" s="5" t="s">
        <v>29</v>
      </c>
      <c r="O343" s="92">
        <v>13760802</v>
      </c>
      <c r="S343" s="5" t="s">
        <v>89</v>
      </c>
      <c r="T343" s="5" t="s">
        <v>89</v>
      </c>
    </row>
    <row r="344" spans="1:24" s="166" customFormat="1" x14ac:dyDescent="0.15">
      <c r="A344" s="112">
        <v>12760815</v>
      </c>
      <c r="B344" s="45">
        <v>1</v>
      </c>
      <c r="C344" s="234" t="s">
        <v>5593</v>
      </c>
      <c r="D344" s="45" t="s">
        <v>34</v>
      </c>
      <c r="E344" s="45" t="s">
        <v>26</v>
      </c>
      <c r="F344" s="45"/>
      <c r="G344" s="45"/>
      <c r="H344" s="45" t="s">
        <v>132</v>
      </c>
      <c r="I344" s="45" t="s">
        <v>2826</v>
      </c>
      <c r="J344" s="45">
        <v>2500</v>
      </c>
      <c r="K344" s="45"/>
      <c r="L344" s="45">
        <v>1</v>
      </c>
      <c r="M344" s="45" t="s">
        <v>5591</v>
      </c>
      <c r="N344" s="45" t="s">
        <v>5594</v>
      </c>
      <c r="O344" s="112">
        <v>13760815</v>
      </c>
    </row>
    <row r="345" spans="1:24" s="5" customFormat="1" x14ac:dyDescent="0.15">
      <c r="A345" s="112">
        <v>12760806</v>
      </c>
      <c r="B345" s="5">
        <v>1</v>
      </c>
      <c r="C345" s="82" t="s">
        <v>2855</v>
      </c>
      <c r="D345" s="5" t="s">
        <v>25</v>
      </c>
      <c r="E345" s="5" t="s">
        <v>57</v>
      </c>
      <c r="F345" s="5">
        <v>2</v>
      </c>
      <c r="H345" s="5" t="s">
        <v>2376</v>
      </c>
      <c r="L345" s="5">
        <v>99</v>
      </c>
      <c r="M345" s="5" t="s">
        <v>620</v>
      </c>
      <c r="N345" s="5" t="s">
        <v>2359</v>
      </c>
      <c r="O345" s="112">
        <v>15760805</v>
      </c>
      <c r="S345" s="5" t="s">
        <v>89</v>
      </c>
      <c r="T345" s="5" t="s">
        <v>89</v>
      </c>
      <c r="V345" s="5" t="s">
        <v>5443</v>
      </c>
    </row>
    <row r="346" spans="1:24" s="5" customFormat="1" x14ac:dyDescent="0.15">
      <c r="A346" s="112">
        <v>12760807</v>
      </c>
      <c r="B346" s="166">
        <v>1</v>
      </c>
      <c r="C346" s="82" t="s">
        <v>5611</v>
      </c>
      <c r="D346" s="166" t="s">
        <v>5612</v>
      </c>
      <c r="E346" s="166" t="s">
        <v>57</v>
      </c>
      <c r="F346" s="166">
        <v>2</v>
      </c>
      <c r="G346" s="166"/>
      <c r="H346" s="166" t="s">
        <v>5613</v>
      </c>
      <c r="I346" s="166"/>
      <c r="J346" s="166"/>
      <c r="K346" s="166"/>
      <c r="L346" s="166">
        <v>99</v>
      </c>
      <c r="M346" s="166" t="s">
        <v>5614</v>
      </c>
      <c r="N346" s="166" t="s">
        <v>5615</v>
      </c>
      <c r="O346" s="112">
        <v>13760803</v>
      </c>
      <c r="P346" s="112"/>
      <c r="S346" s="166"/>
      <c r="T346" s="5" t="s">
        <v>89</v>
      </c>
      <c r="V346" s="167"/>
    </row>
    <row r="347" spans="1:24" s="5" customFormat="1" x14ac:dyDescent="0.15">
      <c r="A347" s="112">
        <v>12760808</v>
      </c>
      <c r="B347" s="166">
        <v>1</v>
      </c>
      <c r="C347" s="82" t="s">
        <v>5616</v>
      </c>
      <c r="D347" s="166" t="s">
        <v>5612</v>
      </c>
      <c r="E347" s="166" t="s">
        <v>5617</v>
      </c>
      <c r="F347" s="166">
        <v>2</v>
      </c>
      <c r="G347" s="166"/>
      <c r="H347" s="166" t="s">
        <v>5613</v>
      </c>
      <c r="I347" s="166"/>
      <c r="J347" s="166"/>
      <c r="K347" s="166"/>
      <c r="L347" s="166">
        <v>99</v>
      </c>
      <c r="M347" s="166" t="s">
        <v>5618</v>
      </c>
      <c r="N347" s="166" t="s">
        <v>5618</v>
      </c>
      <c r="O347" s="112">
        <v>15760807</v>
      </c>
      <c r="S347" s="166" t="s">
        <v>3246</v>
      </c>
      <c r="T347" s="5" t="s">
        <v>89</v>
      </c>
      <c r="V347" s="200" t="s">
        <v>5619</v>
      </c>
    </row>
    <row r="348" spans="1:24" s="166" customFormat="1" x14ac:dyDescent="0.15">
      <c r="A348" s="112">
        <v>12760816</v>
      </c>
      <c r="B348" s="45">
        <v>1</v>
      </c>
      <c r="C348" s="145" t="s">
        <v>5555</v>
      </c>
      <c r="D348" s="45" t="s">
        <v>5556</v>
      </c>
      <c r="E348" s="45" t="s">
        <v>33</v>
      </c>
      <c r="F348" s="45">
        <v>2</v>
      </c>
      <c r="G348" s="45"/>
      <c r="H348" s="45" t="s">
        <v>5557</v>
      </c>
      <c r="I348" s="45"/>
      <c r="J348" s="45"/>
      <c r="K348" s="45"/>
      <c r="L348" s="45">
        <v>99</v>
      </c>
      <c r="M348" s="45"/>
      <c r="N348" s="45" t="s">
        <v>5558</v>
      </c>
      <c r="O348" s="164">
        <v>0</v>
      </c>
      <c r="V348" s="176"/>
    </row>
    <row r="349" spans="1:24" s="166" customFormat="1" x14ac:dyDescent="0.15">
      <c r="A349" s="112">
        <v>12760814</v>
      </c>
      <c r="B349" s="166">
        <v>1</v>
      </c>
      <c r="C349" s="145" t="s">
        <v>5620</v>
      </c>
      <c r="D349" s="45" t="s">
        <v>5621</v>
      </c>
      <c r="E349" s="45" t="s">
        <v>5622</v>
      </c>
      <c r="F349" s="45">
        <v>2</v>
      </c>
      <c r="G349" s="45"/>
      <c r="H349" s="45" t="s">
        <v>132</v>
      </c>
      <c r="I349" s="45"/>
      <c r="J349" s="45"/>
      <c r="K349" s="45"/>
      <c r="L349" s="45">
        <v>99</v>
      </c>
      <c r="M349" s="45"/>
      <c r="N349" s="45" t="s">
        <v>1524</v>
      </c>
      <c r="O349" s="164" t="s">
        <v>2639</v>
      </c>
      <c r="W349" s="166" t="s">
        <v>5088</v>
      </c>
      <c r="X349" s="166" t="str">
        <f>O349</f>
        <v>light</v>
      </c>
    </row>
    <row r="350" spans="1:24" s="5" customFormat="1" x14ac:dyDescent="0.15">
      <c r="A350" s="11">
        <v>12760809</v>
      </c>
      <c r="B350" s="45">
        <v>1</v>
      </c>
      <c r="C350" s="145" t="s">
        <v>5559</v>
      </c>
      <c r="D350" s="45" t="s">
        <v>5560</v>
      </c>
      <c r="E350" s="45" t="s">
        <v>5561</v>
      </c>
      <c r="F350" s="45"/>
      <c r="G350" s="45"/>
      <c r="H350" s="45" t="s">
        <v>24</v>
      </c>
      <c r="I350" s="45"/>
      <c r="J350" s="45"/>
      <c r="K350" s="45"/>
      <c r="L350" s="45">
        <v>1</v>
      </c>
      <c r="M350" s="45"/>
      <c r="N350" s="45" t="s">
        <v>622</v>
      </c>
      <c r="O350" s="11">
        <v>14760802</v>
      </c>
      <c r="V350" s="167"/>
    </row>
    <row r="351" spans="1:24" s="5" customFormat="1" x14ac:dyDescent="0.15">
      <c r="A351" s="112">
        <v>12760810</v>
      </c>
      <c r="B351" s="166">
        <v>1</v>
      </c>
      <c r="C351" s="166" t="s">
        <v>5623</v>
      </c>
      <c r="D351" s="166" t="s">
        <v>5624</v>
      </c>
      <c r="E351" s="166" t="s">
        <v>5625</v>
      </c>
      <c r="F351" s="166"/>
      <c r="G351" s="166"/>
      <c r="H351" s="166" t="s">
        <v>5626</v>
      </c>
      <c r="I351" s="166"/>
      <c r="J351" s="166"/>
      <c r="K351" s="166"/>
      <c r="L351" s="166">
        <v>1</v>
      </c>
      <c r="M351" s="166" t="s">
        <v>5627</v>
      </c>
      <c r="N351" s="166" t="s">
        <v>5627</v>
      </c>
      <c r="O351" s="112">
        <v>13760805</v>
      </c>
      <c r="S351" s="5" t="s">
        <v>89</v>
      </c>
      <c r="T351" s="5" t="s">
        <v>89</v>
      </c>
    </row>
    <row r="352" spans="1:24" s="5" customFormat="1" x14ac:dyDescent="0.15">
      <c r="A352" s="112">
        <v>12760811</v>
      </c>
      <c r="B352" s="166">
        <v>1</v>
      </c>
      <c r="C352" s="166" t="s">
        <v>5628</v>
      </c>
      <c r="D352" s="166" t="s">
        <v>25</v>
      </c>
      <c r="E352" s="166" t="s">
        <v>211</v>
      </c>
      <c r="F352" s="166"/>
      <c r="G352" s="166"/>
      <c r="H352" s="166" t="s">
        <v>5626</v>
      </c>
      <c r="I352" s="166"/>
      <c r="J352" s="166"/>
      <c r="K352" s="166"/>
      <c r="L352" s="166">
        <v>1</v>
      </c>
      <c r="M352" s="166" t="s">
        <v>5627</v>
      </c>
      <c r="N352" s="166" t="s">
        <v>29</v>
      </c>
      <c r="O352" s="112">
        <v>13760806</v>
      </c>
      <c r="S352" s="5" t="s">
        <v>89</v>
      </c>
      <c r="T352" s="5" t="s">
        <v>89</v>
      </c>
    </row>
    <row r="353" spans="1:22" s="166" customFormat="1" x14ac:dyDescent="0.15">
      <c r="A353" s="112">
        <v>12760812</v>
      </c>
      <c r="B353" s="166">
        <v>1</v>
      </c>
      <c r="C353" s="82" t="s">
        <v>3495</v>
      </c>
      <c r="D353" s="166" t="s">
        <v>25</v>
      </c>
      <c r="E353" s="166" t="s">
        <v>1937</v>
      </c>
      <c r="H353" s="166" t="s">
        <v>2371</v>
      </c>
      <c r="L353" s="166">
        <v>1</v>
      </c>
      <c r="N353" s="166" t="s">
        <v>100</v>
      </c>
      <c r="O353" s="11">
        <v>0</v>
      </c>
      <c r="S353" s="173">
        <v>16760801</v>
      </c>
    </row>
    <row r="354" spans="1:22" s="45" customFormat="1" x14ac:dyDescent="0.15">
      <c r="A354" s="164">
        <v>12760819</v>
      </c>
      <c r="B354" s="45">
        <v>1</v>
      </c>
      <c r="C354" s="244" t="s">
        <v>5798</v>
      </c>
      <c r="D354" s="45" t="s">
        <v>34</v>
      </c>
      <c r="E354" s="45" t="s">
        <v>33</v>
      </c>
      <c r="F354" s="45">
        <v>4</v>
      </c>
      <c r="H354" s="45" t="s">
        <v>132</v>
      </c>
      <c r="L354" s="45">
        <v>99</v>
      </c>
      <c r="M354" s="45" t="s">
        <v>29</v>
      </c>
      <c r="N354" s="45" t="s">
        <v>5799</v>
      </c>
      <c r="O354" s="165">
        <v>13760810</v>
      </c>
    </row>
    <row r="355" spans="1:22" s="166" customFormat="1" x14ac:dyDescent="0.15">
      <c r="A355" s="112">
        <v>12760901</v>
      </c>
      <c r="B355" s="166">
        <v>1</v>
      </c>
      <c r="C355" s="168" t="s">
        <v>2555</v>
      </c>
      <c r="D355" s="166" t="s">
        <v>2363</v>
      </c>
      <c r="E355" s="166" t="s">
        <v>2375</v>
      </c>
      <c r="H355" s="166" t="s">
        <v>2358</v>
      </c>
      <c r="L355" s="166">
        <v>1</v>
      </c>
      <c r="N355" s="166" t="s">
        <v>2451</v>
      </c>
      <c r="O355" s="92">
        <v>14760901</v>
      </c>
      <c r="S355" s="166" t="s">
        <v>89</v>
      </c>
      <c r="T355" s="166" t="s">
        <v>89</v>
      </c>
    </row>
    <row r="356" spans="1:22" s="166" customFormat="1" x14ac:dyDescent="0.15">
      <c r="A356" s="112">
        <v>12760902</v>
      </c>
      <c r="B356" s="166">
        <v>1</v>
      </c>
      <c r="C356" s="168" t="s">
        <v>2556</v>
      </c>
      <c r="D356" s="166" t="s">
        <v>25</v>
      </c>
      <c r="E356" s="166" t="s">
        <v>2375</v>
      </c>
      <c r="H356" s="166" t="s">
        <v>2358</v>
      </c>
      <c r="L356" s="166">
        <v>1</v>
      </c>
      <c r="M356" s="166" t="s">
        <v>342</v>
      </c>
      <c r="N356" s="166" t="s">
        <v>28</v>
      </c>
      <c r="O356" s="92">
        <v>15760901</v>
      </c>
      <c r="S356" s="166" t="s">
        <v>89</v>
      </c>
      <c r="T356" s="166" t="s">
        <v>89</v>
      </c>
      <c r="V356" s="13" t="s">
        <v>543</v>
      </c>
    </row>
    <row r="357" spans="1:22" s="166" customFormat="1" x14ac:dyDescent="0.15">
      <c r="A357" s="112">
        <v>12760903</v>
      </c>
      <c r="B357" s="166">
        <v>1</v>
      </c>
      <c r="C357" s="168" t="s">
        <v>2557</v>
      </c>
      <c r="D357" s="166" t="s">
        <v>34</v>
      </c>
      <c r="E357" s="166" t="s">
        <v>2373</v>
      </c>
      <c r="F357" s="166">
        <v>2</v>
      </c>
      <c r="H357" s="166" t="s">
        <v>24</v>
      </c>
      <c r="L357" s="166">
        <v>99</v>
      </c>
      <c r="M357" s="166" t="s">
        <v>2436</v>
      </c>
      <c r="N357" s="166" t="s">
        <v>2384</v>
      </c>
      <c r="O357" s="112">
        <v>15760902</v>
      </c>
      <c r="S357" s="166" t="s">
        <v>89</v>
      </c>
      <c r="T357" s="166" t="s">
        <v>89</v>
      </c>
      <c r="V357" s="13" t="s">
        <v>2464</v>
      </c>
    </row>
    <row r="358" spans="1:22" s="166" customFormat="1" x14ac:dyDescent="0.15">
      <c r="A358" s="112">
        <v>12760904</v>
      </c>
      <c r="B358" s="166">
        <v>1</v>
      </c>
      <c r="C358" s="82" t="s">
        <v>2558</v>
      </c>
      <c r="D358" s="166" t="s">
        <v>34</v>
      </c>
      <c r="E358" s="166" t="s">
        <v>57</v>
      </c>
      <c r="F358" s="166">
        <v>2</v>
      </c>
      <c r="H358" s="166" t="s">
        <v>2376</v>
      </c>
      <c r="L358" s="166">
        <v>99</v>
      </c>
      <c r="M358" s="43" t="s">
        <v>716</v>
      </c>
      <c r="N358" s="166" t="s">
        <v>2362</v>
      </c>
      <c r="O358" s="112">
        <v>13760901</v>
      </c>
      <c r="S358" s="166" t="s">
        <v>89</v>
      </c>
      <c r="T358" s="166" t="s">
        <v>89</v>
      </c>
      <c r="V358" s="167"/>
    </row>
    <row r="359" spans="1:22" s="166" customFormat="1" x14ac:dyDescent="0.15">
      <c r="A359" s="112">
        <v>12760905</v>
      </c>
      <c r="B359" s="166">
        <v>1</v>
      </c>
      <c r="C359" s="168" t="s">
        <v>2111</v>
      </c>
      <c r="D359" s="166" t="s">
        <v>2363</v>
      </c>
      <c r="E359" s="166" t="s">
        <v>339</v>
      </c>
      <c r="H359" s="166" t="s">
        <v>2358</v>
      </c>
      <c r="L359" s="166">
        <v>1</v>
      </c>
      <c r="N359" s="166" t="s">
        <v>915</v>
      </c>
      <c r="O359" s="92">
        <v>17760901</v>
      </c>
      <c r="S359" s="166" t="s">
        <v>89</v>
      </c>
      <c r="T359" s="166" t="s">
        <v>89</v>
      </c>
      <c r="V359" s="11"/>
    </row>
    <row r="360" spans="1:22" s="166" customFormat="1" x14ac:dyDescent="0.15">
      <c r="A360" s="112">
        <v>12760906</v>
      </c>
      <c r="B360" s="166">
        <v>1</v>
      </c>
      <c r="C360" s="168" t="s">
        <v>2559</v>
      </c>
      <c r="D360" s="166" t="s">
        <v>2361</v>
      </c>
      <c r="E360" s="166" t="s">
        <v>2375</v>
      </c>
      <c r="H360" s="166" t="s">
        <v>2358</v>
      </c>
      <c r="L360" s="166">
        <v>1</v>
      </c>
      <c r="M360" s="166" t="s">
        <v>2436</v>
      </c>
      <c r="N360" s="166" t="s">
        <v>2384</v>
      </c>
      <c r="O360" s="92">
        <v>15760905</v>
      </c>
      <c r="S360" s="166" t="s">
        <v>89</v>
      </c>
      <c r="T360" s="166" t="s">
        <v>89</v>
      </c>
      <c r="V360" s="145" t="s">
        <v>2560</v>
      </c>
    </row>
    <row r="361" spans="1:22" s="166" customFormat="1" x14ac:dyDescent="0.15">
      <c r="A361" s="112">
        <v>12760907</v>
      </c>
      <c r="B361" s="166">
        <v>1</v>
      </c>
      <c r="C361" s="168" t="s">
        <v>2561</v>
      </c>
      <c r="D361" s="166" t="s">
        <v>25</v>
      </c>
      <c r="E361" s="166" t="s">
        <v>339</v>
      </c>
      <c r="H361" s="166" t="s">
        <v>2376</v>
      </c>
      <c r="L361" s="166">
        <v>1</v>
      </c>
      <c r="M361" s="166" t="s">
        <v>1290</v>
      </c>
      <c r="N361" s="166" t="s">
        <v>2365</v>
      </c>
      <c r="O361" s="92">
        <v>13760902</v>
      </c>
      <c r="S361" s="166" t="s">
        <v>89</v>
      </c>
      <c r="T361" s="166" t="s">
        <v>89</v>
      </c>
      <c r="V361" s="13"/>
    </row>
    <row r="362" spans="1:22" s="5" customFormat="1" x14ac:dyDescent="0.15">
      <c r="A362" s="112">
        <v>12761101</v>
      </c>
      <c r="B362" s="5">
        <v>1</v>
      </c>
      <c r="C362" s="82" t="s">
        <v>2632</v>
      </c>
      <c r="D362" s="5" t="s">
        <v>2361</v>
      </c>
      <c r="E362" s="5" t="s">
        <v>339</v>
      </c>
      <c r="H362" s="5" t="s">
        <v>2358</v>
      </c>
      <c r="L362" s="5">
        <v>1</v>
      </c>
      <c r="M362" s="5" t="s">
        <v>2563</v>
      </c>
      <c r="N362" s="5" t="s">
        <v>28</v>
      </c>
      <c r="O362" s="112">
        <v>15761101</v>
      </c>
      <c r="S362" s="5" t="s">
        <v>89</v>
      </c>
      <c r="T362" s="5" t="s">
        <v>89</v>
      </c>
      <c r="V362" s="167" t="s">
        <v>549</v>
      </c>
    </row>
    <row r="363" spans="1:22" s="5" customFormat="1" x14ac:dyDescent="0.15">
      <c r="A363" s="112">
        <v>12761102</v>
      </c>
      <c r="B363" s="5">
        <v>1</v>
      </c>
      <c r="C363" s="82" t="s">
        <v>2633</v>
      </c>
      <c r="D363" s="5" t="s">
        <v>2355</v>
      </c>
      <c r="E363" s="5" t="s">
        <v>339</v>
      </c>
      <c r="H363" s="5" t="s">
        <v>674</v>
      </c>
      <c r="L363" s="5">
        <v>1</v>
      </c>
      <c r="M363" s="5" t="s">
        <v>2362</v>
      </c>
      <c r="N363" s="5" t="s">
        <v>29</v>
      </c>
      <c r="O363" s="112">
        <v>13761101</v>
      </c>
      <c r="S363" s="5" t="s">
        <v>89</v>
      </c>
      <c r="T363" s="5" t="s">
        <v>89</v>
      </c>
    </row>
    <row r="364" spans="1:22" s="5" customFormat="1" x14ac:dyDescent="0.15">
      <c r="A364" s="112">
        <v>12761103</v>
      </c>
      <c r="B364" s="5">
        <v>1</v>
      </c>
      <c r="C364" s="82" t="s">
        <v>2634</v>
      </c>
      <c r="D364" s="5" t="s">
        <v>2355</v>
      </c>
      <c r="E364" s="5" t="s">
        <v>339</v>
      </c>
      <c r="H364" s="5" t="s">
        <v>2369</v>
      </c>
      <c r="L364" s="5">
        <v>1</v>
      </c>
      <c r="M364" s="5" t="s">
        <v>29</v>
      </c>
      <c r="N364" s="5" t="s">
        <v>2365</v>
      </c>
      <c r="O364" s="112">
        <v>13761102</v>
      </c>
      <c r="S364" s="5" t="s">
        <v>89</v>
      </c>
      <c r="T364" s="5" t="s">
        <v>89</v>
      </c>
      <c r="V364" s="167"/>
    </row>
    <row r="365" spans="1:22" s="166" customFormat="1" x14ac:dyDescent="0.15">
      <c r="A365" s="132">
        <v>12761104</v>
      </c>
      <c r="B365" s="45">
        <v>1</v>
      </c>
      <c r="C365" s="145" t="s">
        <v>5328</v>
      </c>
      <c r="D365" s="45" t="s">
        <v>25</v>
      </c>
      <c r="E365" s="45" t="s">
        <v>57</v>
      </c>
      <c r="F365" s="45">
        <v>2</v>
      </c>
      <c r="G365" s="45"/>
      <c r="H365" s="45" t="s">
        <v>24</v>
      </c>
      <c r="I365" s="45"/>
      <c r="J365" s="45"/>
      <c r="K365" s="45"/>
      <c r="L365" s="45">
        <v>99</v>
      </c>
      <c r="M365" s="45" t="s">
        <v>231</v>
      </c>
      <c r="N365" s="45" t="s">
        <v>28</v>
      </c>
      <c r="O365" s="112">
        <v>15761105</v>
      </c>
      <c r="P365" s="112"/>
      <c r="S365" s="132">
        <v>16761110</v>
      </c>
      <c r="V365" s="167"/>
    </row>
    <row r="366" spans="1:22" s="166" customFormat="1" x14ac:dyDescent="0.15">
      <c r="A366" s="132">
        <v>12761105</v>
      </c>
      <c r="B366" s="45">
        <v>1</v>
      </c>
      <c r="C366" s="145" t="s">
        <v>5329</v>
      </c>
      <c r="D366" s="45" t="s">
        <v>25</v>
      </c>
      <c r="E366" s="45" t="s">
        <v>5703</v>
      </c>
      <c r="F366" s="45"/>
      <c r="G366" s="45"/>
      <c r="H366" s="45" t="s">
        <v>24</v>
      </c>
      <c r="I366" s="45"/>
      <c r="J366" s="45"/>
      <c r="K366" s="45"/>
      <c r="L366" s="45">
        <v>1</v>
      </c>
      <c r="M366" s="45" t="s">
        <v>5704</v>
      </c>
      <c r="N366" s="45" t="s">
        <v>29</v>
      </c>
      <c r="O366" s="132">
        <v>13761111</v>
      </c>
      <c r="V366" s="167"/>
    </row>
    <row r="367" spans="1:22" s="166" customFormat="1" x14ac:dyDescent="0.15">
      <c r="A367" s="132">
        <v>12761106</v>
      </c>
      <c r="B367" s="45">
        <v>1</v>
      </c>
      <c r="C367" s="145" t="s">
        <v>5330</v>
      </c>
      <c r="D367" s="45" t="s">
        <v>5705</v>
      </c>
      <c r="E367" s="45" t="s">
        <v>26</v>
      </c>
      <c r="F367" s="45"/>
      <c r="G367" s="45"/>
      <c r="H367" s="45" t="s">
        <v>24</v>
      </c>
      <c r="I367" s="45"/>
      <c r="J367" s="45"/>
      <c r="K367" s="45"/>
      <c r="L367" s="45">
        <v>1</v>
      </c>
      <c r="M367" s="45" t="s">
        <v>5704</v>
      </c>
      <c r="N367" s="45" t="s">
        <v>5706</v>
      </c>
      <c r="O367" s="132">
        <v>13761112</v>
      </c>
      <c r="V367" s="167"/>
    </row>
    <row r="368" spans="1:22" s="166" customFormat="1" x14ac:dyDescent="0.15">
      <c r="A368" s="132">
        <v>12761107</v>
      </c>
      <c r="B368" s="45">
        <v>1</v>
      </c>
      <c r="C368" s="145" t="s">
        <v>5331</v>
      </c>
      <c r="D368" s="45" t="s">
        <v>25</v>
      </c>
      <c r="E368" s="45" t="s">
        <v>5703</v>
      </c>
      <c r="F368" s="45"/>
      <c r="G368" s="45"/>
      <c r="H368" s="45" t="s">
        <v>24</v>
      </c>
      <c r="I368" s="45"/>
      <c r="J368" s="45"/>
      <c r="K368" s="45"/>
      <c r="L368" s="45">
        <v>1</v>
      </c>
      <c r="M368" s="45" t="s">
        <v>309</v>
      </c>
      <c r="N368" s="45" t="s">
        <v>29</v>
      </c>
      <c r="O368" s="132">
        <v>13761113</v>
      </c>
      <c r="S368" s="112"/>
      <c r="V368" s="167"/>
    </row>
    <row r="369" spans="1:24" s="166" customFormat="1" x14ac:dyDescent="0.15">
      <c r="A369" s="132">
        <v>12761115</v>
      </c>
      <c r="B369" s="215">
        <v>1</v>
      </c>
      <c r="C369" s="227" t="s">
        <v>5332</v>
      </c>
      <c r="D369" s="215" t="s">
        <v>5707</v>
      </c>
      <c r="E369" s="45" t="s">
        <v>26</v>
      </c>
      <c r="F369" s="45"/>
      <c r="G369" s="215"/>
      <c r="H369" s="215" t="s">
        <v>5708</v>
      </c>
      <c r="I369" s="215"/>
      <c r="J369" s="215"/>
      <c r="K369" s="215"/>
      <c r="L369" s="215">
        <v>1</v>
      </c>
      <c r="M369" s="31" t="s">
        <v>71</v>
      </c>
      <c r="N369" s="215" t="s">
        <v>29</v>
      </c>
      <c r="O369" s="132">
        <v>13761114</v>
      </c>
      <c r="V369" s="167"/>
    </row>
    <row r="370" spans="1:24" s="5" customFormat="1" x14ac:dyDescent="0.15">
      <c r="A370" s="112">
        <v>12761108</v>
      </c>
      <c r="B370" s="5">
        <v>1</v>
      </c>
      <c r="C370" s="82" t="s">
        <v>2635</v>
      </c>
      <c r="D370" s="5" t="s">
        <v>2361</v>
      </c>
      <c r="E370" s="5" t="s">
        <v>57</v>
      </c>
      <c r="F370" s="5">
        <v>2</v>
      </c>
      <c r="H370" s="5" t="s">
        <v>2376</v>
      </c>
      <c r="L370" s="5">
        <v>5</v>
      </c>
      <c r="M370" s="5" t="s">
        <v>2436</v>
      </c>
      <c r="N370" s="5" t="s">
        <v>28</v>
      </c>
      <c r="O370" s="112">
        <v>15761106</v>
      </c>
      <c r="S370" s="5" t="s">
        <v>3235</v>
      </c>
      <c r="T370" s="5" t="s">
        <v>3259</v>
      </c>
      <c r="V370" s="13" t="s">
        <v>5689</v>
      </c>
    </row>
    <row r="371" spans="1:24" s="5" customFormat="1" x14ac:dyDescent="0.15">
      <c r="A371" s="112">
        <v>12761109</v>
      </c>
      <c r="B371" s="5">
        <v>1</v>
      </c>
      <c r="C371" s="82" t="s">
        <v>2636</v>
      </c>
      <c r="D371" s="5" t="s">
        <v>34</v>
      </c>
      <c r="E371" s="5" t="s">
        <v>339</v>
      </c>
      <c r="H371" s="5" t="s">
        <v>2369</v>
      </c>
      <c r="L371" s="5">
        <v>1</v>
      </c>
      <c r="M371" s="45" t="s">
        <v>29</v>
      </c>
      <c r="N371" s="5" t="s">
        <v>29</v>
      </c>
      <c r="O371" s="112">
        <v>13761106</v>
      </c>
      <c r="S371" s="5" t="s">
        <v>89</v>
      </c>
      <c r="T371" s="5" t="s">
        <v>89</v>
      </c>
      <c r="V371" s="166"/>
    </row>
    <row r="372" spans="1:24" s="5" customFormat="1" x14ac:dyDescent="0.15">
      <c r="A372" s="92">
        <v>12761110</v>
      </c>
      <c r="B372" s="5">
        <v>1</v>
      </c>
      <c r="C372" s="85" t="s">
        <v>2637</v>
      </c>
      <c r="D372" s="5" t="s">
        <v>2363</v>
      </c>
      <c r="E372" s="5" t="s">
        <v>339</v>
      </c>
      <c r="H372" s="5" t="s">
        <v>24</v>
      </c>
      <c r="L372" s="5">
        <v>99</v>
      </c>
      <c r="M372" s="5" t="s">
        <v>2425</v>
      </c>
      <c r="N372" s="5" t="s">
        <v>2362</v>
      </c>
      <c r="O372" s="92">
        <v>13761107</v>
      </c>
      <c r="S372" s="5" t="s">
        <v>89</v>
      </c>
      <c r="T372" s="5" t="s">
        <v>89</v>
      </c>
    </row>
    <row r="373" spans="1:24" s="5" customFormat="1" x14ac:dyDescent="0.15">
      <c r="A373" s="92">
        <v>12761111</v>
      </c>
      <c r="B373" s="5">
        <v>1</v>
      </c>
      <c r="C373" s="85" t="s">
        <v>2638</v>
      </c>
      <c r="D373" s="5" t="s">
        <v>34</v>
      </c>
      <c r="E373" s="5" t="s">
        <v>339</v>
      </c>
      <c r="H373" s="5" t="s">
        <v>2369</v>
      </c>
      <c r="L373" s="5">
        <v>1</v>
      </c>
      <c r="N373" s="5" t="s">
        <v>1524</v>
      </c>
      <c r="O373" s="167" t="s">
        <v>3221</v>
      </c>
      <c r="S373" s="5" t="s">
        <v>89</v>
      </c>
      <c r="T373" s="5" t="s">
        <v>89</v>
      </c>
      <c r="V373" s="167"/>
      <c r="W373" s="166" t="s">
        <v>5088</v>
      </c>
      <c r="X373" s="166" t="str">
        <f>O373</f>
        <v>light</v>
      </c>
    </row>
    <row r="374" spans="1:24" s="5" customFormat="1" x14ac:dyDescent="0.15">
      <c r="A374" s="92">
        <v>12761112</v>
      </c>
      <c r="B374" s="5">
        <v>1</v>
      </c>
      <c r="C374" s="85" t="s">
        <v>2640</v>
      </c>
      <c r="D374" s="5" t="s">
        <v>25</v>
      </c>
      <c r="E374" s="5" t="s">
        <v>2375</v>
      </c>
      <c r="H374" s="5" t="s">
        <v>24</v>
      </c>
      <c r="L374" s="5">
        <v>1</v>
      </c>
      <c r="M374" s="5" t="s">
        <v>2641</v>
      </c>
      <c r="N374" s="5" t="s">
        <v>29</v>
      </c>
      <c r="O374" s="92">
        <v>13761108</v>
      </c>
      <c r="S374" s="5" t="s">
        <v>89</v>
      </c>
      <c r="T374" s="5" t="s">
        <v>89</v>
      </c>
      <c r="V374" s="167"/>
    </row>
    <row r="375" spans="1:24" s="5" customFormat="1" x14ac:dyDescent="0.15">
      <c r="A375" s="92">
        <v>12761113</v>
      </c>
      <c r="B375" s="5">
        <v>1</v>
      </c>
      <c r="C375" s="85" t="s">
        <v>2642</v>
      </c>
      <c r="D375" s="5" t="s">
        <v>2361</v>
      </c>
      <c r="E375" s="5" t="s">
        <v>339</v>
      </c>
      <c r="H375" s="5" t="s">
        <v>2376</v>
      </c>
      <c r="L375" s="5">
        <v>1</v>
      </c>
      <c r="M375" s="5" t="s">
        <v>2576</v>
      </c>
      <c r="N375" s="5" t="s">
        <v>29</v>
      </c>
      <c r="O375" s="92">
        <v>13761109</v>
      </c>
      <c r="S375" s="5" t="s">
        <v>89</v>
      </c>
      <c r="T375" s="5" t="s">
        <v>89</v>
      </c>
      <c r="V375" s="167"/>
    </row>
    <row r="376" spans="1:24" s="5" customFormat="1" x14ac:dyDescent="0.15">
      <c r="A376" s="92">
        <v>12761201</v>
      </c>
      <c r="B376" s="5">
        <v>1</v>
      </c>
      <c r="C376" s="85" t="s">
        <v>2180</v>
      </c>
      <c r="D376" s="5" t="s">
        <v>2363</v>
      </c>
      <c r="E376" s="5" t="s">
        <v>339</v>
      </c>
      <c r="H376" s="5" t="s">
        <v>2358</v>
      </c>
      <c r="L376" s="5">
        <v>1</v>
      </c>
      <c r="M376" s="5" t="s">
        <v>2563</v>
      </c>
      <c r="N376" s="5" t="s">
        <v>2384</v>
      </c>
      <c r="O376" s="92">
        <v>15761201</v>
      </c>
      <c r="S376" s="5" t="s">
        <v>89</v>
      </c>
      <c r="T376" s="5" t="s">
        <v>89</v>
      </c>
      <c r="V376" s="6" t="s">
        <v>1751</v>
      </c>
    </row>
    <row r="377" spans="1:24" s="5" customFormat="1" x14ac:dyDescent="0.15">
      <c r="A377" s="92">
        <v>12761202</v>
      </c>
      <c r="B377" s="5">
        <v>1</v>
      </c>
      <c r="C377" s="85" t="s">
        <v>2643</v>
      </c>
      <c r="D377" s="5" t="s">
        <v>2355</v>
      </c>
      <c r="E377" s="5" t="s">
        <v>339</v>
      </c>
      <c r="H377" s="5" t="s">
        <v>674</v>
      </c>
      <c r="L377" s="5">
        <v>1</v>
      </c>
      <c r="M377" s="5" t="s">
        <v>2362</v>
      </c>
      <c r="N377" s="5" t="s">
        <v>29</v>
      </c>
      <c r="O377" s="92">
        <v>13761201</v>
      </c>
      <c r="S377" s="5" t="s">
        <v>89</v>
      </c>
      <c r="T377" s="5" t="s">
        <v>89</v>
      </c>
      <c r="V377" s="167"/>
    </row>
    <row r="378" spans="1:24" s="5" customFormat="1" x14ac:dyDescent="0.15">
      <c r="A378" s="92">
        <v>12761203</v>
      </c>
      <c r="B378" s="5">
        <v>1</v>
      </c>
      <c r="C378" s="85" t="s">
        <v>2644</v>
      </c>
      <c r="D378" s="5" t="s">
        <v>2355</v>
      </c>
      <c r="E378" s="5" t="s">
        <v>339</v>
      </c>
      <c r="H378" s="5" t="s">
        <v>2369</v>
      </c>
      <c r="L378" s="5">
        <v>1</v>
      </c>
      <c r="M378" s="166" t="s">
        <v>29</v>
      </c>
      <c r="N378" s="5" t="s">
        <v>2365</v>
      </c>
      <c r="O378" s="92">
        <v>13761202</v>
      </c>
      <c r="S378" s="5" t="s">
        <v>89</v>
      </c>
      <c r="T378" s="5" t="s">
        <v>89</v>
      </c>
      <c r="V378" s="167"/>
    </row>
    <row r="379" spans="1:24" s="5" customFormat="1" x14ac:dyDescent="0.15">
      <c r="A379" s="92">
        <v>12761205</v>
      </c>
      <c r="B379" s="5">
        <v>1</v>
      </c>
      <c r="C379" s="85" t="s">
        <v>2645</v>
      </c>
      <c r="D379" s="5" t="s">
        <v>25</v>
      </c>
      <c r="E379" s="5" t="s">
        <v>2375</v>
      </c>
      <c r="H379" s="5" t="s">
        <v>2376</v>
      </c>
      <c r="L379" s="5">
        <v>1</v>
      </c>
      <c r="N379" s="5" t="s">
        <v>558</v>
      </c>
      <c r="O379" s="112">
        <v>14761201</v>
      </c>
      <c r="P379" s="11"/>
      <c r="S379" s="5" t="s">
        <v>89</v>
      </c>
      <c r="T379" s="5" t="s">
        <v>89</v>
      </c>
    </row>
    <row r="380" spans="1:24" s="5" customFormat="1" x14ac:dyDescent="0.15">
      <c r="A380" s="92">
        <v>12761206</v>
      </c>
      <c r="B380" s="5">
        <v>1</v>
      </c>
      <c r="C380" s="85" t="s">
        <v>2646</v>
      </c>
      <c r="D380" s="5" t="s">
        <v>2361</v>
      </c>
      <c r="E380" s="5" t="s">
        <v>57</v>
      </c>
      <c r="F380" s="5">
        <v>2</v>
      </c>
      <c r="H380" s="5" t="s">
        <v>24</v>
      </c>
      <c r="L380" s="5">
        <v>99</v>
      </c>
      <c r="M380" s="5" t="s">
        <v>620</v>
      </c>
      <c r="N380" s="5" t="s">
        <v>28</v>
      </c>
      <c r="O380" s="92">
        <v>15761205</v>
      </c>
      <c r="S380" s="5" t="s">
        <v>89</v>
      </c>
      <c r="T380" s="5" t="s">
        <v>89</v>
      </c>
      <c r="V380" s="167" t="s">
        <v>5576</v>
      </c>
    </row>
    <row r="381" spans="1:24" s="5" customFormat="1" x14ac:dyDescent="0.15">
      <c r="A381" s="92">
        <v>12761207</v>
      </c>
      <c r="B381" s="5">
        <v>1</v>
      </c>
      <c r="C381" s="85" t="s">
        <v>2647</v>
      </c>
      <c r="D381" s="5" t="s">
        <v>25</v>
      </c>
      <c r="E381" s="5" t="s">
        <v>2373</v>
      </c>
      <c r="F381" s="5">
        <v>2</v>
      </c>
      <c r="H381" s="5" t="s">
        <v>24</v>
      </c>
      <c r="L381" s="5">
        <v>99</v>
      </c>
      <c r="M381" s="5" t="s">
        <v>2576</v>
      </c>
      <c r="N381" s="5" t="s">
        <v>29</v>
      </c>
      <c r="O381" s="92">
        <v>13761204</v>
      </c>
      <c r="P381" s="11"/>
      <c r="S381" s="5" t="s">
        <v>89</v>
      </c>
      <c r="T381" s="5" t="s">
        <v>89</v>
      </c>
      <c r="V381" s="167"/>
    </row>
    <row r="382" spans="1:24" s="5" customFormat="1" x14ac:dyDescent="0.15">
      <c r="A382" s="92">
        <v>12761208</v>
      </c>
      <c r="B382" s="5">
        <v>1</v>
      </c>
      <c r="C382" s="85" t="s">
        <v>2648</v>
      </c>
      <c r="D382" s="5" t="s">
        <v>2361</v>
      </c>
      <c r="E382" s="5" t="s">
        <v>2383</v>
      </c>
      <c r="F382" s="5">
        <v>2</v>
      </c>
      <c r="H382" s="5" t="s">
        <v>2358</v>
      </c>
      <c r="L382" s="5">
        <v>99</v>
      </c>
      <c r="M382" s="5" t="s">
        <v>238</v>
      </c>
      <c r="N382" s="5" t="s">
        <v>2362</v>
      </c>
      <c r="O382" s="92">
        <v>13761205</v>
      </c>
      <c r="P382" s="11"/>
      <c r="S382" s="5" t="s">
        <v>89</v>
      </c>
      <c r="T382" s="5" t="s">
        <v>89</v>
      </c>
    </row>
    <row r="383" spans="1:24" s="5" customFormat="1" x14ac:dyDescent="0.15">
      <c r="A383" s="92">
        <v>12761209</v>
      </c>
      <c r="B383" s="5">
        <v>1</v>
      </c>
      <c r="C383" s="85" t="s">
        <v>2649</v>
      </c>
      <c r="D383" s="5" t="s">
        <v>2378</v>
      </c>
      <c r="E383" s="5" t="s">
        <v>57</v>
      </c>
      <c r="F383" s="5">
        <v>2</v>
      </c>
      <c r="H383" s="5" t="s">
        <v>2358</v>
      </c>
      <c r="L383" s="5">
        <v>99</v>
      </c>
      <c r="M383" s="43" t="s">
        <v>716</v>
      </c>
      <c r="N383" s="5" t="s">
        <v>2365</v>
      </c>
      <c r="O383" s="92">
        <v>13761206</v>
      </c>
      <c r="S383" s="5" t="s">
        <v>89</v>
      </c>
      <c r="T383" s="5" t="s">
        <v>89</v>
      </c>
      <c r="V383" s="13" t="s">
        <v>2364</v>
      </c>
    </row>
    <row r="384" spans="1:24" s="5" customFormat="1" x14ac:dyDescent="0.15">
      <c r="A384" s="92">
        <v>12761210</v>
      </c>
      <c r="B384" s="5">
        <v>1</v>
      </c>
      <c r="C384" s="85" t="s">
        <v>2650</v>
      </c>
      <c r="D384" s="5" t="s">
        <v>2378</v>
      </c>
      <c r="E384" s="5" t="s">
        <v>57</v>
      </c>
      <c r="F384" s="5">
        <v>2</v>
      </c>
      <c r="H384" s="5" t="s">
        <v>24</v>
      </c>
      <c r="L384" s="5">
        <v>99</v>
      </c>
      <c r="M384" s="5" t="s">
        <v>2436</v>
      </c>
      <c r="N384" s="5" t="s">
        <v>28</v>
      </c>
      <c r="O384" s="92">
        <v>15761206</v>
      </c>
      <c r="S384" s="5" t="s">
        <v>89</v>
      </c>
      <c r="T384" s="5" t="s">
        <v>89</v>
      </c>
      <c r="V384" s="167"/>
    </row>
    <row r="385" spans="1:24" s="5" customFormat="1" x14ac:dyDescent="0.15">
      <c r="A385" s="92">
        <v>12761401</v>
      </c>
      <c r="B385" s="5">
        <v>1</v>
      </c>
      <c r="C385" s="85" t="s">
        <v>2732</v>
      </c>
      <c r="D385" s="5" t="s">
        <v>25</v>
      </c>
      <c r="E385" s="5" t="s">
        <v>339</v>
      </c>
      <c r="H385" s="5" t="s">
        <v>2376</v>
      </c>
      <c r="L385" s="5">
        <v>1</v>
      </c>
      <c r="M385" s="5" t="s">
        <v>342</v>
      </c>
      <c r="N385" s="5" t="s">
        <v>2359</v>
      </c>
      <c r="O385" s="92">
        <v>15761401</v>
      </c>
      <c r="S385" s="5" t="s">
        <v>89</v>
      </c>
      <c r="T385" s="5" t="s">
        <v>89</v>
      </c>
      <c r="V385" s="164" t="s">
        <v>549</v>
      </c>
    </row>
    <row r="386" spans="1:24" s="5" customFormat="1" x14ac:dyDescent="0.15">
      <c r="A386" s="92">
        <v>12761402</v>
      </c>
      <c r="B386" s="5">
        <v>1</v>
      </c>
      <c r="C386" s="168" t="s">
        <v>2733</v>
      </c>
      <c r="D386" s="5" t="s">
        <v>2363</v>
      </c>
      <c r="E386" s="5" t="s">
        <v>339</v>
      </c>
      <c r="H386" s="5" t="s">
        <v>24</v>
      </c>
      <c r="L386" s="5">
        <v>1</v>
      </c>
      <c r="N386" s="5" t="s">
        <v>558</v>
      </c>
      <c r="O386" s="92">
        <v>14761401</v>
      </c>
      <c r="S386" s="5" t="s">
        <v>89</v>
      </c>
      <c r="T386" s="5" t="s">
        <v>89</v>
      </c>
      <c r="V386" s="167"/>
    </row>
    <row r="387" spans="1:24" s="5" customFormat="1" x14ac:dyDescent="0.15">
      <c r="A387" s="92">
        <v>12761403</v>
      </c>
      <c r="B387" s="5">
        <v>1</v>
      </c>
      <c r="C387" s="168" t="s">
        <v>2734</v>
      </c>
      <c r="D387" s="5" t="s">
        <v>2393</v>
      </c>
      <c r="E387" s="5" t="s">
        <v>57</v>
      </c>
      <c r="F387" s="5">
        <v>3</v>
      </c>
      <c r="H387" s="5" t="s">
        <v>24</v>
      </c>
      <c r="I387" s="5" t="s">
        <v>2462</v>
      </c>
      <c r="J387" s="5" t="s">
        <v>2393</v>
      </c>
      <c r="L387" s="5">
        <v>1</v>
      </c>
      <c r="N387" s="5" t="s">
        <v>558</v>
      </c>
      <c r="O387" s="92">
        <v>14761402</v>
      </c>
      <c r="S387" s="5" t="s">
        <v>89</v>
      </c>
      <c r="T387" s="5" t="s">
        <v>89</v>
      </c>
      <c r="V387" s="167"/>
      <c r="W387" s="5" t="s">
        <v>2395</v>
      </c>
      <c r="X387" s="5" t="s">
        <v>2361</v>
      </c>
    </row>
    <row r="388" spans="1:24" s="5" customFormat="1" x14ac:dyDescent="0.15">
      <c r="A388" s="92">
        <v>12761404</v>
      </c>
      <c r="B388" s="5">
        <v>1</v>
      </c>
      <c r="C388" s="168" t="s">
        <v>2735</v>
      </c>
      <c r="D388" s="5" t="s">
        <v>2400</v>
      </c>
      <c r="E388" s="5" t="s">
        <v>2383</v>
      </c>
      <c r="F388" s="5">
        <v>3</v>
      </c>
      <c r="H388" s="5" t="s">
        <v>24</v>
      </c>
      <c r="I388" s="5" t="s">
        <v>208</v>
      </c>
      <c r="J388" s="5" t="s">
        <v>2394</v>
      </c>
      <c r="L388" s="5">
        <v>1</v>
      </c>
      <c r="N388" s="5" t="s">
        <v>558</v>
      </c>
      <c r="O388" s="92">
        <v>14761403</v>
      </c>
      <c r="S388" s="5" t="s">
        <v>89</v>
      </c>
      <c r="T388" s="5" t="s">
        <v>89</v>
      </c>
      <c r="W388" s="5" t="s">
        <v>577</v>
      </c>
      <c r="X388" s="5" t="s">
        <v>25</v>
      </c>
    </row>
    <row r="389" spans="1:24" s="5" customFormat="1" x14ac:dyDescent="0.15">
      <c r="A389" s="92">
        <v>12761405</v>
      </c>
      <c r="B389" s="5">
        <v>1</v>
      </c>
      <c r="C389" s="168" t="s">
        <v>2736</v>
      </c>
      <c r="D389" s="5" t="s">
        <v>2394</v>
      </c>
      <c r="E389" s="5" t="s">
        <v>2383</v>
      </c>
      <c r="F389" s="5">
        <v>3</v>
      </c>
      <c r="H389" s="5" t="s">
        <v>2358</v>
      </c>
      <c r="I389" s="5" t="s">
        <v>2462</v>
      </c>
      <c r="J389" s="5" t="s">
        <v>2393</v>
      </c>
      <c r="L389" s="5">
        <v>1</v>
      </c>
      <c r="N389" s="5" t="s">
        <v>558</v>
      </c>
      <c r="O389" s="92">
        <v>14761404</v>
      </c>
      <c r="S389" s="5" t="s">
        <v>89</v>
      </c>
      <c r="T389" s="5" t="s">
        <v>89</v>
      </c>
      <c r="W389" s="5" t="s">
        <v>577</v>
      </c>
      <c r="X389" s="5" t="s">
        <v>2361</v>
      </c>
    </row>
    <row r="390" spans="1:24" s="5" customFormat="1" x14ac:dyDescent="0.15">
      <c r="A390" s="92">
        <v>12761406</v>
      </c>
      <c r="B390" s="5">
        <v>1</v>
      </c>
      <c r="C390" s="168" t="s">
        <v>2737</v>
      </c>
      <c r="D390" s="5" t="s">
        <v>25</v>
      </c>
      <c r="E390" s="5" t="s">
        <v>339</v>
      </c>
      <c r="H390" s="5" t="s">
        <v>24</v>
      </c>
      <c r="L390" s="5">
        <v>1</v>
      </c>
      <c r="M390" s="5" t="s">
        <v>231</v>
      </c>
      <c r="N390" s="5" t="s">
        <v>2359</v>
      </c>
      <c r="O390" s="92">
        <v>15761402</v>
      </c>
      <c r="S390" s="5" t="s">
        <v>89</v>
      </c>
      <c r="T390" s="5" t="s">
        <v>89</v>
      </c>
      <c r="V390" s="5" t="s">
        <v>402</v>
      </c>
    </row>
    <row r="391" spans="1:24" s="5" customFormat="1" x14ac:dyDescent="0.15">
      <c r="A391" s="92">
        <v>12761407</v>
      </c>
      <c r="B391" s="5">
        <v>1</v>
      </c>
      <c r="C391" s="168" t="s">
        <v>2738</v>
      </c>
      <c r="D391" s="5" t="s">
        <v>2361</v>
      </c>
      <c r="E391" s="5" t="s">
        <v>339</v>
      </c>
      <c r="H391" s="5" t="s">
        <v>2376</v>
      </c>
      <c r="L391" s="5">
        <v>1</v>
      </c>
      <c r="M391" s="166" t="s">
        <v>238</v>
      </c>
      <c r="N391" s="5" t="s">
        <v>2362</v>
      </c>
      <c r="O391" s="92">
        <v>13761401</v>
      </c>
      <c r="S391" s="5" t="s">
        <v>89</v>
      </c>
      <c r="T391" s="5" t="s">
        <v>89</v>
      </c>
      <c r="V391" s="167"/>
    </row>
    <row r="392" spans="1:24" s="5" customFormat="1" x14ac:dyDescent="0.15">
      <c r="A392" s="92">
        <v>12761408</v>
      </c>
      <c r="B392" s="5">
        <v>1</v>
      </c>
      <c r="C392" s="168" t="s">
        <v>2739</v>
      </c>
      <c r="D392" s="5" t="s">
        <v>25</v>
      </c>
      <c r="E392" s="5" t="s">
        <v>2368</v>
      </c>
      <c r="H392" s="5" t="s">
        <v>24</v>
      </c>
      <c r="L392" s="5">
        <v>1</v>
      </c>
      <c r="M392" s="166" t="s">
        <v>238</v>
      </c>
      <c r="N392" s="5" t="s">
        <v>2362</v>
      </c>
      <c r="O392" s="92">
        <v>13761402</v>
      </c>
      <c r="S392" s="5" t="s">
        <v>89</v>
      </c>
      <c r="T392" s="5" t="s">
        <v>89</v>
      </c>
      <c r="V392" s="167"/>
    </row>
    <row r="393" spans="1:24" s="5" customFormat="1" x14ac:dyDescent="0.15">
      <c r="A393" s="92">
        <v>12761409</v>
      </c>
      <c r="B393" s="5">
        <v>1</v>
      </c>
      <c r="C393" s="168" t="s">
        <v>2740</v>
      </c>
      <c r="D393" s="5" t="s">
        <v>2361</v>
      </c>
      <c r="E393" s="5" t="s">
        <v>339</v>
      </c>
      <c r="H393" s="5" t="s">
        <v>24</v>
      </c>
      <c r="L393" s="5">
        <v>1</v>
      </c>
      <c r="M393" s="5" t="s">
        <v>231</v>
      </c>
      <c r="N393" s="5" t="s">
        <v>28</v>
      </c>
      <c r="O393" s="92">
        <v>15761403</v>
      </c>
      <c r="S393" s="5" t="s">
        <v>89</v>
      </c>
      <c r="T393" s="5" t="s">
        <v>89</v>
      </c>
      <c r="V393" s="5" t="s">
        <v>402</v>
      </c>
    </row>
    <row r="394" spans="1:24" s="5" customFormat="1" x14ac:dyDescent="0.15">
      <c r="A394" s="92">
        <v>12761410</v>
      </c>
      <c r="B394" s="5">
        <v>1</v>
      </c>
      <c r="C394" s="168" t="s">
        <v>2741</v>
      </c>
      <c r="D394" s="5" t="s">
        <v>2361</v>
      </c>
      <c r="E394" s="5" t="s">
        <v>339</v>
      </c>
      <c r="H394" s="5" t="s">
        <v>24</v>
      </c>
      <c r="L394" s="5">
        <v>1</v>
      </c>
      <c r="M394" s="166" t="s">
        <v>238</v>
      </c>
      <c r="N394" s="5" t="s">
        <v>2362</v>
      </c>
      <c r="O394" s="92">
        <v>13761403</v>
      </c>
      <c r="S394" s="5" t="s">
        <v>89</v>
      </c>
      <c r="T394" s="5" t="s">
        <v>89</v>
      </c>
    </row>
    <row r="395" spans="1:24" s="5" customFormat="1" x14ac:dyDescent="0.15">
      <c r="A395" s="92">
        <v>12761411</v>
      </c>
      <c r="B395" s="5">
        <v>1</v>
      </c>
      <c r="C395" s="168" t="s">
        <v>2742</v>
      </c>
      <c r="D395" s="5" t="s">
        <v>25</v>
      </c>
      <c r="E395" s="5" t="s">
        <v>2375</v>
      </c>
      <c r="H395" s="5" t="s">
        <v>2358</v>
      </c>
      <c r="L395" s="5">
        <v>1</v>
      </c>
      <c r="M395" s="166" t="s">
        <v>238</v>
      </c>
      <c r="N395" s="5" t="s">
        <v>29</v>
      </c>
      <c r="O395" s="92">
        <v>13761404</v>
      </c>
      <c r="S395" s="5" t="s">
        <v>89</v>
      </c>
      <c r="T395" s="5" t="s">
        <v>89</v>
      </c>
    </row>
    <row r="396" spans="1:24" s="166" customFormat="1" x14ac:dyDescent="0.15">
      <c r="A396" s="92">
        <v>12761412</v>
      </c>
      <c r="B396" s="166">
        <v>1</v>
      </c>
      <c r="C396" s="84" t="s">
        <v>2743</v>
      </c>
      <c r="D396" s="166" t="s">
        <v>25</v>
      </c>
      <c r="E396" s="166" t="s">
        <v>339</v>
      </c>
      <c r="H396" s="166" t="s">
        <v>24</v>
      </c>
      <c r="L396" s="166">
        <v>1</v>
      </c>
      <c r="M396" s="166" t="s">
        <v>231</v>
      </c>
      <c r="N396" s="166" t="s">
        <v>2359</v>
      </c>
      <c r="O396" s="112">
        <v>15761404</v>
      </c>
      <c r="S396" s="166" t="s">
        <v>89</v>
      </c>
      <c r="T396" s="166" t="s">
        <v>89</v>
      </c>
      <c r="V396" s="166" t="s">
        <v>402</v>
      </c>
    </row>
    <row r="397" spans="1:24" s="166" customFormat="1" x14ac:dyDescent="0.15">
      <c r="A397" s="92">
        <v>12761413</v>
      </c>
      <c r="B397" s="166">
        <v>1</v>
      </c>
      <c r="C397" s="84" t="s">
        <v>2744</v>
      </c>
      <c r="D397" s="166" t="s">
        <v>25</v>
      </c>
      <c r="E397" s="166" t="s">
        <v>2368</v>
      </c>
      <c r="H397" s="166" t="s">
        <v>2358</v>
      </c>
      <c r="L397" s="166">
        <v>1</v>
      </c>
      <c r="M397" s="166" t="s">
        <v>238</v>
      </c>
      <c r="N397" s="166" t="s">
        <v>2365</v>
      </c>
      <c r="O397" s="92">
        <v>13761405</v>
      </c>
      <c r="S397" s="166" t="s">
        <v>89</v>
      </c>
      <c r="T397" s="166" t="s">
        <v>89</v>
      </c>
    </row>
    <row r="398" spans="1:24" s="166" customFormat="1" x14ac:dyDescent="0.15">
      <c r="A398" s="92">
        <v>12761414</v>
      </c>
      <c r="B398" s="166">
        <v>1</v>
      </c>
      <c r="C398" s="84" t="s">
        <v>2745</v>
      </c>
      <c r="D398" s="166" t="s">
        <v>2363</v>
      </c>
      <c r="E398" s="166" t="s">
        <v>2375</v>
      </c>
      <c r="H398" s="166" t="s">
        <v>24</v>
      </c>
      <c r="L398" s="166">
        <v>1</v>
      </c>
      <c r="M398" s="166" t="s">
        <v>238</v>
      </c>
      <c r="N398" s="166" t="s">
        <v>2365</v>
      </c>
      <c r="O398" s="92">
        <v>13761406</v>
      </c>
      <c r="S398" s="166" t="s">
        <v>89</v>
      </c>
      <c r="T398" s="166" t="s">
        <v>89</v>
      </c>
    </row>
    <row r="399" spans="1:24" s="166" customFormat="1" x14ac:dyDescent="0.15">
      <c r="A399" s="92">
        <v>12761415</v>
      </c>
      <c r="B399" s="166">
        <v>1</v>
      </c>
      <c r="C399" s="84" t="s">
        <v>2746</v>
      </c>
      <c r="D399" s="166" t="s">
        <v>2363</v>
      </c>
      <c r="E399" s="166" t="s">
        <v>339</v>
      </c>
      <c r="H399" s="166" t="s">
        <v>24</v>
      </c>
      <c r="L399" s="166">
        <v>1</v>
      </c>
      <c r="M399" s="166" t="s">
        <v>231</v>
      </c>
      <c r="N399" s="166" t="s">
        <v>2359</v>
      </c>
      <c r="O399" s="92">
        <v>15761405</v>
      </c>
      <c r="S399" s="166" t="s">
        <v>89</v>
      </c>
      <c r="T399" s="166" t="s">
        <v>89</v>
      </c>
      <c r="V399" s="166" t="s">
        <v>402</v>
      </c>
    </row>
    <row r="400" spans="1:24" s="5" customFormat="1" x14ac:dyDescent="0.15">
      <c r="A400" s="92">
        <v>12761416</v>
      </c>
      <c r="B400" s="5">
        <v>1</v>
      </c>
      <c r="C400" s="168" t="s">
        <v>2747</v>
      </c>
      <c r="D400" s="5" t="s">
        <v>25</v>
      </c>
      <c r="E400" s="5" t="s">
        <v>339</v>
      </c>
      <c r="H400" s="5" t="s">
        <v>24</v>
      </c>
      <c r="L400" s="5">
        <v>1</v>
      </c>
      <c r="M400" s="166" t="s">
        <v>238</v>
      </c>
      <c r="N400" s="5" t="s">
        <v>29</v>
      </c>
      <c r="O400" s="92">
        <v>13761407</v>
      </c>
      <c r="S400" s="5" t="s">
        <v>89</v>
      </c>
      <c r="T400" s="5" t="s">
        <v>89</v>
      </c>
      <c r="V400" s="167"/>
    </row>
    <row r="401" spans="1:22" s="5" customFormat="1" x14ac:dyDescent="0.15">
      <c r="A401" s="92">
        <v>12761417</v>
      </c>
      <c r="B401" s="5">
        <v>1</v>
      </c>
      <c r="C401" s="168" t="s">
        <v>2748</v>
      </c>
      <c r="D401" s="5" t="s">
        <v>2361</v>
      </c>
      <c r="E401" s="5" t="s">
        <v>2368</v>
      </c>
      <c r="H401" s="5" t="s">
        <v>2358</v>
      </c>
      <c r="L401" s="5">
        <v>1</v>
      </c>
      <c r="M401" s="166" t="s">
        <v>238</v>
      </c>
      <c r="N401" s="5" t="s">
        <v>29</v>
      </c>
      <c r="O401" s="92">
        <v>13761408</v>
      </c>
      <c r="S401" s="5" t="s">
        <v>89</v>
      </c>
      <c r="T401" s="5" t="s">
        <v>89</v>
      </c>
    </row>
    <row r="402" spans="1:22" s="166" customFormat="1" x14ac:dyDescent="0.15">
      <c r="A402" s="92">
        <v>12761418</v>
      </c>
      <c r="B402" s="45">
        <v>1</v>
      </c>
      <c r="C402" s="211" t="s">
        <v>5179</v>
      </c>
      <c r="D402" s="45" t="s">
        <v>5180</v>
      </c>
      <c r="E402" s="45" t="s">
        <v>5181</v>
      </c>
      <c r="F402" s="45">
        <v>5</v>
      </c>
      <c r="G402" s="45">
        <v>60</v>
      </c>
      <c r="H402" s="45" t="s">
        <v>5182</v>
      </c>
      <c r="I402" s="45"/>
      <c r="J402" s="45"/>
      <c r="K402" s="45"/>
      <c r="L402" s="45">
        <v>1</v>
      </c>
      <c r="M402" s="45"/>
      <c r="N402" s="45" t="s">
        <v>558</v>
      </c>
      <c r="O402" s="92">
        <v>14761418</v>
      </c>
      <c r="P402" s="45"/>
      <c r="Q402" s="45"/>
      <c r="R402" s="45"/>
      <c r="S402" s="45"/>
      <c r="T402" s="45"/>
      <c r="U402" s="45"/>
      <c r="V402" s="45"/>
    </row>
    <row r="403" spans="1:22" s="166" customFormat="1" x14ac:dyDescent="0.15">
      <c r="A403" s="92">
        <v>12761419</v>
      </c>
      <c r="B403" s="45">
        <v>1</v>
      </c>
      <c r="C403" s="211" t="s">
        <v>5193</v>
      </c>
      <c r="D403" s="45" t="s">
        <v>25</v>
      </c>
      <c r="E403" s="45" t="s">
        <v>3858</v>
      </c>
      <c r="F403" s="45">
        <v>60</v>
      </c>
      <c r="G403" s="45"/>
      <c r="H403" s="45" t="s">
        <v>24</v>
      </c>
      <c r="I403" s="45"/>
      <c r="J403" s="45"/>
      <c r="K403" s="45"/>
      <c r="L403" s="45">
        <v>99</v>
      </c>
      <c r="M403" s="166" t="s">
        <v>231</v>
      </c>
      <c r="N403" s="45" t="s">
        <v>5183</v>
      </c>
      <c r="O403" s="92">
        <v>15761419</v>
      </c>
      <c r="P403" s="45"/>
      <c r="Q403" s="45"/>
      <c r="R403" s="45"/>
      <c r="S403" s="45"/>
      <c r="T403" s="45"/>
      <c r="U403" s="45"/>
      <c r="V403" s="164" t="s">
        <v>5184</v>
      </c>
    </row>
    <row r="404" spans="1:22" s="166" customFormat="1" x14ac:dyDescent="0.15">
      <c r="A404" s="92">
        <v>12761420</v>
      </c>
      <c r="B404" s="45">
        <v>1</v>
      </c>
      <c r="C404" s="211" t="s">
        <v>5194</v>
      </c>
      <c r="D404" s="45" t="s">
        <v>5180</v>
      </c>
      <c r="E404" s="45" t="s">
        <v>5185</v>
      </c>
      <c r="F404" s="45">
        <v>60</v>
      </c>
      <c r="G404" s="45"/>
      <c r="H404" s="45" t="s">
        <v>24</v>
      </c>
      <c r="I404" s="45"/>
      <c r="J404" s="45"/>
      <c r="K404" s="45"/>
      <c r="L404" s="45">
        <v>99</v>
      </c>
      <c r="M404" s="165" t="s">
        <v>323</v>
      </c>
      <c r="N404" s="45" t="s">
        <v>5186</v>
      </c>
      <c r="O404" s="92">
        <v>13761420</v>
      </c>
      <c r="P404" s="45"/>
      <c r="Q404" s="45"/>
      <c r="R404" s="45"/>
      <c r="S404" s="45"/>
      <c r="T404" s="45"/>
      <c r="U404" s="45"/>
      <c r="V404" s="45"/>
    </row>
    <row r="405" spans="1:22" s="166" customFormat="1" x14ac:dyDescent="0.15">
      <c r="A405" s="92">
        <v>12761421</v>
      </c>
      <c r="B405" s="45">
        <v>1</v>
      </c>
      <c r="C405" s="211" t="s">
        <v>5195</v>
      </c>
      <c r="D405" s="45" t="s">
        <v>5180</v>
      </c>
      <c r="E405" s="45" t="s">
        <v>5185</v>
      </c>
      <c r="F405" s="45">
        <v>60</v>
      </c>
      <c r="G405" s="45"/>
      <c r="H405" s="45" t="s">
        <v>24</v>
      </c>
      <c r="I405" s="45"/>
      <c r="J405" s="45"/>
      <c r="K405" s="45"/>
      <c r="L405" s="45">
        <v>99</v>
      </c>
      <c r="M405" s="165" t="s">
        <v>716</v>
      </c>
      <c r="N405" s="45" t="s">
        <v>105</v>
      </c>
      <c r="O405" s="92">
        <v>13761421</v>
      </c>
      <c r="P405" s="45"/>
      <c r="Q405" s="45"/>
      <c r="R405" s="45"/>
      <c r="S405" s="45"/>
      <c r="T405" s="45"/>
      <c r="U405" s="45"/>
      <c r="V405" s="45"/>
    </row>
    <row r="406" spans="1:22" s="166" customFormat="1" x14ac:dyDescent="0.15">
      <c r="A406" s="167">
        <v>12761422</v>
      </c>
      <c r="B406" s="166">
        <v>1</v>
      </c>
      <c r="C406" s="168" t="s">
        <v>3807</v>
      </c>
      <c r="D406" s="166" t="s">
        <v>3782</v>
      </c>
      <c r="E406" s="166" t="s">
        <v>3781</v>
      </c>
      <c r="H406" s="166" t="s">
        <v>3797</v>
      </c>
      <c r="L406" s="166">
        <v>1</v>
      </c>
      <c r="M406" s="166" t="s">
        <v>3798</v>
      </c>
      <c r="N406" s="166" t="s">
        <v>3798</v>
      </c>
      <c r="O406" s="165">
        <v>13761411</v>
      </c>
      <c r="V406" s="167"/>
    </row>
    <row r="407" spans="1:22" s="166" customFormat="1" x14ac:dyDescent="0.15">
      <c r="A407" s="167">
        <v>12761423</v>
      </c>
      <c r="B407" s="166">
        <v>1</v>
      </c>
      <c r="C407" s="168" t="s">
        <v>3808</v>
      </c>
      <c r="D407" s="166" t="s">
        <v>3782</v>
      </c>
      <c r="E407" s="166" t="s">
        <v>3781</v>
      </c>
      <c r="H407" s="166" t="s">
        <v>3797</v>
      </c>
      <c r="L407" s="166">
        <v>1</v>
      </c>
      <c r="M407" s="166" t="s">
        <v>3798</v>
      </c>
      <c r="N407" s="166" t="s">
        <v>3798</v>
      </c>
      <c r="O407" s="165">
        <v>13761412</v>
      </c>
    </row>
    <row r="408" spans="1:22" s="166" customFormat="1" x14ac:dyDescent="0.15">
      <c r="A408" s="167">
        <v>12761424</v>
      </c>
      <c r="B408" s="166">
        <v>1</v>
      </c>
      <c r="C408" s="168" t="s">
        <v>3809</v>
      </c>
      <c r="D408" s="166" t="s">
        <v>3782</v>
      </c>
      <c r="E408" s="166" t="s">
        <v>3781</v>
      </c>
      <c r="H408" s="166" t="s">
        <v>3797</v>
      </c>
      <c r="L408" s="166">
        <v>1</v>
      </c>
      <c r="M408" s="166" t="s">
        <v>3810</v>
      </c>
      <c r="N408" s="166" t="s">
        <v>3798</v>
      </c>
      <c r="O408" s="165">
        <v>13761413</v>
      </c>
      <c r="V408" s="11"/>
    </row>
    <row r="409" spans="1:22" s="166" customFormat="1" x14ac:dyDescent="0.15">
      <c r="A409" s="167">
        <v>12761425</v>
      </c>
      <c r="B409" s="166">
        <v>1</v>
      </c>
      <c r="C409" s="168" t="s">
        <v>3811</v>
      </c>
      <c r="D409" s="166" t="s">
        <v>3782</v>
      </c>
      <c r="E409" s="166" t="s">
        <v>3812</v>
      </c>
      <c r="H409" s="166" t="s">
        <v>3813</v>
      </c>
      <c r="L409" s="166">
        <v>1</v>
      </c>
      <c r="M409" s="166" t="s">
        <v>3814</v>
      </c>
      <c r="N409" s="166" t="s">
        <v>3810</v>
      </c>
      <c r="O409" s="167">
        <v>15761410</v>
      </c>
      <c r="V409" s="11"/>
    </row>
    <row r="410" spans="1:22" s="5" customFormat="1" x14ac:dyDescent="0.15">
      <c r="A410" s="92">
        <v>12770301</v>
      </c>
      <c r="B410" s="5">
        <v>1</v>
      </c>
      <c r="C410" s="85" t="s">
        <v>2651</v>
      </c>
      <c r="D410" s="5" t="s">
        <v>25</v>
      </c>
      <c r="E410" s="5" t="s">
        <v>2368</v>
      </c>
      <c r="H410" s="5" t="s">
        <v>2358</v>
      </c>
      <c r="L410" s="5">
        <v>1</v>
      </c>
      <c r="M410" s="5" t="s">
        <v>342</v>
      </c>
      <c r="N410" s="5" t="s">
        <v>2384</v>
      </c>
      <c r="O410" s="92">
        <v>15770301</v>
      </c>
      <c r="S410" s="5" t="s">
        <v>89</v>
      </c>
      <c r="T410" s="5" t="s">
        <v>89</v>
      </c>
      <c r="V410" s="167" t="s">
        <v>1751</v>
      </c>
    </row>
    <row r="411" spans="1:22" s="5" customFormat="1" x14ac:dyDescent="0.15">
      <c r="A411" s="92">
        <v>12770302</v>
      </c>
      <c r="B411" s="5">
        <v>1</v>
      </c>
      <c r="C411" s="85" t="s">
        <v>2652</v>
      </c>
      <c r="D411" s="5" t="s">
        <v>34</v>
      </c>
      <c r="E411" s="5" t="s">
        <v>2375</v>
      </c>
      <c r="H411" s="5" t="s">
        <v>674</v>
      </c>
      <c r="L411" s="5">
        <v>1</v>
      </c>
      <c r="M411" s="5" t="s">
        <v>29</v>
      </c>
      <c r="N411" s="5" t="s">
        <v>2362</v>
      </c>
      <c r="O411" s="92">
        <v>13770301</v>
      </c>
      <c r="S411" s="5" t="s">
        <v>89</v>
      </c>
      <c r="T411" s="5" t="s">
        <v>89</v>
      </c>
      <c r="V411" s="167"/>
    </row>
    <row r="412" spans="1:22" s="5" customFormat="1" x14ac:dyDescent="0.15">
      <c r="A412" s="92">
        <v>12770304</v>
      </c>
      <c r="B412" s="5">
        <v>1</v>
      </c>
      <c r="C412" s="85" t="s">
        <v>2653</v>
      </c>
      <c r="D412" s="5" t="s">
        <v>2361</v>
      </c>
      <c r="E412" s="5" t="s">
        <v>2375</v>
      </c>
      <c r="H412" s="5" t="s">
        <v>2358</v>
      </c>
      <c r="L412" s="5">
        <v>1</v>
      </c>
      <c r="M412" s="5" t="s">
        <v>620</v>
      </c>
      <c r="N412" s="5" t="s">
        <v>2384</v>
      </c>
      <c r="O412" s="92">
        <v>15770304</v>
      </c>
      <c r="S412" s="5" t="s">
        <v>89</v>
      </c>
      <c r="T412" s="5" t="s">
        <v>89</v>
      </c>
      <c r="V412" s="11" t="s">
        <v>1773</v>
      </c>
    </row>
    <row r="413" spans="1:22" s="5" customFormat="1" x14ac:dyDescent="0.15">
      <c r="A413" s="92">
        <v>12770305</v>
      </c>
      <c r="B413" s="5">
        <v>1</v>
      </c>
      <c r="C413" s="85" t="s">
        <v>2654</v>
      </c>
      <c r="D413" s="5" t="s">
        <v>2363</v>
      </c>
      <c r="E413" s="5" t="s">
        <v>339</v>
      </c>
      <c r="H413" s="5" t="s">
        <v>2358</v>
      </c>
      <c r="L413" s="5">
        <v>1</v>
      </c>
      <c r="M413" s="5" t="s">
        <v>2429</v>
      </c>
      <c r="N413" s="5" t="s">
        <v>29</v>
      </c>
      <c r="O413" s="92">
        <v>13770303</v>
      </c>
      <c r="S413" s="5" t="s">
        <v>89</v>
      </c>
      <c r="T413" s="5" t="s">
        <v>89</v>
      </c>
      <c r="V413" s="167"/>
    </row>
    <row r="414" spans="1:22" s="5" customFormat="1" x14ac:dyDescent="0.15">
      <c r="A414" s="92">
        <v>12770306</v>
      </c>
      <c r="B414" s="5">
        <v>1</v>
      </c>
      <c r="C414" s="85" t="s">
        <v>2655</v>
      </c>
      <c r="D414" s="5" t="s">
        <v>2361</v>
      </c>
      <c r="E414" s="5" t="s">
        <v>2368</v>
      </c>
      <c r="H414" s="5" t="s">
        <v>2376</v>
      </c>
      <c r="L414" s="5">
        <v>1</v>
      </c>
      <c r="M414" s="43" t="s">
        <v>323</v>
      </c>
      <c r="N414" s="5" t="s">
        <v>2362</v>
      </c>
      <c r="O414" s="92">
        <v>13770304</v>
      </c>
      <c r="S414" s="11" t="s">
        <v>89</v>
      </c>
      <c r="T414" s="5" t="s">
        <v>89</v>
      </c>
    </row>
    <row r="415" spans="1:22" s="5" customFormat="1" x14ac:dyDescent="0.15">
      <c r="A415" s="92">
        <v>12770401</v>
      </c>
      <c r="B415" s="5">
        <v>1</v>
      </c>
      <c r="C415" s="85" t="s">
        <v>2695</v>
      </c>
      <c r="D415" s="5" t="s">
        <v>25</v>
      </c>
      <c r="E415" s="5" t="s">
        <v>339</v>
      </c>
      <c r="H415" s="5" t="s">
        <v>24</v>
      </c>
      <c r="L415" s="5">
        <v>1</v>
      </c>
      <c r="N415" s="5" t="s">
        <v>558</v>
      </c>
      <c r="O415" s="92">
        <v>14770401</v>
      </c>
      <c r="S415" s="5" t="s">
        <v>89</v>
      </c>
      <c r="T415" s="5" t="s">
        <v>89</v>
      </c>
    </row>
    <row r="416" spans="1:22" s="5" customFormat="1" x14ac:dyDescent="0.15">
      <c r="A416" s="92">
        <v>12770402</v>
      </c>
      <c r="B416" s="5">
        <v>1</v>
      </c>
      <c r="C416" s="85" t="s">
        <v>2696</v>
      </c>
      <c r="D416" s="5" t="s">
        <v>2363</v>
      </c>
      <c r="E416" s="5" t="s">
        <v>2375</v>
      </c>
      <c r="H416" s="5" t="s">
        <v>24</v>
      </c>
      <c r="L416" s="5">
        <v>1</v>
      </c>
      <c r="M416" s="5" t="s">
        <v>2549</v>
      </c>
      <c r="N416" s="5" t="s">
        <v>2384</v>
      </c>
      <c r="O416" s="92">
        <v>15770401</v>
      </c>
      <c r="S416" s="5" t="s">
        <v>89</v>
      </c>
      <c r="T416" s="5" t="s">
        <v>89</v>
      </c>
      <c r="V416" s="10" t="s">
        <v>545</v>
      </c>
    </row>
    <row r="417" spans="1:30" s="5" customFormat="1" x14ac:dyDescent="0.15">
      <c r="A417" s="92">
        <v>12770403</v>
      </c>
      <c r="B417" s="5">
        <v>1</v>
      </c>
      <c r="C417" s="85" t="s">
        <v>3698</v>
      </c>
      <c r="D417" s="5" t="s">
        <v>2363</v>
      </c>
      <c r="E417" s="5" t="s">
        <v>2375</v>
      </c>
      <c r="H417" s="5" t="s">
        <v>674</v>
      </c>
      <c r="L417" s="5">
        <v>1</v>
      </c>
      <c r="M417" s="5" t="s">
        <v>2365</v>
      </c>
      <c r="N417" s="5" t="s">
        <v>29</v>
      </c>
      <c r="O417" s="92">
        <v>13770401</v>
      </c>
      <c r="S417" s="5" t="s">
        <v>89</v>
      </c>
      <c r="T417" s="5" t="s">
        <v>89</v>
      </c>
      <c r="V417" s="45" t="s">
        <v>5449</v>
      </c>
    </row>
    <row r="418" spans="1:30" s="5" customFormat="1" x14ac:dyDescent="0.15">
      <c r="A418" s="92">
        <v>12770404</v>
      </c>
      <c r="B418" s="5">
        <v>1</v>
      </c>
      <c r="C418" s="85" t="s">
        <v>3699</v>
      </c>
      <c r="D418" s="5" t="s">
        <v>25</v>
      </c>
      <c r="E418" s="5" t="s">
        <v>2375</v>
      </c>
      <c r="H418" s="5" t="s">
        <v>2369</v>
      </c>
      <c r="L418" s="5">
        <v>1</v>
      </c>
      <c r="M418" s="5" t="s">
        <v>2365</v>
      </c>
      <c r="N418" s="5" t="s">
        <v>29</v>
      </c>
      <c r="O418" s="92">
        <v>13770402</v>
      </c>
      <c r="S418" s="5" t="s">
        <v>89</v>
      </c>
      <c r="T418" s="5" t="s">
        <v>89</v>
      </c>
    </row>
    <row r="419" spans="1:30" s="26" customFormat="1" x14ac:dyDescent="0.15">
      <c r="A419" s="92">
        <v>12770405</v>
      </c>
      <c r="B419" s="166">
        <v>1</v>
      </c>
      <c r="C419" s="168" t="s">
        <v>3700</v>
      </c>
      <c r="D419" s="166" t="s">
        <v>2361</v>
      </c>
      <c r="E419" s="166" t="s">
        <v>339</v>
      </c>
      <c r="F419" s="166"/>
      <c r="G419" s="166"/>
      <c r="H419" s="166" t="s">
        <v>674</v>
      </c>
      <c r="I419" s="166"/>
      <c r="J419" s="166"/>
      <c r="K419" s="166"/>
      <c r="L419" s="166">
        <v>1</v>
      </c>
      <c r="M419" s="166" t="s">
        <v>2362</v>
      </c>
      <c r="N419" s="166" t="s">
        <v>2362</v>
      </c>
      <c r="O419" s="92">
        <v>13770403</v>
      </c>
      <c r="P419" s="166"/>
      <c r="Q419" s="166"/>
      <c r="R419" s="166"/>
      <c r="S419" s="166" t="s">
        <v>89</v>
      </c>
      <c r="T419" s="166" t="s">
        <v>89</v>
      </c>
      <c r="U419" s="166"/>
      <c r="V419" s="167"/>
      <c r="W419" s="166"/>
      <c r="X419" s="166"/>
      <c r="Y419" s="166"/>
      <c r="Z419" s="166"/>
      <c r="AA419" s="166"/>
      <c r="AB419" s="166"/>
      <c r="AC419" s="166"/>
      <c r="AD419" s="166"/>
    </row>
    <row r="420" spans="1:30" s="26" customFormat="1" x14ac:dyDescent="0.15">
      <c r="A420" s="92">
        <v>12770408</v>
      </c>
      <c r="B420" s="166">
        <v>1</v>
      </c>
      <c r="C420" s="168" t="s">
        <v>3697</v>
      </c>
      <c r="D420" s="166" t="s">
        <v>25</v>
      </c>
      <c r="E420" s="166" t="s">
        <v>57</v>
      </c>
      <c r="F420" s="166">
        <v>2</v>
      </c>
      <c r="G420" s="166"/>
      <c r="H420" s="166" t="s">
        <v>674</v>
      </c>
      <c r="I420" s="166"/>
      <c r="J420" s="166"/>
      <c r="K420" s="166"/>
      <c r="L420" s="166">
        <v>99</v>
      </c>
      <c r="M420" s="166" t="s">
        <v>139</v>
      </c>
      <c r="N420" s="166" t="s">
        <v>139</v>
      </c>
      <c r="O420" s="92">
        <v>15770406</v>
      </c>
      <c r="P420" s="166"/>
      <c r="Q420" s="166"/>
      <c r="R420" s="166"/>
      <c r="S420" s="166" t="s">
        <v>89</v>
      </c>
      <c r="T420" s="166" t="s">
        <v>89</v>
      </c>
      <c r="U420" s="166"/>
      <c r="V420" s="200" t="s">
        <v>5448</v>
      </c>
      <c r="W420" s="166"/>
      <c r="X420" s="166"/>
      <c r="Y420" s="166"/>
      <c r="Z420" s="166"/>
      <c r="AA420" s="166"/>
      <c r="AB420" s="166"/>
      <c r="AC420" s="166"/>
      <c r="AD420" s="166"/>
    </row>
    <row r="421" spans="1:30" s="26" customFormat="1" x14ac:dyDescent="0.15">
      <c r="A421" s="92">
        <v>12780101</v>
      </c>
      <c r="B421" s="166">
        <v>1</v>
      </c>
      <c r="C421" s="168" t="s">
        <v>1678</v>
      </c>
      <c r="D421" s="166" t="s">
        <v>25</v>
      </c>
      <c r="E421" s="166" t="s">
        <v>2368</v>
      </c>
      <c r="F421" s="166"/>
      <c r="G421" s="166"/>
      <c r="H421" s="166" t="s">
        <v>24</v>
      </c>
      <c r="I421" s="166"/>
      <c r="J421" s="166"/>
      <c r="K421" s="166"/>
      <c r="L421" s="166">
        <v>1</v>
      </c>
      <c r="M421" s="166" t="s">
        <v>342</v>
      </c>
      <c r="N421" s="166" t="s">
        <v>28</v>
      </c>
      <c r="O421" s="92">
        <v>15780101</v>
      </c>
      <c r="P421" s="166"/>
      <c r="Q421" s="166"/>
      <c r="R421" s="166"/>
      <c r="S421" s="166" t="s">
        <v>89</v>
      </c>
      <c r="T421" s="166" t="s">
        <v>89</v>
      </c>
      <c r="U421" s="166"/>
      <c r="V421" s="13" t="s">
        <v>5409</v>
      </c>
      <c r="W421" s="166"/>
      <c r="X421" s="166"/>
      <c r="Y421" s="166"/>
      <c r="Z421" s="166"/>
      <c r="AA421" s="166"/>
      <c r="AB421" s="166"/>
      <c r="AC421" s="166"/>
      <c r="AD421" s="166"/>
    </row>
    <row r="422" spans="1:30" s="26" customFormat="1" x14ac:dyDescent="0.15">
      <c r="A422" s="92">
        <v>12780102</v>
      </c>
      <c r="B422" s="166">
        <v>1</v>
      </c>
      <c r="C422" s="168" t="s">
        <v>1679</v>
      </c>
      <c r="D422" s="166" t="s">
        <v>25</v>
      </c>
      <c r="E422" s="166" t="s">
        <v>2375</v>
      </c>
      <c r="F422" s="166"/>
      <c r="G422" s="166"/>
      <c r="H422" s="166" t="s">
        <v>24</v>
      </c>
      <c r="I422" s="166"/>
      <c r="J422" s="166"/>
      <c r="K422" s="166"/>
      <c r="L422" s="166">
        <v>1</v>
      </c>
      <c r="M422" s="45"/>
      <c r="N422" s="166" t="s">
        <v>2365</v>
      </c>
      <c r="O422" s="92">
        <v>13780103</v>
      </c>
      <c r="P422" s="166"/>
      <c r="Q422" s="166"/>
      <c r="R422" s="166"/>
      <c r="S422" s="166" t="s">
        <v>89</v>
      </c>
      <c r="T422" s="166" t="s">
        <v>89</v>
      </c>
      <c r="U422" s="166"/>
      <c r="V422" s="164" t="s">
        <v>5410</v>
      </c>
      <c r="W422" s="166"/>
      <c r="X422" s="166"/>
      <c r="Y422" s="166"/>
      <c r="Z422" s="166"/>
      <c r="AA422" s="166"/>
      <c r="AB422" s="166"/>
      <c r="AC422" s="166"/>
      <c r="AD422" s="166"/>
    </row>
    <row r="423" spans="1:30" s="26" customFormat="1" x14ac:dyDescent="0.15">
      <c r="A423" s="92">
        <v>12780103</v>
      </c>
      <c r="B423" s="166">
        <v>1</v>
      </c>
      <c r="C423" s="168" t="s">
        <v>1680</v>
      </c>
      <c r="D423" s="166" t="s">
        <v>25</v>
      </c>
      <c r="E423" s="166" t="s">
        <v>339</v>
      </c>
      <c r="F423" s="166"/>
      <c r="G423" s="166"/>
      <c r="H423" s="166" t="s">
        <v>2376</v>
      </c>
      <c r="I423" s="166"/>
      <c r="J423" s="166"/>
      <c r="K423" s="166"/>
      <c r="L423" s="166">
        <v>1</v>
      </c>
      <c r="M423" s="43" t="s">
        <v>323</v>
      </c>
      <c r="N423" s="166" t="s">
        <v>29</v>
      </c>
      <c r="O423" s="92">
        <v>13780101</v>
      </c>
      <c r="P423" s="166"/>
      <c r="Q423" s="166"/>
      <c r="R423" s="166"/>
      <c r="S423" s="166" t="s">
        <v>89</v>
      </c>
      <c r="T423" s="166" t="s">
        <v>89</v>
      </c>
      <c r="U423" s="166"/>
      <c r="V423" s="166"/>
      <c r="W423" s="166"/>
      <c r="X423" s="166"/>
      <c r="Y423" s="166"/>
      <c r="Z423" s="166"/>
      <c r="AA423" s="166"/>
      <c r="AB423" s="166"/>
      <c r="AC423" s="166"/>
      <c r="AD423" s="166"/>
    </row>
    <row r="424" spans="1:30" s="26" customFormat="1" x14ac:dyDescent="0.15">
      <c r="A424" s="92">
        <v>12780104</v>
      </c>
      <c r="B424" s="166">
        <v>1</v>
      </c>
      <c r="C424" s="168" t="s">
        <v>1681</v>
      </c>
      <c r="D424" s="166" t="s">
        <v>25</v>
      </c>
      <c r="E424" s="166" t="s">
        <v>339</v>
      </c>
      <c r="F424" s="166"/>
      <c r="G424" s="166"/>
      <c r="H424" s="166" t="s">
        <v>24</v>
      </c>
      <c r="I424" s="166"/>
      <c r="J424" s="166"/>
      <c r="K424" s="166"/>
      <c r="L424" s="166">
        <v>1</v>
      </c>
      <c r="M424" s="43" t="s">
        <v>716</v>
      </c>
      <c r="N424" s="166" t="s">
        <v>2365</v>
      </c>
      <c r="O424" s="92">
        <v>13780102</v>
      </c>
      <c r="P424" s="166"/>
      <c r="Q424" s="166"/>
      <c r="R424" s="166"/>
      <c r="S424" s="166" t="s">
        <v>89</v>
      </c>
      <c r="T424" s="166" t="s">
        <v>89</v>
      </c>
      <c r="U424" s="166"/>
      <c r="V424" s="167"/>
      <c r="W424" s="166"/>
      <c r="X424" s="166"/>
      <c r="Y424" s="166"/>
      <c r="Z424" s="166"/>
      <c r="AA424" s="166"/>
      <c r="AB424" s="166"/>
      <c r="AC424" s="166"/>
      <c r="AD424" s="166"/>
    </row>
    <row r="425" spans="1:30" s="26" customFormat="1" x14ac:dyDescent="0.15">
      <c r="A425" s="92">
        <v>12780105</v>
      </c>
      <c r="B425" s="166">
        <v>1</v>
      </c>
      <c r="C425" s="168" t="s">
        <v>1682</v>
      </c>
      <c r="D425" s="166" t="s">
        <v>25</v>
      </c>
      <c r="E425" s="166" t="s">
        <v>2375</v>
      </c>
      <c r="F425" s="166"/>
      <c r="G425" s="166"/>
      <c r="H425" s="166" t="s">
        <v>2376</v>
      </c>
      <c r="I425" s="166"/>
      <c r="J425" s="166"/>
      <c r="K425" s="166"/>
      <c r="L425" s="166">
        <v>1</v>
      </c>
      <c r="M425" s="166" t="s">
        <v>620</v>
      </c>
      <c r="N425" s="166" t="s">
        <v>28</v>
      </c>
      <c r="O425" s="92">
        <v>15780102</v>
      </c>
      <c r="P425" s="166"/>
      <c r="Q425" s="166"/>
      <c r="R425" s="166"/>
      <c r="S425" s="166" t="s">
        <v>89</v>
      </c>
      <c r="T425" s="166" t="s">
        <v>89</v>
      </c>
      <c r="U425" s="166"/>
      <c r="V425" s="166"/>
      <c r="W425" s="166"/>
      <c r="X425" s="166"/>
      <c r="Y425" s="166"/>
      <c r="Z425" s="166"/>
      <c r="AA425" s="166"/>
      <c r="AB425" s="166"/>
      <c r="AC425" s="166"/>
      <c r="AD425" s="166"/>
    </row>
    <row r="426" spans="1:30" s="5" customFormat="1" x14ac:dyDescent="0.15">
      <c r="A426" s="92">
        <v>12780201</v>
      </c>
      <c r="B426" s="5">
        <v>1</v>
      </c>
      <c r="C426" s="85" t="s">
        <v>1796</v>
      </c>
      <c r="D426" s="5" t="s">
        <v>25</v>
      </c>
      <c r="E426" s="5" t="s">
        <v>2375</v>
      </c>
      <c r="H426" s="5" t="s">
        <v>24</v>
      </c>
      <c r="L426" s="5">
        <v>1</v>
      </c>
      <c r="M426" s="5" t="s">
        <v>342</v>
      </c>
      <c r="N426" s="5" t="s">
        <v>2384</v>
      </c>
      <c r="O426" s="92">
        <v>15780201</v>
      </c>
      <c r="S426" s="5" t="s">
        <v>89</v>
      </c>
      <c r="T426" s="5" t="s">
        <v>89</v>
      </c>
      <c r="V426" s="167" t="s">
        <v>549</v>
      </c>
    </row>
    <row r="427" spans="1:30" s="5" customFormat="1" x14ac:dyDescent="0.15">
      <c r="A427" s="92">
        <v>12780202</v>
      </c>
      <c r="B427" s="5">
        <v>1</v>
      </c>
      <c r="C427" s="85" t="s">
        <v>2933</v>
      </c>
      <c r="D427" s="5" t="s">
        <v>25</v>
      </c>
      <c r="E427" s="5" t="s">
        <v>849</v>
      </c>
      <c r="F427" s="5">
        <v>1.5</v>
      </c>
      <c r="G427" s="5">
        <v>120</v>
      </c>
      <c r="H427" s="5" t="s">
        <v>2376</v>
      </c>
      <c r="L427" s="5">
        <v>99</v>
      </c>
      <c r="M427" s="5" t="s">
        <v>620</v>
      </c>
      <c r="N427" s="5" t="s">
        <v>28</v>
      </c>
      <c r="O427" s="92">
        <v>15780202</v>
      </c>
      <c r="S427" s="5" t="s">
        <v>89</v>
      </c>
      <c r="T427" s="5" t="s">
        <v>89</v>
      </c>
      <c r="V427" s="167" t="s">
        <v>789</v>
      </c>
    </row>
    <row r="428" spans="1:30" s="5" customFormat="1" x14ac:dyDescent="0.15">
      <c r="A428" s="92">
        <v>12780301</v>
      </c>
      <c r="B428" s="5">
        <v>1</v>
      </c>
      <c r="C428" s="85" t="s">
        <v>2656</v>
      </c>
      <c r="D428" s="5" t="s">
        <v>2361</v>
      </c>
      <c r="E428" s="5" t="s">
        <v>2375</v>
      </c>
      <c r="H428" s="5" t="s">
        <v>24</v>
      </c>
      <c r="L428" s="5">
        <v>1</v>
      </c>
      <c r="N428" s="5" t="s">
        <v>622</v>
      </c>
      <c r="O428" s="92">
        <v>14780301</v>
      </c>
      <c r="S428" s="5" t="s">
        <v>89</v>
      </c>
      <c r="T428" s="5" t="s">
        <v>89</v>
      </c>
      <c r="V428" s="11"/>
    </row>
    <row r="429" spans="1:30" s="5" customFormat="1" x14ac:dyDescent="0.15">
      <c r="A429" s="92">
        <v>12780302</v>
      </c>
      <c r="B429" s="5">
        <v>1</v>
      </c>
      <c r="C429" s="85" t="s">
        <v>2657</v>
      </c>
      <c r="D429" s="5" t="s">
        <v>2361</v>
      </c>
      <c r="E429" s="5" t="s">
        <v>2375</v>
      </c>
      <c r="H429" s="5" t="s">
        <v>2358</v>
      </c>
      <c r="L429" s="5">
        <v>1</v>
      </c>
      <c r="M429" s="5" t="s">
        <v>342</v>
      </c>
      <c r="N429" s="5" t="s">
        <v>28</v>
      </c>
      <c r="O429" s="92">
        <v>15780301</v>
      </c>
      <c r="S429" s="5" t="s">
        <v>89</v>
      </c>
      <c r="T429" s="5" t="s">
        <v>89</v>
      </c>
      <c r="V429" s="13" t="s">
        <v>2360</v>
      </c>
    </row>
    <row r="430" spans="1:30" s="5" customFormat="1" x14ac:dyDescent="0.15">
      <c r="A430" s="92">
        <v>12780303</v>
      </c>
      <c r="B430" s="5">
        <v>1</v>
      </c>
      <c r="C430" s="85" t="s">
        <v>2658</v>
      </c>
      <c r="D430" s="5" t="s">
        <v>25</v>
      </c>
      <c r="E430" s="5" t="s">
        <v>611</v>
      </c>
      <c r="F430" s="5">
        <v>60</v>
      </c>
      <c r="H430" s="5" t="s">
        <v>24</v>
      </c>
      <c r="L430" s="5">
        <v>99</v>
      </c>
      <c r="M430" s="166" t="s">
        <v>2436</v>
      </c>
      <c r="N430" s="5" t="s">
        <v>28</v>
      </c>
      <c r="O430" s="92">
        <v>15780302</v>
      </c>
      <c r="S430" s="5" t="s">
        <v>89</v>
      </c>
      <c r="T430" s="5" t="s">
        <v>89</v>
      </c>
      <c r="V430" s="164" t="s">
        <v>5408</v>
      </c>
    </row>
    <row r="431" spans="1:30" s="5" customFormat="1" x14ac:dyDescent="0.15">
      <c r="A431" s="92">
        <v>12780304</v>
      </c>
      <c r="B431" s="5">
        <v>1</v>
      </c>
      <c r="C431" s="85" t="s">
        <v>2659</v>
      </c>
      <c r="D431" s="5" t="s">
        <v>25</v>
      </c>
      <c r="E431" s="5" t="s">
        <v>611</v>
      </c>
      <c r="F431" s="5">
        <v>60</v>
      </c>
      <c r="H431" s="5" t="s">
        <v>2376</v>
      </c>
      <c r="L431" s="5">
        <v>99</v>
      </c>
      <c r="M431" s="5" t="s">
        <v>2442</v>
      </c>
      <c r="N431" s="5" t="s">
        <v>29</v>
      </c>
      <c r="O431" s="92">
        <v>13780301</v>
      </c>
      <c r="S431" s="5" t="s">
        <v>89</v>
      </c>
      <c r="T431" s="5" t="s">
        <v>89</v>
      </c>
    </row>
    <row r="432" spans="1:30" s="5" customFormat="1" x14ac:dyDescent="0.15">
      <c r="A432" s="92">
        <v>12780305</v>
      </c>
      <c r="B432" s="5">
        <v>1</v>
      </c>
      <c r="C432" s="85" t="s">
        <v>2660</v>
      </c>
      <c r="D432" s="5" t="s">
        <v>25</v>
      </c>
      <c r="E432" s="5" t="s">
        <v>2375</v>
      </c>
      <c r="H432" s="5" t="s">
        <v>24</v>
      </c>
      <c r="L432" s="5">
        <v>1</v>
      </c>
      <c r="M432" s="5" t="s">
        <v>2661</v>
      </c>
      <c r="N432" s="5" t="s">
        <v>28</v>
      </c>
      <c r="O432" s="92">
        <v>15780303</v>
      </c>
      <c r="S432" s="5" t="s">
        <v>89</v>
      </c>
      <c r="T432" s="5" t="s">
        <v>89</v>
      </c>
      <c r="V432" s="11"/>
    </row>
    <row r="433" spans="1:22" s="5" customFormat="1" x14ac:dyDescent="0.15">
      <c r="A433" s="92">
        <v>12780306</v>
      </c>
      <c r="B433" s="5">
        <v>1</v>
      </c>
      <c r="C433" s="85" t="s">
        <v>2662</v>
      </c>
      <c r="D433" s="5" t="s">
        <v>2363</v>
      </c>
      <c r="E433" s="5" t="s">
        <v>339</v>
      </c>
      <c r="H433" s="5" t="s">
        <v>2358</v>
      </c>
      <c r="L433" s="5">
        <v>1</v>
      </c>
      <c r="N433" s="5" t="s">
        <v>2451</v>
      </c>
      <c r="O433" s="92">
        <v>14780302</v>
      </c>
      <c r="S433" s="5" t="s">
        <v>89</v>
      </c>
      <c r="T433" s="5" t="s">
        <v>89</v>
      </c>
      <c r="V433" s="167"/>
    </row>
    <row r="434" spans="1:22" s="5" customFormat="1" x14ac:dyDescent="0.15">
      <c r="A434" s="92">
        <v>12780307</v>
      </c>
      <c r="B434" s="5">
        <v>1</v>
      </c>
      <c r="C434" s="85" t="s">
        <v>2663</v>
      </c>
      <c r="D434" s="5" t="s">
        <v>2363</v>
      </c>
      <c r="E434" s="5" t="s">
        <v>2368</v>
      </c>
      <c r="H434" s="5" t="s">
        <v>24</v>
      </c>
      <c r="L434" s="5">
        <v>1</v>
      </c>
      <c r="M434" s="5" t="s">
        <v>2436</v>
      </c>
      <c r="N434" s="5" t="s">
        <v>28</v>
      </c>
      <c r="O434" s="92">
        <v>15780304</v>
      </c>
      <c r="S434" s="5" t="s">
        <v>89</v>
      </c>
      <c r="T434" s="5" t="s">
        <v>89</v>
      </c>
      <c r="V434" s="13" t="s">
        <v>2364</v>
      </c>
    </row>
    <row r="435" spans="1:22" s="5" customFormat="1" x14ac:dyDescent="0.15">
      <c r="A435" s="92">
        <v>12780308</v>
      </c>
      <c r="B435" s="5">
        <v>1</v>
      </c>
      <c r="C435" s="85" t="s">
        <v>2664</v>
      </c>
      <c r="D435" s="5" t="s">
        <v>2363</v>
      </c>
      <c r="E435" s="5" t="s">
        <v>339</v>
      </c>
      <c r="H435" s="5" t="s">
        <v>2376</v>
      </c>
      <c r="L435" s="5">
        <v>1</v>
      </c>
      <c r="M435" s="43" t="s">
        <v>716</v>
      </c>
      <c r="N435" s="5" t="s">
        <v>29</v>
      </c>
      <c r="O435" s="92">
        <v>13780302</v>
      </c>
      <c r="S435" s="5" t="s">
        <v>89</v>
      </c>
      <c r="T435" s="5" t="s">
        <v>89</v>
      </c>
    </row>
    <row r="436" spans="1:22" s="5" customFormat="1" x14ac:dyDescent="0.15">
      <c r="A436" s="167">
        <v>12780309</v>
      </c>
      <c r="B436" s="5">
        <v>1</v>
      </c>
      <c r="C436" s="168" t="s">
        <v>3724</v>
      </c>
      <c r="D436" s="5" t="s">
        <v>3725</v>
      </c>
      <c r="E436" s="5" t="s">
        <v>3720</v>
      </c>
      <c r="H436" s="5" t="s">
        <v>3721</v>
      </c>
      <c r="L436" s="5">
        <v>1</v>
      </c>
      <c r="N436" s="5" t="s">
        <v>3726</v>
      </c>
      <c r="O436" s="167">
        <v>14780303</v>
      </c>
      <c r="V436" s="11"/>
    </row>
    <row r="437" spans="1:22" s="5" customFormat="1" x14ac:dyDescent="0.15">
      <c r="A437" s="167">
        <v>12780310</v>
      </c>
      <c r="B437" s="5">
        <v>1</v>
      </c>
      <c r="C437" s="168" t="s">
        <v>3727</v>
      </c>
      <c r="D437" s="5" t="s">
        <v>3725</v>
      </c>
      <c r="E437" s="5" t="s">
        <v>3728</v>
      </c>
      <c r="F437" s="5">
        <v>2</v>
      </c>
      <c r="H437" s="5" t="s">
        <v>3721</v>
      </c>
      <c r="L437" s="5">
        <v>99</v>
      </c>
      <c r="M437" s="5" t="s">
        <v>231</v>
      </c>
      <c r="N437" s="5" t="s">
        <v>3729</v>
      </c>
      <c r="O437" s="167">
        <v>15780305</v>
      </c>
      <c r="S437" s="11">
        <v>16780301</v>
      </c>
      <c r="V437" s="13" t="s">
        <v>5407</v>
      </c>
    </row>
    <row r="438" spans="1:22" s="5" customFormat="1" x14ac:dyDescent="0.15">
      <c r="A438" s="167">
        <v>12780311</v>
      </c>
      <c r="B438" s="5">
        <v>1</v>
      </c>
      <c r="C438" s="168" t="s">
        <v>3731</v>
      </c>
      <c r="D438" s="5" t="s">
        <v>117</v>
      </c>
      <c r="E438" s="5" t="s">
        <v>3720</v>
      </c>
      <c r="H438" s="5" t="s">
        <v>3721</v>
      </c>
      <c r="L438" s="5">
        <v>1</v>
      </c>
      <c r="M438" s="13" t="s">
        <v>3732</v>
      </c>
      <c r="N438" s="5" t="s">
        <v>3733</v>
      </c>
      <c r="O438" s="164">
        <v>13780303</v>
      </c>
      <c r="V438" s="167"/>
    </row>
    <row r="439" spans="1:22" s="5" customFormat="1" x14ac:dyDescent="0.15">
      <c r="A439" s="167">
        <v>12780312</v>
      </c>
      <c r="B439" s="5">
        <v>1</v>
      </c>
      <c r="C439" s="85" t="s">
        <v>3734</v>
      </c>
      <c r="D439" s="5" t="s">
        <v>3725</v>
      </c>
      <c r="E439" s="5" t="s">
        <v>3720</v>
      </c>
      <c r="H439" s="5" t="s">
        <v>3721</v>
      </c>
      <c r="L439" s="5">
        <v>1</v>
      </c>
      <c r="M439" s="5" t="s">
        <v>3732</v>
      </c>
      <c r="N439" s="5" t="s">
        <v>28</v>
      </c>
      <c r="O439" s="11">
        <v>15780307</v>
      </c>
      <c r="V439" s="11"/>
    </row>
    <row r="440" spans="1:22" s="5" customFormat="1" x14ac:dyDescent="0.15">
      <c r="A440" s="167">
        <v>12780313</v>
      </c>
      <c r="B440" s="5">
        <v>1</v>
      </c>
      <c r="C440" s="85" t="s">
        <v>4898</v>
      </c>
      <c r="D440" s="5" t="s">
        <v>25</v>
      </c>
      <c r="E440" s="5" t="s">
        <v>2375</v>
      </c>
      <c r="H440" s="5" t="s">
        <v>24</v>
      </c>
      <c r="L440" s="5">
        <v>1</v>
      </c>
      <c r="N440" s="5" t="s">
        <v>593</v>
      </c>
      <c r="O440" s="92">
        <v>14780304</v>
      </c>
      <c r="S440" s="5" t="s">
        <v>89</v>
      </c>
      <c r="T440" s="5" t="s">
        <v>89</v>
      </c>
      <c r="V440" s="11"/>
    </row>
    <row r="441" spans="1:22" s="5" customFormat="1" x14ac:dyDescent="0.15">
      <c r="A441" s="167">
        <v>12780314</v>
      </c>
      <c r="B441" s="5">
        <v>1</v>
      </c>
      <c r="C441" s="85" t="s">
        <v>4899</v>
      </c>
      <c r="D441" s="5" t="s">
        <v>25</v>
      </c>
      <c r="E441" s="5" t="s">
        <v>2375</v>
      </c>
      <c r="H441" s="5" t="s">
        <v>24</v>
      </c>
      <c r="L441" s="5">
        <v>1</v>
      </c>
      <c r="M441" s="5" t="s">
        <v>158</v>
      </c>
      <c r="N441" s="5" t="s">
        <v>28</v>
      </c>
      <c r="O441" s="167">
        <v>15780308</v>
      </c>
      <c r="S441" s="5" t="s">
        <v>89</v>
      </c>
      <c r="T441" s="5" t="s">
        <v>89</v>
      </c>
      <c r="V441" s="13" t="s">
        <v>341</v>
      </c>
    </row>
    <row r="442" spans="1:22" s="5" customFormat="1" x14ac:dyDescent="0.15">
      <c r="A442" s="167">
        <v>12780315</v>
      </c>
      <c r="B442" s="5">
        <v>1</v>
      </c>
      <c r="C442" s="85" t="s">
        <v>3837</v>
      </c>
      <c r="D442" s="5" t="s">
        <v>3838</v>
      </c>
      <c r="E442" s="5" t="s">
        <v>297</v>
      </c>
      <c r="F442" s="5">
        <v>5</v>
      </c>
      <c r="G442" s="5">
        <v>60</v>
      </c>
      <c r="H442" s="5" t="s">
        <v>24</v>
      </c>
      <c r="L442" s="5">
        <v>1</v>
      </c>
      <c r="N442" s="5" t="s">
        <v>593</v>
      </c>
      <c r="O442" s="167">
        <v>14780305</v>
      </c>
      <c r="V442" s="167"/>
    </row>
    <row r="443" spans="1:22" s="5" customFormat="1" x14ac:dyDescent="0.15">
      <c r="A443" s="92">
        <v>12780401</v>
      </c>
      <c r="B443" s="5">
        <v>1</v>
      </c>
      <c r="C443" s="85" t="s">
        <v>2911</v>
      </c>
      <c r="D443" s="5" t="s">
        <v>2361</v>
      </c>
      <c r="E443" s="5" t="s">
        <v>339</v>
      </c>
      <c r="H443" s="5" t="s">
        <v>2358</v>
      </c>
      <c r="L443" s="5">
        <v>1</v>
      </c>
      <c r="N443" s="5" t="s">
        <v>622</v>
      </c>
      <c r="O443" s="92">
        <v>14780401</v>
      </c>
      <c r="S443" s="5" t="s">
        <v>89</v>
      </c>
      <c r="T443" s="5" t="s">
        <v>89</v>
      </c>
    </row>
    <row r="444" spans="1:22" s="5" customFormat="1" x14ac:dyDescent="0.15">
      <c r="A444" s="92">
        <v>12780402</v>
      </c>
      <c r="B444" s="5">
        <v>1</v>
      </c>
      <c r="C444" s="85" t="s">
        <v>2912</v>
      </c>
      <c r="D444" s="5" t="s">
        <v>25</v>
      </c>
      <c r="E444" s="5" t="s">
        <v>339</v>
      </c>
      <c r="H444" s="5" t="s">
        <v>24</v>
      </c>
      <c r="L444" s="5">
        <v>1</v>
      </c>
      <c r="M444" s="5" t="s">
        <v>342</v>
      </c>
      <c r="N444" s="5" t="s">
        <v>28</v>
      </c>
      <c r="O444" s="92">
        <v>15780401</v>
      </c>
      <c r="S444" s="5" t="s">
        <v>89</v>
      </c>
      <c r="T444" s="5" t="s">
        <v>89</v>
      </c>
      <c r="V444" s="13" t="s">
        <v>1751</v>
      </c>
    </row>
    <row r="445" spans="1:22" s="5" customFormat="1" x14ac:dyDescent="0.15">
      <c r="A445" s="167">
        <v>12780403</v>
      </c>
      <c r="B445" s="5">
        <v>1</v>
      </c>
      <c r="C445" s="85" t="s">
        <v>3887</v>
      </c>
      <c r="D445" s="5" t="s">
        <v>25</v>
      </c>
      <c r="E445" s="5" t="s">
        <v>3888</v>
      </c>
      <c r="F445" s="5">
        <v>2</v>
      </c>
      <c r="H445" s="5" t="s">
        <v>132</v>
      </c>
      <c r="L445" s="5">
        <v>1</v>
      </c>
      <c r="M445" s="5" t="s">
        <v>3889</v>
      </c>
      <c r="N445" s="5" t="s">
        <v>3889</v>
      </c>
      <c r="O445" s="165">
        <v>13780401</v>
      </c>
      <c r="V445" s="166"/>
    </row>
    <row r="446" spans="1:22" s="5" customFormat="1" x14ac:dyDescent="0.15">
      <c r="A446" s="167">
        <v>12780404</v>
      </c>
      <c r="B446" s="5">
        <v>1</v>
      </c>
      <c r="C446" s="85" t="s">
        <v>3890</v>
      </c>
      <c r="D446" s="5" t="s">
        <v>3891</v>
      </c>
      <c r="E446" s="5" t="s">
        <v>3888</v>
      </c>
      <c r="F446" s="5">
        <v>2</v>
      </c>
      <c r="H446" s="5" t="s">
        <v>3892</v>
      </c>
      <c r="L446" s="5">
        <v>1</v>
      </c>
      <c r="M446" s="5" t="s">
        <v>29</v>
      </c>
      <c r="N446" s="5" t="s">
        <v>3889</v>
      </c>
      <c r="O446" s="165">
        <v>13780402</v>
      </c>
      <c r="V446" s="166"/>
    </row>
    <row r="447" spans="1:22" s="5" customFormat="1" x14ac:dyDescent="0.15">
      <c r="A447" s="167">
        <v>12780405</v>
      </c>
      <c r="B447" s="5">
        <v>1</v>
      </c>
      <c r="C447" s="85" t="s">
        <v>3893</v>
      </c>
      <c r="D447" s="5" t="s">
        <v>3891</v>
      </c>
      <c r="E447" s="5" t="s">
        <v>57</v>
      </c>
      <c r="F447" s="5">
        <v>2</v>
      </c>
      <c r="H447" s="5" t="s">
        <v>132</v>
      </c>
      <c r="L447" s="5">
        <v>1</v>
      </c>
      <c r="M447" s="5" t="s">
        <v>3894</v>
      </c>
      <c r="N447" s="5" t="s">
        <v>107</v>
      </c>
      <c r="O447" s="167">
        <v>15780404</v>
      </c>
      <c r="V447" s="5" t="s">
        <v>277</v>
      </c>
    </row>
    <row r="448" spans="1:22" s="5" customFormat="1" x14ac:dyDescent="0.15">
      <c r="A448" s="167">
        <v>12780406</v>
      </c>
      <c r="B448" s="5">
        <v>1</v>
      </c>
      <c r="C448" s="85" t="s">
        <v>3871</v>
      </c>
      <c r="D448" s="5" t="s">
        <v>25</v>
      </c>
      <c r="E448" s="45" t="s">
        <v>477</v>
      </c>
      <c r="F448" s="45">
        <v>1.5</v>
      </c>
      <c r="G448" s="45"/>
      <c r="H448" s="5" t="s">
        <v>3872</v>
      </c>
      <c r="L448" s="5">
        <v>99</v>
      </c>
      <c r="M448" s="5" t="s">
        <v>3873</v>
      </c>
      <c r="N448" s="5" t="s">
        <v>28</v>
      </c>
      <c r="O448" s="167">
        <v>15780405</v>
      </c>
      <c r="V448" s="10" t="s">
        <v>551</v>
      </c>
    </row>
    <row r="449" spans="1:22" s="5" customFormat="1" x14ac:dyDescent="0.15">
      <c r="A449" s="167">
        <v>12780407</v>
      </c>
      <c r="B449" s="5">
        <v>1</v>
      </c>
      <c r="C449" s="85" t="s">
        <v>3874</v>
      </c>
      <c r="D449" s="5" t="s">
        <v>25</v>
      </c>
      <c r="E449" s="45" t="s">
        <v>477</v>
      </c>
      <c r="F449" s="45">
        <v>1.5</v>
      </c>
      <c r="G449" s="45"/>
      <c r="H449" s="5" t="s">
        <v>24</v>
      </c>
      <c r="L449" s="5">
        <v>99</v>
      </c>
      <c r="M449" s="167" t="s">
        <v>189</v>
      </c>
      <c r="N449" s="5" t="s">
        <v>29</v>
      </c>
      <c r="O449" s="165">
        <v>13780403</v>
      </c>
      <c r="V449" s="167"/>
    </row>
    <row r="450" spans="1:22" s="5" customFormat="1" x14ac:dyDescent="0.15">
      <c r="A450" s="167">
        <v>12780408</v>
      </c>
      <c r="B450" s="5">
        <v>1</v>
      </c>
      <c r="C450" s="85" t="s">
        <v>3870</v>
      </c>
      <c r="D450" s="5" t="s">
        <v>25</v>
      </c>
      <c r="E450" s="45" t="s">
        <v>450</v>
      </c>
      <c r="F450" s="45">
        <v>5</v>
      </c>
      <c r="G450" s="45">
        <v>1.5</v>
      </c>
      <c r="H450" s="5" t="s">
        <v>24</v>
      </c>
      <c r="L450" s="5">
        <v>1</v>
      </c>
      <c r="N450" s="5" t="s">
        <v>593</v>
      </c>
      <c r="O450" s="167">
        <v>14780402</v>
      </c>
      <c r="V450" s="167"/>
    </row>
    <row r="451" spans="1:22" s="5" customFormat="1" x14ac:dyDescent="0.15">
      <c r="A451" s="92">
        <v>12780501</v>
      </c>
      <c r="B451" s="5">
        <v>1</v>
      </c>
      <c r="C451" s="85" t="s">
        <v>2908</v>
      </c>
      <c r="D451" s="5" t="s">
        <v>2361</v>
      </c>
      <c r="E451" s="5" t="s">
        <v>2375</v>
      </c>
      <c r="H451" s="5" t="s">
        <v>2358</v>
      </c>
      <c r="L451" s="5">
        <v>1</v>
      </c>
      <c r="M451" s="5" t="s">
        <v>342</v>
      </c>
      <c r="N451" s="5" t="s">
        <v>2384</v>
      </c>
      <c r="O451" s="92">
        <v>15780501</v>
      </c>
      <c r="S451" s="5" t="s">
        <v>89</v>
      </c>
      <c r="T451" s="5" t="s">
        <v>89</v>
      </c>
      <c r="V451" s="167" t="s">
        <v>2360</v>
      </c>
    </row>
    <row r="452" spans="1:22" s="5" customFormat="1" x14ac:dyDescent="0.15">
      <c r="A452" s="92">
        <v>12780502</v>
      </c>
      <c r="B452" s="5">
        <v>1</v>
      </c>
      <c r="C452" s="85" t="s">
        <v>2909</v>
      </c>
      <c r="D452" s="5" t="s">
        <v>25</v>
      </c>
      <c r="E452" s="5" t="s">
        <v>2375</v>
      </c>
      <c r="H452" s="5" t="s">
        <v>24</v>
      </c>
      <c r="L452" s="5">
        <v>1</v>
      </c>
      <c r="M452" s="5" t="s">
        <v>2436</v>
      </c>
      <c r="N452" s="5" t="s">
        <v>28</v>
      </c>
      <c r="O452" s="92">
        <v>15780502</v>
      </c>
      <c r="S452" s="5" t="s">
        <v>89</v>
      </c>
      <c r="T452" s="5" t="s">
        <v>89</v>
      </c>
      <c r="V452" s="167" t="s">
        <v>789</v>
      </c>
    </row>
    <row r="453" spans="1:22" s="5" customFormat="1" x14ac:dyDescent="0.15">
      <c r="A453" s="92">
        <v>12780503</v>
      </c>
      <c r="B453" s="5">
        <v>1</v>
      </c>
      <c r="C453" s="85" t="s">
        <v>2910</v>
      </c>
      <c r="D453" s="5" t="s">
        <v>25</v>
      </c>
      <c r="E453" s="5" t="s">
        <v>2368</v>
      </c>
      <c r="H453" s="5" t="s">
        <v>24</v>
      </c>
      <c r="L453" s="5">
        <v>1</v>
      </c>
      <c r="M453" s="43" t="s">
        <v>716</v>
      </c>
      <c r="N453" s="5" t="s">
        <v>2362</v>
      </c>
      <c r="O453" s="92">
        <v>13780501</v>
      </c>
      <c r="S453" s="5" t="s">
        <v>89</v>
      </c>
      <c r="T453" s="5" t="s">
        <v>89</v>
      </c>
      <c r="V453" s="167"/>
    </row>
    <row r="454" spans="1:22" s="5" customFormat="1" x14ac:dyDescent="0.15">
      <c r="A454" s="92">
        <v>12790101</v>
      </c>
      <c r="B454" s="5">
        <v>1</v>
      </c>
      <c r="C454" s="85" t="s">
        <v>2562</v>
      </c>
      <c r="D454" s="5" t="s">
        <v>25</v>
      </c>
      <c r="E454" s="5" t="s">
        <v>339</v>
      </c>
      <c r="H454" s="5" t="s">
        <v>2376</v>
      </c>
      <c r="L454" s="5">
        <v>1</v>
      </c>
      <c r="M454" s="5" t="s">
        <v>2563</v>
      </c>
      <c r="N454" s="5" t="s">
        <v>28</v>
      </c>
      <c r="O454" s="92">
        <v>15790101</v>
      </c>
      <c r="S454" s="5" t="s">
        <v>89</v>
      </c>
      <c r="T454" s="5" t="s">
        <v>89</v>
      </c>
      <c r="V454" s="13" t="s">
        <v>2430</v>
      </c>
    </row>
    <row r="455" spans="1:22" s="5" customFormat="1" x14ac:dyDescent="0.15">
      <c r="A455" s="92">
        <v>12790102</v>
      </c>
      <c r="B455" s="5">
        <v>1</v>
      </c>
      <c r="C455" s="85" t="s">
        <v>2564</v>
      </c>
      <c r="D455" s="5" t="s">
        <v>2361</v>
      </c>
      <c r="E455" s="5" t="s">
        <v>297</v>
      </c>
      <c r="F455" s="5">
        <v>1.5</v>
      </c>
      <c r="G455" s="5">
        <v>60</v>
      </c>
      <c r="H455" s="5" t="s">
        <v>2376</v>
      </c>
      <c r="L455" s="5">
        <v>99</v>
      </c>
      <c r="M455" s="5" t="s">
        <v>231</v>
      </c>
      <c r="N455" s="5" t="s">
        <v>28</v>
      </c>
      <c r="O455" s="92">
        <v>15790102</v>
      </c>
      <c r="S455" s="5" t="s">
        <v>89</v>
      </c>
      <c r="T455" s="5" t="s">
        <v>89</v>
      </c>
      <c r="V455" s="164" t="s">
        <v>2565</v>
      </c>
    </row>
    <row r="456" spans="1:22" s="5" customFormat="1" x14ac:dyDescent="0.15">
      <c r="A456" s="92">
        <v>12790103</v>
      </c>
      <c r="B456" s="5">
        <v>1</v>
      </c>
      <c r="C456" s="85" t="s">
        <v>2566</v>
      </c>
      <c r="D456" s="5" t="s">
        <v>25</v>
      </c>
      <c r="E456" s="5" t="s">
        <v>297</v>
      </c>
      <c r="F456" s="5">
        <v>2</v>
      </c>
      <c r="G456" s="5">
        <v>60</v>
      </c>
      <c r="H456" s="5" t="s">
        <v>2358</v>
      </c>
      <c r="L456" s="5">
        <v>99</v>
      </c>
      <c r="M456" s="5" t="s">
        <v>2425</v>
      </c>
      <c r="N456" s="5" t="s">
        <v>2362</v>
      </c>
      <c r="O456" s="92">
        <v>13790101</v>
      </c>
      <c r="S456" s="5" t="s">
        <v>89</v>
      </c>
      <c r="T456" s="5" t="s">
        <v>89</v>
      </c>
    </row>
    <row r="457" spans="1:22" s="5" customFormat="1" x14ac:dyDescent="0.15">
      <c r="A457" s="92">
        <v>12790104</v>
      </c>
      <c r="B457" s="5">
        <v>1</v>
      </c>
      <c r="C457" s="85" t="s">
        <v>2567</v>
      </c>
      <c r="D457" s="5" t="s">
        <v>34</v>
      </c>
      <c r="E457" s="5" t="s">
        <v>2375</v>
      </c>
      <c r="H457" s="5" t="s">
        <v>674</v>
      </c>
      <c r="L457" s="5">
        <v>1</v>
      </c>
      <c r="M457" s="5" t="s">
        <v>29</v>
      </c>
      <c r="N457" s="5" t="s">
        <v>2362</v>
      </c>
      <c r="O457" s="92">
        <v>13790102</v>
      </c>
      <c r="S457" s="5" t="s">
        <v>89</v>
      </c>
      <c r="T457" s="5" t="s">
        <v>89</v>
      </c>
      <c r="V457" s="167"/>
    </row>
    <row r="458" spans="1:22" s="5" customFormat="1" x14ac:dyDescent="0.15">
      <c r="A458" s="92">
        <v>12790105</v>
      </c>
      <c r="B458" s="5">
        <v>1</v>
      </c>
      <c r="C458" s="85" t="s">
        <v>2568</v>
      </c>
      <c r="D458" s="5" t="s">
        <v>2355</v>
      </c>
      <c r="E458" s="5" t="s">
        <v>339</v>
      </c>
      <c r="H458" s="5" t="s">
        <v>674</v>
      </c>
      <c r="L458" s="5">
        <v>1</v>
      </c>
      <c r="M458" s="5" t="s">
        <v>29</v>
      </c>
      <c r="N458" s="5" t="s">
        <v>29</v>
      </c>
      <c r="O458" s="92">
        <v>13790103</v>
      </c>
      <c r="S458" s="5" t="s">
        <v>89</v>
      </c>
      <c r="T458" s="5" t="s">
        <v>89</v>
      </c>
    </row>
    <row r="459" spans="1:22" s="5" customFormat="1" x14ac:dyDescent="0.15">
      <c r="A459" s="167">
        <v>12790106</v>
      </c>
      <c r="B459" s="5">
        <v>1</v>
      </c>
      <c r="C459" s="168" t="s">
        <v>3826</v>
      </c>
      <c r="D459" s="5" t="s">
        <v>3827</v>
      </c>
      <c r="E459" s="5" t="s">
        <v>450</v>
      </c>
      <c r="F459" s="5">
        <v>4</v>
      </c>
      <c r="G459" s="5">
        <v>1.3</v>
      </c>
      <c r="H459" s="5" t="s">
        <v>24</v>
      </c>
      <c r="L459" s="5">
        <v>1</v>
      </c>
      <c r="N459" s="5" t="s">
        <v>593</v>
      </c>
      <c r="O459" s="167">
        <v>14790101</v>
      </c>
      <c r="V459" s="167" t="s">
        <v>89</v>
      </c>
    </row>
    <row r="460" spans="1:22" s="5" customFormat="1" x14ac:dyDescent="0.15">
      <c r="A460" s="167">
        <v>12790107</v>
      </c>
      <c r="B460" s="5">
        <v>1</v>
      </c>
      <c r="C460" s="168" t="s">
        <v>3828</v>
      </c>
      <c r="D460" s="5" t="s">
        <v>25</v>
      </c>
      <c r="E460" s="5" t="s">
        <v>477</v>
      </c>
      <c r="F460" s="5">
        <v>1.3</v>
      </c>
      <c r="H460" s="5" t="s">
        <v>24</v>
      </c>
      <c r="L460" s="5">
        <v>99</v>
      </c>
      <c r="M460" s="5" t="s">
        <v>567</v>
      </c>
      <c r="N460" s="5" t="s">
        <v>28</v>
      </c>
      <c r="O460" s="167">
        <v>15790105</v>
      </c>
      <c r="V460" s="5" t="s">
        <v>2453</v>
      </c>
    </row>
    <row r="461" spans="1:22" s="5" customFormat="1" x14ac:dyDescent="0.15">
      <c r="A461" s="167">
        <v>12790108</v>
      </c>
      <c r="B461" s="5">
        <v>1</v>
      </c>
      <c r="C461" s="168" t="s">
        <v>3829</v>
      </c>
      <c r="D461" s="5" t="s">
        <v>25</v>
      </c>
      <c r="E461" s="5" t="s">
        <v>477</v>
      </c>
      <c r="F461" s="5">
        <v>1.3</v>
      </c>
      <c r="H461" s="5" t="s">
        <v>24</v>
      </c>
      <c r="L461" s="5">
        <v>99</v>
      </c>
      <c r="M461" s="165" t="s">
        <v>323</v>
      </c>
      <c r="N461" s="5" t="s">
        <v>29</v>
      </c>
      <c r="O461" s="165">
        <v>13790104</v>
      </c>
    </row>
    <row r="462" spans="1:22" s="5" customFormat="1" x14ac:dyDescent="0.15">
      <c r="A462" s="167">
        <v>12790109</v>
      </c>
      <c r="B462" s="5">
        <v>1</v>
      </c>
      <c r="C462" s="168" t="s">
        <v>3830</v>
      </c>
      <c r="D462" s="5" t="s">
        <v>25</v>
      </c>
      <c r="E462" s="5" t="s">
        <v>477</v>
      </c>
      <c r="F462" s="5">
        <v>1.3</v>
      </c>
      <c r="H462" s="5" t="s">
        <v>24</v>
      </c>
      <c r="L462" s="5">
        <v>99</v>
      </c>
      <c r="M462" s="165" t="s">
        <v>716</v>
      </c>
      <c r="N462" s="5" t="s">
        <v>29</v>
      </c>
      <c r="O462" s="165">
        <v>13790105</v>
      </c>
    </row>
    <row r="463" spans="1:22" s="5" customFormat="1" x14ac:dyDescent="0.15">
      <c r="A463" s="92">
        <v>12790201</v>
      </c>
      <c r="B463" s="5">
        <v>1</v>
      </c>
      <c r="C463" s="85" t="s">
        <v>2917</v>
      </c>
      <c r="D463" s="5" t="s">
        <v>25</v>
      </c>
      <c r="E463" s="5" t="s">
        <v>2368</v>
      </c>
      <c r="H463" s="5" t="s">
        <v>2376</v>
      </c>
      <c r="L463" s="5">
        <v>1</v>
      </c>
      <c r="M463" s="5" t="s">
        <v>342</v>
      </c>
      <c r="N463" s="5" t="s">
        <v>2359</v>
      </c>
      <c r="O463" s="92">
        <v>15790201</v>
      </c>
      <c r="S463" s="11" t="s">
        <v>89</v>
      </c>
      <c r="T463" s="5" t="s">
        <v>89</v>
      </c>
      <c r="V463" s="164" t="s">
        <v>1751</v>
      </c>
    </row>
    <row r="464" spans="1:22" s="5" customFormat="1" x14ac:dyDescent="0.15">
      <c r="A464" s="92">
        <v>12790202</v>
      </c>
      <c r="B464" s="5">
        <v>1</v>
      </c>
      <c r="C464" s="85" t="s">
        <v>2918</v>
      </c>
      <c r="D464" s="5" t="s">
        <v>2378</v>
      </c>
      <c r="E464" s="5" t="s">
        <v>2373</v>
      </c>
      <c r="F464" s="5">
        <v>2</v>
      </c>
      <c r="H464" s="5" t="s">
        <v>2376</v>
      </c>
      <c r="L464" s="5">
        <v>99</v>
      </c>
      <c r="M464" s="5" t="s">
        <v>2488</v>
      </c>
      <c r="N464" s="5" t="s">
        <v>28</v>
      </c>
      <c r="O464" s="92">
        <v>15790202</v>
      </c>
      <c r="S464" s="5" t="s">
        <v>89</v>
      </c>
      <c r="T464" s="5" t="s">
        <v>89</v>
      </c>
      <c r="V464" s="11"/>
    </row>
    <row r="465" spans="1:24" s="5" customFormat="1" x14ac:dyDescent="0.15">
      <c r="A465" s="92">
        <v>12790301</v>
      </c>
      <c r="B465" s="5">
        <v>1</v>
      </c>
      <c r="C465" s="85" t="s">
        <v>2913</v>
      </c>
      <c r="D465" s="5" t="s">
        <v>2363</v>
      </c>
      <c r="E465" s="5" t="s">
        <v>339</v>
      </c>
      <c r="H465" s="5" t="s">
        <v>2376</v>
      </c>
      <c r="L465" s="5">
        <v>1</v>
      </c>
      <c r="N465" s="5" t="s">
        <v>622</v>
      </c>
      <c r="O465" s="92">
        <v>14790301</v>
      </c>
      <c r="S465" s="5" t="s">
        <v>89</v>
      </c>
      <c r="T465" s="5" t="s">
        <v>89</v>
      </c>
      <c r="V465" s="167"/>
    </row>
    <row r="466" spans="1:24" s="5" customFormat="1" x14ac:dyDescent="0.15">
      <c r="A466" s="92">
        <v>12790302</v>
      </c>
      <c r="B466" s="5">
        <v>1</v>
      </c>
      <c r="C466" s="85" t="s">
        <v>2914</v>
      </c>
      <c r="D466" s="5" t="s">
        <v>25</v>
      </c>
      <c r="E466" s="5" t="s">
        <v>339</v>
      </c>
      <c r="H466" s="5" t="s">
        <v>24</v>
      </c>
      <c r="L466" s="5">
        <v>1</v>
      </c>
      <c r="M466" s="5" t="s">
        <v>2563</v>
      </c>
      <c r="N466" s="5" t="s">
        <v>28</v>
      </c>
      <c r="O466" s="92">
        <v>15790301</v>
      </c>
      <c r="S466" s="5" t="s">
        <v>89</v>
      </c>
      <c r="T466" s="5" t="s">
        <v>89</v>
      </c>
      <c r="V466" s="13" t="s">
        <v>2487</v>
      </c>
    </row>
    <row r="467" spans="1:24" s="5" customFormat="1" x14ac:dyDescent="0.15">
      <c r="A467" s="92">
        <v>12790303</v>
      </c>
      <c r="B467" s="5">
        <v>1</v>
      </c>
      <c r="C467" s="85" t="s">
        <v>2915</v>
      </c>
      <c r="D467" s="5" t="s">
        <v>2363</v>
      </c>
      <c r="E467" s="5" t="s">
        <v>2375</v>
      </c>
      <c r="H467" s="5" t="s">
        <v>24</v>
      </c>
      <c r="L467" s="5">
        <v>1</v>
      </c>
      <c r="N467" s="5" t="s">
        <v>622</v>
      </c>
      <c r="O467" s="92">
        <v>14790302</v>
      </c>
      <c r="S467" s="5" t="s">
        <v>89</v>
      </c>
      <c r="T467" s="5" t="s">
        <v>89</v>
      </c>
      <c r="V467" s="167"/>
    </row>
    <row r="468" spans="1:24" s="5" customFormat="1" x14ac:dyDescent="0.15">
      <c r="A468" s="92">
        <v>12790304</v>
      </c>
      <c r="B468" s="5">
        <v>1</v>
      </c>
      <c r="C468" s="85" t="s">
        <v>2916</v>
      </c>
      <c r="D468" s="5" t="s">
        <v>25</v>
      </c>
      <c r="E468" s="5" t="s">
        <v>339</v>
      </c>
      <c r="H468" s="5" t="s">
        <v>24</v>
      </c>
      <c r="L468" s="5">
        <v>1</v>
      </c>
      <c r="M468" s="5" t="s">
        <v>620</v>
      </c>
      <c r="N468" s="5" t="s">
        <v>2359</v>
      </c>
      <c r="O468" s="92">
        <v>15790302</v>
      </c>
      <c r="S468" s="11" t="s">
        <v>89</v>
      </c>
      <c r="T468" s="5" t="s">
        <v>89</v>
      </c>
      <c r="V468" s="13" t="s">
        <v>1773</v>
      </c>
    </row>
    <row r="469" spans="1:24" s="5" customFormat="1" x14ac:dyDescent="0.15">
      <c r="A469" s="92">
        <v>12860101</v>
      </c>
      <c r="B469" s="5">
        <v>1</v>
      </c>
      <c r="C469" s="168" t="s">
        <v>1804</v>
      </c>
      <c r="D469" s="5" t="s">
        <v>25</v>
      </c>
      <c r="E469" s="5" t="s">
        <v>2368</v>
      </c>
      <c r="H469" s="5" t="s">
        <v>2376</v>
      </c>
      <c r="L469" s="5">
        <v>1</v>
      </c>
      <c r="N469" s="5" t="s">
        <v>558</v>
      </c>
      <c r="O469" s="92">
        <v>14860101</v>
      </c>
      <c r="S469" s="5" t="s">
        <v>89</v>
      </c>
      <c r="T469" s="5" t="s">
        <v>89</v>
      </c>
      <c r="V469" s="11" t="s">
        <v>89</v>
      </c>
    </row>
    <row r="470" spans="1:24" s="5" customFormat="1" x14ac:dyDescent="0.15">
      <c r="A470" s="92">
        <v>12860102</v>
      </c>
      <c r="B470" s="5">
        <v>1</v>
      </c>
      <c r="C470" s="168" t="s">
        <v>1805</v>
      </c>
      <c r="D470" s="5" t="s">
        <v>25</v>
      </c>
      <c r="E470" s="5" t="s">
        <v>339</v>
      </c>
      <c r="H470" s="5" t="s">
        <v>2376</v>
      </c>
      <c r="L470" s="5">
        <v>1</v>
      </c>
      <c r="M470" s="5" t="s">
        <v>230</v>
      </c>
      <c r="N470" s="5" t="s">
        <v>28</v>
      </c>
      <c r="O470" s="92">
        <v>15860101</v>
      </c>
      <c r="S470" s="167" t="s">
        <v>89</v>
      </c>
      <c r="T470" s="5" t="s">
        <v>89</v>
      </c>
      <c r="V470" s="5" t="s">
        <v>98</v>
      </c>
    </row>
    <row r="471" spans="1:24" s="5" customFormat="1" x14ac:dyDescent="0.15">
      <c r="A471" s="92">
        <v>12860108</v>
      </c>
      <c r="B471" s="5">
        <v>1</v>
      </c>
      <c r="C471" s="168" t="s">
        <v>1806</v>
      </c>
      <c r="D471" s="5" t="s">
        <v>25</v>
      </c>
      <c r="E471" s="5" t="s">
        <v>339</v>
      </c>
      <c r="H471" s="5" t="s">
        <v>24</v>
      </c>
      <c r="L471" s="5">
        <v>1</v>
      </c>
      <c r="N471" s="5" t="s">
        <v>558</v>
      </c>
      <c r="O471" s="92">
        <v>14860103</v>
      </c>
      <c r="S471" s="5" t="s">
        <v>89</v>
      </c>
      <c r="T471" s="5" t="s">
        <v>89</v>
      </c>
      <c r="V471" s="167"/>
    </row>
    <row r="472" spans="1:24" s="5" customFormat="1" x14ac:dyDescent="0.15">
      <c r="A472" s="92">
        <v>12860109</v>
      </c>
      <c r="B472" s="5">
        <v>1</v>
      </c>
      <c r="C472" s="168" t="s">
        <v>1807</v>
      </c>
      <c r="D472" s="5" t="s">
        <v>2361</v>
      </c>
      <c r="E472" s="5" t="s">
        <v>2368</v>
      </c>
      <c r="H472" s="5" t="s">
        <v>2358</v>
      </c>
      <c r="L472" s="5">
        <v>1</v>
      </c>
      <c r="M472" s="5" t="s">
        <v>231</v>
      </c>
      <c r="N472" s="5" t="s">
        <v>28</v>
      </c>
      <c r="O472" s="92">
        <v>15860105</v>
      </c>
      <c r="S472" s="5" t="s">
        <v>89</v>
      </c>
      <c r="T472" s="5" t="s">
        <v>89</v>
      </c>
      <c r="V472" s="167" t="s">
        <v>2419</v>
      </c>
    </row>
    <row r="473" spans="1:24" s="5" customFormat="1" x14ac:dyDescent="0.15">
      <c r="A473" s="92">
        <v>12860110</v>
      </c>
      <c r="B473" s="5">
        <v>1</v>
      </c>
      <c r="C473" s="168" t="s">
        <v>1808</v>
      </c>
      <c r="D473" s="5" t="s">
        <v>2361</v>
      </c>
      <c r="E473" s="5" t="s">
        <v>339</v>
      </c>
      <c r="H473" s="5" t="s">
        <v>24</v>
      </c>
      <c r="L473" s="5">
        <v>1</v>
      </c>
      <c r="M473" s="5" t="s">
        <v>2385</v>
      </c>
      <c r="N473" s="5" t="s">
        <v>29</v>
      </c>
      <c r="O473" s="92">
        <v>13860104</v>
      </c>
      <c r="S473" s="5" t="s">
        <v>89</v>
      </c>
      <c r="T473" s="5" t="s">
        <v>89</v>
      </c>
      <c r="V473" s="167"/>
    </row>
    <row r="474" spans="1:24" s="5" customFormat="1" x14ac:dyDescent="0.15">
      <c r="A474" s="92">
        <v>12860111</v>
      </c>
      <c r="B474" s="5">
        <v>1</v>
      </c>
      <c r="C474" s="168" t="s">
        <v>1809</v>
      </c>
      <c r="D474" s="5" t="s">
        <v>2361</v>
      </c>
      <c r="E474" s="5" t="s">
        <v>339</v>
      </c>
      <c r="H474" s="5" t="s">
        <v>2376</v>
      </c>
      <c r="L474" s="5">
        <v>1</v>
      </c>
      <c r="M474" s="5" t="s">
        <v>2420</v>
      </c>
      <c r="N474" s="5" t="s">
        <v>2362</v>
      </c>
      <c r="O474" s="92">
        <v>13860105</v>
      </c>
      <c r="S474" s="5" t="s">
        <v>89</v>
      </c>
      <c r="T474" s="5" t="s">
        <v>89</v>
      </c>
      <c r="V474" s="11" t="s">
        <v>89</v>
      </c>
    </row>
    <row r="475" spans="1:24" s="5" customFormat="1" x14ac:dyDescent="0.15">
      <c r="A475" s="92">
        <v>12860112</v>
      </c>
      <c r="B475" s="5">
        <v>1</v>
      </c>
      <c r="C475" s="168" t="s">
        <v>2421</v>
      </c>
      <c r="D475" s="5" t="s">
        <v>25</v>
      </c>
      <c r="E475" s="5" t="s">
        <v>339</v>
      </c>
      <c r="H475" s="5" t="s">
        <v>2376</v>
      </c>
      <c r="L475" s="5">
        <v>1</v>
      </c>
      <c r="N475" s="5" t="s">
        <v>622</v>
      </c>
      <c r="O475" s="92">
        <v>14860104</v>
      </c>
      <c r="S475" s="5" t="s">
        <v>89</v>
      </c>
      <c r="T475" s="5" t="s">
        <v>89</v>
      </c>
      <c r="V475" s="167"/>
    </row>
    <row r="476" spans="1:24" s="5" customFormat="1" x14ac:dyDescent="0.15">
      <c r="A476" s="92">
        <v>12860113</v>
      </c>
      <c r="B476" s="5">
        <v>1</v>
      </c>
      <c r="C476" s="168" t="s">
        <v>2422</v>
      </c>
      <c r="D476" s="5" t="s">
        <v>2361</v>
      </c>
      <c r="E476" s="5" t="s">
        <v>57</v>
      </c>
      <c r="F476" s="5">
        <v>2</v>
      </c>
      <c r="H476" s="5" t="s">
        <v>24</v>
      </c>
      <c r="L476" s="5">
        <v>99</v>
      </c>
      <c r="M476" s="5" t="s">
        <v>231</v>
      </c>
      <c r="N476" s="5" t="s">
        <v>2359</v>
      </c>
      <c r="O476" s="92">
        <v>15860108</v>
      </c>
      <c r="S476" s="5" t="s">
        <v>3223</v>
      </c>
      <c r="T476" s="5" t="s">
        <v>89</v>
      </c>
      <c r="V476" s="13" t="s">
        <v>5571</v>
      </c>
    </row>
    <row r="477" spans="1:24" s="5" customFormat="1" x14ac:dyDescent="0.15">
      <c r="A477" s="92">
        <v>12860114</v>
      </c>
      <c r="B477" s="5">
        <v>1</v>
      </c>
      <c r="C477" s="168" t="s">
        <v>2423</v>
      </c>
      <c r="D477" s="5" t="s">
        <v>25</v>
      </c>
      <c r="E477" s="5" t="s">
        <v>2383</v>
      </c>
      <c r="F477" s="5">
        <v>2</v>
      </c>
      <c r="H477" s="5" t="s">
        <v>24</v>
      </c>
      <c r="I477" s="5" t="s">
        <v>70</v>
      </c>
      <c r="J477" s="5" t="s">
        <v>2424</v>
      </c>
      <c r="L477" s="5">
        <v>99</v>
      </c>
      <c r="M477" s="13" t="s">
        <v>3124</v>
      </c>
      <c r="N477" s="5" t="s">
        <v>29</v>
      </c>
      <c r="O477" s="112">
        <v>13860107</v>
      </c>
      <c r="S477" s="5" t="s">
        <v>89</v>
      </c>
      <c r="T477" s="5" t="s">
        <v>89</v>
      </c>
    </row>
    <row r="478" spans="1:24" s="5" customFormat="1" x14ac:dyDescent="0.15">
      <c r="A478" s="92">
        <v>12860115</v>
      </c>
      <c r="B478" s="5">
        <v>1</v>
      </c>
      <c r="C478" s="168" t="s">
        <v>2426</v>
      </c>
      <c r="D478" s="5" t="s">
        <v>2363</v>
      </c>
      <c r="E478" s="5" t="s">
        <v>57</v>
      </c>
      <c r="F478" s="5">
        <v>2</v>
      </c>
      <c r="H478" s="5" t="s">
        <v>2358</v>
      </c>
      <c r="I478" s="5" t="s">
        <v>2427</v>
      </c>
      <c r="J478" s="5" t="s">
        <v>228</v>
      </c>
      <c r="L478" s="5">
        <v>99</v>
      </c>
      <c r="M478" s="13"/>
      <c r="N478" s="5" t="s">
        <v>1524</v>
      </c>
      <c r="O478" s="167" t="s">
        <v>3220</v>
      </c>
      <c r="S478" s="5" t="s">
        <v>89</v>
      </c>
      <c r="T478" s="5" t="s">
        <v>89</v>
      </c>
      <c r="W478" s="166" t="s">
        <v>5088</v>
      </c>
      <c r="X478" s="166" t="str">
        <f>O478</f>
        <v>ice</v>
      </c>
    </row>
    <row r="479" spans="1:24" s="166" customFormat="1" x14ac:dyDescent="0.15">
      <c r="A479" s="92">
        <v>12860116</v>
      </c>
      <c r="B479" s="166">
        <v>1</v>
      </c>
      <c r="C479" s="82" t="s">
        <v>2428</v>
      </c>
      <c r="D479" s="166" t="s">
        <v>2361</v>
      </c>
      <c r="E479" s="166" t="s">
        <v>2375</v>
      </c>
      <c r="H479" s="166" t="s">
        <v>24</v>
      </c>
      <c r="L479" s="166">
        <v>1</v>
      </c>
      <c r="M479" s="13" t="s">
        <v>3124</v>
      </c>
      <c r="N479" s="166" t="s">
        <v>2365</v>
      </c>
      <c r="O479" s="112">
        <v>13860108</v>
      </c>
      <c r="S479" s="166" t="s">
        <v>89</v>
      </c>
      <c r="T479" s="166" t="s">
        <v>89</v>
      </c>
    </row>
    <row r="480" spans="1:24" s="166" customFormat="1" x14ac:dyDescent="0.15">
      <c r="A480" s="92">
        <v>12860201</v>
      </c>
      <c r="B480" s="166">
        <v>1</v>
      </c>
      <c r="C480" s="84" t="s">
        <v>1706</v>
      </c>
      <c r="D480" s="166" t="s">
        <v>2363</v>
      </c>
      <c r="E480" s="166" t="s">
        <v>2368</v>
      </c>
      <c r="H480" s="166" t="s">
        <v>2358</v>
      </c>
      <c r="L480" s="166">
        <v>1</v>
      </c>
      <c r="M480" s="166" t="s">
        <v>230</v>
      </c>
      <c r="N480" s="166" t="s">
        <v>28</v>
      </c>
      <c r="O480" s="92">
        <v>15860201</v>
      </c>
      <c r="S480" s="166" t="s">
        <v>89</v>
      </c>
      <c r="T480" s="166" t="s">
        <v>89</v>
      </c>
      <c r="V480" s="167" t="s">
        <v>5135</v>
      </c>
    </row>
    <row r="481" spans="1:22" s="5" customFormat="1" x14ac:dyDescent="0.15">
      <c r="A481" s="92">
        <v>12860202</v>
      </c>
      <c r="B481" s="5">
        <v>1</v>
      </c>
      <c r="C481" s="168" t="s">
        <v>1704</v>
      </c>
      <c r="D481" s="5" t="s">
        <v>34</v>
      </c>
      <c r="E481" s="5" t="s">
        <v>339</v>
      </c>
      <c r="H481" s="5" t="s">
        <v>2369</v>
      </c>
      <c r="L481" s="5">
        <v>1</v>
      </c>
      <c r="N481" s="5" t="s">
        <v>2431</v>
      </c>
      <c r="O481" s="92">
        <v>17860202</v>
      </c>
      <c r="S481" s="5" t="s">
        <v>89</v>
      </c>
      <c r="T481" s="5" t="s">
        <v>89</v>
      </c>
      <c r="V481" s="167"/>
    </row>
    <row r="482" spans="1:22" s="5" customFormat="1" x14ac:dyDescent="0.15">
      <c r="A482" s="92">
        <v>12860203</v>
      </c>
      <c r="B482" s="5">
        <v>1</v>
      </c>
      <c r="C482" s="168" t="s">
        <v>2432</v>
      </c>
      <c r="D482" s="5" t="s">
        <v>2355</v>
      </c>
      <c r="E482" s="5" t="s">
        <v>2383</v>
      </c>
      <c r="F482" s="5">
        <v>2</v>
      </c>
      <c r="H482" s="5" t="s">
        <v>2358</v>
      </c>
      <c r="L482" s="5">
        <v>99</v>
      </c>
      <c r="M482" s="5" t="s">
        <v>231</v>
      </c>
      <c r="N482" s="5" t="s">
        <v>28</v>
      </c>
      <c r="O482" s="92">
        <v>15860203</v>
      </c>
      <c r="S482" s="5" t="s">
        <v>89</v>
      </c>
      <c r="T482" s="5" t="s">
        <v>89</v>
      </c>
      <c r="V482" s="13" t="s">
        <v>5420</v>
      </c>
    </row>
    <row r="483" spans="1:22" s="5" customFormat="1" x14ac:dyDescent="0.15">
      <c r="A483" s="92">
        <v>12860204</v>
      </c>
      <c r="B483" s="5">
        <v>1</v>
      </c>
      <c r="C483" s="168" t="s">
        <v>2433</v>
      </c>
      <c r="D483" s="5" t="s">
        <v>2355</v>
      </c>
      <c r="E483" s="5" t="s">
        <v>2383</v>
      </c>
      <c r="F483" s="5">
        <v>2</v>
      </c>
      <c r="H483" s="5" t="s">
        <v>24</v>
      </c>
      <c r="L483" s="5">
        <v>99</v>
      </c>
      <c r="M483" s="5" t="s">
        <v>2420</v>
      </c>
      <c r="N483" s="5" t="s">
        <v>29</v>
      </c>
      <c r="O483" s="92">
        <v>13860201</v>
      </c>
      <c r="S483" s="5" t="s">
        <v>89</v>
      </c>
      <c r="T483" s="5" t="s">
        <v>89</v>
      </c>
      <c r="V483" s="5" t="s">
        <v>89</v>
      </c>
    </row>
    <row r="484" spans="1:22" s="5" customFormat="1" x14ac:dyDescent="0.15">
      <c r="A484" s="92">
        <v>12860205</v>
      </c>
      <c r="B484" s="5">
        <v>1</v>
      </c>
      <c r="C484" s="168" t="s">
        <v>2434</v>
      </c>
      <c r="D484" s="5" t="s">
        <v>2378</v>
      </c>
      <c r="E484" s="5" t="s">
        <v>57</v>
      </c>
      <c r="F484" s="5">
        <v>2</v>
      </c>
      <c r="H484" s="5" t="s">
        <v>24</v>
      </c>
      <c r="L484" s="5">
        <v>99</v>
      </c>
      <c r="M484" s="5" t="s">
        <v>2420</v>
      </c>
      <c r="N484" s="5" t="s">
        <v>2365</v>
      </c>
      <c r="O484" s="92">
        <v>13860202</v>
      </c>
      <c r="S484" s="5" t="s">
        <v>89</v>
      </c>
      <c r="T484" s="5" t="s">
        <v>89</v>
      </c>
      <c r="V484" s="166" t="s">
        <v>89</v>
      </c>
    </row>
    <row r="485" spans="1:22" s="5" customFormat="1" x14ac:dyDescent="0.15">
      <c r="A485" s="92">
        <v>12860206</v>
      </c>
      <c r="B485" s="5">
        <v>1</v>
      </c>
      <c r="C485" s="168" t="s">
        <v>1707</v>
      </c>
      <c r="D485" s="5" t="s">
        <v>25</v>
      </c>
      <c r="E485" s="5" t="s">
        <v>2383</v>
      </c>
      <c r="F485" s="5">
        <v>5</v>
      </c>
      <c r="H485" s="5" t="s">
        <v>24</v>
      </c>
      <c r="I485" s="5" t="s">
        <v>1222</v>
      </c>
      <c r="J485" s="5">
        <v>1</v>
      </c>
      <c r="L485" s="5">
        <v>1</v>
      </c>
      <c r="M485" s="5" t="s">
        <v>620</v>
      </c>
      <c r="N485" s="5" t="s">
        <v>2359</v>
      </c>
      <c r="O485" s="92">
        <v>15860206</v>
      </c>
      <c r="S485" s="5" t="s">
        <v>89</v>
      </c>
      <c r="T485" s="5" t="s">
        <v>89</v>
      </c>
      <c r="V485" s="13" t="s">
        <v>1362</v>
      </c>
    </row>
    <row r="486" spans="1:22" s="5" customFormat="1" x14ac:dyDescent="0.15">
      <c r="A486" s="92">
        <v>12860207</v>
      </c>
      <c r="B486" s="5">
        <v>1</v>
      </c>
      <c r="C486" s="168" t="s">
        <v>1708</v>
      </c>
      <c r="D486" s="5" t="s">
        <v>2355</v>
      </c>
      <c r="E486" s="5" t="s">
        <v>339</v>
      </c>
      <c r="H486" s="5" t="s">
        <v>82</v>
      </c>
      <c r="L486" s="5">
        <v>1</v>
      </c>
      <c r="M486" s="45" t="s">
        <v>29</v>
      </c>
      <c r="N486" s="5" t="s">
        <v>2365</v>
      </c>
      <c r="O486" s="92">
        <v>13860203</v>
      </c>
      <c r="S486" s="5" t="s">
        <v>89</v>
      </c>
      <c r="T486" s="5" t="s">
        <v>89</v>
      </c>
      <c r="V486" s="5" t="s">
        <v>89</v>
      </c>
    </row>
    <row r="487" spans="1:22" s="45" customFormat="1" x14ac:dyDescent="0.15">
      <c r="A487" s="45">
        <v>12860210</v>
      </c>
      <c r="B487" s="45">
        <v>1</v>
      </c>
      <c r="C487" s="244" t="s">
        <v>5758</v>
      </c>
      <c r="D487" s="45" t="s">
        <v>5759</v>
      </c>
      <c r="E487" s="45" t="s">
        <v>33</v>
      </c>
      <c r="F487" s="45">
        <v>2</v>
      </c>
      <c r="H487" s="45" t="s">
        <v>24</v>
      </c>
      <c r="L487" s="45">
        <v>99</v>
      </c>
      <c r="M487" s="45" t="s">
        <v>231</v>
      </c>
      <c r="N487" s="45" t="s">
        <v>28</v>
      </c>
      <c r="O487" s="166">
        <v>15860209</v>
      </c>
      <c r="V487" s="164" t="s">
        <v>5760</v>
      </c>
    </row>
    <row r="488" spans="1:22" s="45" customFormat="1" x14ac:dyDescent="0.15">
      <c r="A488" s="13">
        <v>12860211</v>
      </c>
      <c r="B488" s="45">
        <v>1</v>
      </c>
      <c r="C488" s="244" t="s">
        <v>5761</v>
      </c>
      <c r="D488" s="45" t="s">
        <v>34</v>
      </c>
      <c r="E488" s="45" t="s">
        <v>26</v>
      </c>
      <c r="H488" s="45" t="s">
        <v>82</v>
      </c>
      <c r="L488" s="45">
        <v>1</v>
      </c>
      <c r="M488" s="45" t="s">
        <v>5762</v>
      </c>
      <c r="N488" s="45" t="s">
        <v>29</v>
      </c>
      <c r="O488" s="165">
        <v>13860204</v>
      </c>
      <c r="V488" s="164"/>
    </row>
    <row r="489" spans="1:22" s="45" customFormat="1" x14ac:dyDescent="0.15">
      <c r="A489" s="45">
        <v>12860212</v>
      </c>
      <c r="B489" s="45">
        <v>1</v>
      </c>
      <c r="C489" s="244" t="s">
        <v>5763</v>
      </c>
      <c r="D489" s="45" t="s">
        <v>34</v>
      </c>
      <c r="E489" s="45" t="s">
        <v>33</v>
      </c>
      <c r="F489" s="45">
        <v>2</v>
      </c>
      <c r="H489" s="45" t="s">
        <v>24</v>
      </c>
      <c r="L489" s="45">
        <v>99</v>
      </c>
      <c r="M489" s="45" t="s">
        <v>5764</v>
      </c>
      <c r="N489" s="45" t="s">
        <v>29</v>
      </c>
      <c r="O489" s="165">
        <v>13860205</v>
      </c>
      <c r="V489" s="164"/>
    </row>
    <row r="490" spans="1:22" s="5" customFormat="1" x14ac:dyDescent="0.15">
      <c r="A490" s="92">
        <v>12860301</v>
      </c>
      <c r="B490" s="5">
        <v>1</v>
      </c>
      <c r="C490" s="168" t="s">
        <v>1852</v>
      </c>
      <c r="D490" s="5" t="s">
        <v>25</v>
      </c>
      <c r="E490" s="5" t="s">
        <v>2375</v>
      </c>
      <c r="H490" s="5" t="s">
        <v>2358</v>
      </c>
      <c r="L490" s="5">
        <v>1</v>
      </c>
      <c r="N490" s="5" t="s">
        <v>558</v>
      </c>
      <c r="O490" s="92">
        <v>14860301</v>
      </c>
      <c r="S490" s="5" t="s">
        <v>89</v>
      </c>
      <c r="T490" s="5" t="s">
        <v>89</v>
      </c>
      <c r="V490" s="167"/>
    </row>
    <row r="491" spans="1:22" s="5" customFormat="1" x14ac:dyDescent="0.15">
      <c r="A491" s="92">
        <v>12860302</v>
      </c>
      <c r="B491" s="5">
        <v>1</v>
      </c>
      <c r="C491" s="168" t="s">
        <v>1853</v>
      </c>
      <c r="D491" s="5" t="s">
        <v>2361</v>
      </c>
      <c r="E491" s="5" t="s">
        <v>339</v>
      </c>
      <c r="H491" s="5" t="s">
        <v>2358</v>
      </c>
      <c r="L491" s="5">
        <v>1</v>
      </c>
      <c r="M491" s="5" t="s">
        <v>230</v>
      </c>
      <c r="N491" s="5" t="s">
        <v>2384</v>
      </c>
      <c r="O491" s="92">
        <v>15860301</v>
      </c>
      <c r="S491" s="5" t="s">
        <v>89</v>
      </c>
      <c r="T491" s="5" t="s">
        <v>89</v>
      </c>
      <c r="V491" s="10" t="s">
        <v>2492</v>
      </c>
    </row>
    <row r="492" spans="1:22" s="5" customFormat="1" x14ac:dyDescent="0.15">
      <c r="A492" s="92">
        <v>12860303</v>
      </c>
      <c r="B492" s="5">
        <v>1</v>
      </c>
      <c r="C492" s="168" t="s">
        <v>1854</v>
      </c>
      <c r="D492" s="5" t="s">
        <v>25</v>
      </c>
      <c r="E492" s="5" t="s">
        <v>2375</v>
      </c>
      <c r="H492" s="5" t="s">
        <v>24</v>
      </c>
      <c r="L492" s="5">
        <v>1</v>
      </c>
      <c r="M492" s="5" t="s">
        <v>231</v>
      </c>
      <c r="N492" s="5" t="s">
        <v>28</v>
      </c>
      <c r="O492" s="92">
        <v>15860302</v>
      </c>
      <c r="S492" s="5" t="s">
        <v>89</v>
      </c>
      <c r="T492" s="5" t="s">
        <v>89</v>
      </c>
      <c r="V492" s="13" t="s">
        <v>2499</v>
      </c>
    </row>
    <row r="493" spans="1:22" s="5" customFormat="1" x14ac:dyDescent="0.15">
      <c r="A493" s="92">
        <v>12860304</v>
      </c>
      <c r="B493" s="5">
        <v>1</v>
      </c>
      <c r="C493" s="168" t="s">
        <v>1855</v>
      </c>
      <c r="D493" s="5" t="s">
        <v>2361</v>
      </c>
      <c r="E493" s="5" t="s">
        <v>339</v>
      </c>
      <c r="H493" s="5" t="s">
        <v>2358</v>
      </c>
      <c r="L493" s="5">
        <v>1</v>
      </c>
      <c r="M493" s="5" t="s">
        <v>234</v>
      </c>
      <c r="N493" s="5" t="s">
        <v>29</v>
      </c>
      <c r="O493" s="92">
        <v>13860301</v>
      </c>
      <c r="S493" s="5" t="s">
        <v>89</v>
      </c>
      <c r="T493" s="5" t="s">
        <v>89</v>
      </c>
    </row>
    <row r="494" spans="1:22" s="5" customFormat="1" x14ac:dyDescent="0.15">
      <c r="A494" s="92">
        <v>12860305</v>
      </c>
      <c r="B494" s="5">
        <v>1</v>
      </c>
      <c r="C494" s="168" t="s">
        <v>1856</v>
      </c>
      <c r="D494" s="5" t="s">
        <v>2363</v>
      </c>
      <c r="E494" s="5" t="s">
        <v>339</v>
      </c>
      <c r="H494" s="5" t="s">
        <v>24</v>
      </c>
      <c r="L494" s="5">
        <v>1</v>
      </c>
      <c r="M494" s="5" t="s">
        <v>2420</v>
      </c>
      <c r="N494" s="5" t="s">
        <v>2365</v>
      </c>
      <c r="O494" s="92">
        <v>13860302</v>
      </c>
      <c r="S494" s="5" t="s">
        <v>89</v>
      </c>
      <c r="T494" s="5" t="s">
        <v>89</v>
      </c>
    </row>
    <row r="495" spans="1:22" s="5" customFormat="1" x14ac:dyDescent="0.15">
      <c r="A495" s="92">
        <v>12860306</v>
      </c>
      <c r="B495" s="5">
        <v>1</v>
      </c>
      <c r="C495" s="168" t="s">
        <v>1857</v>
      </c>
      <c r="D495" s="5" t="s">
        <v>25</v>
      </c>
      <c r="E495" s="5" t="s">
        <v>2375</v>
      </c>
      <c r="H495" s="5" t="s">
        <v>24</v>
      </c>
      <c r="L495" s="5">
        <v>1</v>
      </c>
      <c r="M495" s="13" t="s">
        <v>234</v>
      </c>
      <c r="N495" s="5" t="s">
        <v>29</v>
      </c>
      <c r="O495" s="92">
        <v>13860303</v>
      </c>
      <c r="S495" s="5" t="s">
        <v>89</v>
      </c>
      <c r="T495" s="5" t="s">
        <v>89</v>
      </c>
      <c r="V495" s="5" t="s">
        <v>89</v>
      </c>
    </row>
    <row r="496" spans="1:22" s="5" customFormat="1" x14ac:dyDescent="0.15">
      <c r="A496" s="92">
        <v>12860307</v>
      </c>
      <c r="B496" s="5">
        <v>1</v>
      </c>
      <c r="C496" s="168" t="s">
        <v>1858</v>
      </c>
      <c r="D496" s="5" t="s">
        <v>25</v>
      </c>
      <c r="E496" s="5" t="s">
        <v>339</v>
      </c>
      <c r="H496" s="5" t="s">
        <v>82</v>
      </c>
      <c r="L496" s="5">
        <v>1</v>
      </c>
      <c r="M496" s="5" t="s">
        <v>29</v>
      </c>
      <c r="N496" s="5" t="s">
        <v>29</v>
      </c>
      <c r="O496" s="92">
        <v>13860304</v>
      </c>
      <c r="S496" s="5" t="s">
        <v>89</v>
      </c>
      <c r="T496" s="5" t="s">
        <v>89</v>
      </c>
      <c r="V496" s="13"/>
    </row>
    <row r="497" spans="1:30" s="5" customFormat="1" x14ac:dyDescent="0.15">
      <c r="A497" s="92">
        <v>12860308</v>
      </c>
      <c r="B497" s="5">
        <v>1</v>
      </c>
      <c r="C497" s="168" t="s">
        <v>2500</v>
      </c>
      <c r="D497" s="5" t="s">
        <v>25</v>
      </c>
      <c r="E497" s="5" t="s">
        <v>339</v>
      </c>
      <c r="L497" s="5">
        <v>1</v>
      </c>
      <c r="N497" s="5" t="s">
        <v>915</v>
      </c>
      <c r="O497" s="92">
        <v>17860301</v>
      </c>
      <c r="S497" s="5" t="s">
        <v>89</v>
      </c>
      <c r="T497" s="5" t="s">
        <v>89</v>
      </c>
      <c r="V497" s="167" t="s">
        <v>89</v>
      </c>
    </row>
    <row r="498" spans="1:30" s="5" customFormat="1" x14ac:dyDescent="0.15">
      <c r="A498" s="92">
        <v>12860401</v>
      </c>
      <c r="B498" s="5">
        <v>1</v>
      </c>
      <c r="C498" s="168" t="s">
        <v>1688</v>
      </c>
      <c r="D498" s="5" t="s">
        <v>2361</v>
      </c>
      <c r="E498" s="5" t="s">
        <v>2368</v>
      </c>
      <c r="H498" s="5" t="s">
        <v>24</v>
      </c>
      <c r="L498" s="5">
        <v>1</v>
      </c>
      <c r="N498" s="5" t="s">
        <v>558</v>
      </c>
      <c r="O498" s="92">
        <v>14860401</v>
      </c>
      <c r="S498" s="5" t="s">
        <v>89</v>
      </c>
      <c r="T498" s="5" t="s">
        <v>89</v>
      </c>
    </row>
    <row r="499" spans="1:30" s="5" customFormat="1" x14ac:dyDescent="0.15">
      <c r="A499" s="92">
        <v>12860402</v>
      </c>
      <c r="B499" s="5">
        <v>1</v>
      </c>
      <c r="C499" s="168" t="s">
        <v>1689</v>
      </c>
      <c r="D499" s="5" t="s">
        <v>2361</v>
      </c>
      <c r="E499" s="5" t="s">
        <v>2375</v>
      </c>
      <c r="H499" s="5" t="s">
        <v>2358</v>
      </c>
      <c r="L499" s="5">
        <v>1</v>
      </c>
      <c r="M499" s="5" t="s">
        <v>230</v>
      </c>
      <c r="N499" s="5" t="s">
        <v>2359</v>
      </c>
      <c r="O499" s="92">
        <v>15860401</v>
      </c>
      <c r="S499" s="5" t="s">
        <v>89</v>
      </c>
      <c r="T499" s="5" t="s">
        <v>89</v>
      </c>
      <c r="V499" s="11" t="s">
        <v>2487</v>
      </c>
    </row>
    <row r="500" spans="1:30" s="5" customFormat="1" x14ac:dyDescent="0.15">
      <c r="A500" s="92">
        <v>12860403</v>
      </c>
      <c r="B500" s="5">
        <v>1</v>
      </c>
      <c r="C500" s="168" t="s">
        <v>1687</v>
      </c>
      <c r="D500" s="5" t="s">
        <v>34</v>
      </c>
      <c r="E500" s="5" t="s">
        <v>339</v>
      </c>
      <c r="H500" s="5" t="s">
        <v>2371</v>
      </c>
      <c r="L500" s="5">
        <v>1</v>
      </c>
      <c r="N500" s="5" t="s">
        <v>915</v>
      </c>
      <c r="O500" s="92">
        <v>17860401</v>
      </c>
      <c r="P500" s="166"/>
      <c r="S500" s="5" t="s">
        <v>89</v>
      </c>
      <c r="T500" s="5" t="s">
        <v>89</v>
      </c>
    </row>
    <row r="501" spans="1:30" s="5" customFormat="1" x14ac:dyDescent="0.15">
      <c r="A501" s="92">
        <v>12860404</v>
      </c>
      <c r="B501" s="5">
        <v>1</v>
      </c>
      <c r="C501" s="168" t="s">
        <v>2501</v>
      </c>
      <c r="D501" s="5" t="s">
        <v>2361</v>
      </c>
      <c r="E501" s="5" t="s">
        <v>57</v>
      </c>
      <c r="F501" s="5">
        <v>1</v>
      </c>
      <c r="H501" s="5" t="s">
        <v>2376</v>
      </c>
      <c r="L501" s="5">
        <v>1</v>
      </c>
      <c r="N501" s="5" t="s">
        <v>2502</v>
      </c>
      <c r="O501" s="92">
        <v>17860402</v>
      </c>
      <c r="S501" s="5" t="s">
        <v>89</v>
      </c>
      <c r="T501" s="5" t="s">
        <v>89</v>
      </c>
      <c r="V501" s="11"/>
    </row>
    <row r="502" spans="1:30" s="5" customFormat="1" x14ac:dyDescent="0.15">
      <c r="A502" s="92">
        <v>12860409</v>
      </c>
      <c r="B502" s="5">
        <v>1</v>
      </c>
      <c r="C502" s="168" t="s">
        <v>2503</v>
      </c>
      <c r="D502" s="5" t="s">
        <v>2378</v>
      </c>
      <c r="E502" s="5" t="s">
        <v>339</v>
      </c>
      <c r="H502" s="5" t="s">
        <v>103</v>
      </c>
      <c r="L502" s="5">
        <v>1</v>
      </c>
      <c r="N502" s="5" t="s">
        <v>622</v>
      </c>
      <c r="O502" s="92">
        <v>14860403</v>
      </c>
      <c r="P502" s="166"/>
      <c r="S502" s="5" t="s">
        <v>89</v>
      </c>
      <c r="T502" s="5" t="s">
        <v>89</v>
      </c>
      <c r="V502" s="13" t="s">
        <v>2504</v>
      </c>
    </row>
    <row r="503" spans="1:30" s="5" customFormat="1" x14ac:dyDescent="0.15">
      <c r="A503" s="92">
        <v>12860410</v>
      </c>
      <c r="B503" s="5">
        <v>1</v>
      </c>
      <c r="C503" s="168" t="s">
        <v>2505</v>
      </c>
      <c r="D503" s="5" t="s">
        <v>34</v>
      </c>
      <c r="E503" s="5" t="s">
        <v>2383</v>
      </c>
      <c r="F503" s="5">
        <v>4</v>
      </c>
      <c r="H503" s="5" t="s">
        <v>24</v>
      </c>
      <c r="L503" s="5">
        <v>99</v>
      </c>
      <c r="M503" s="43" t="s">
        <v>323</v>
      </c>
      <c r="N503" s="5" t="s">
        <v>2365</v>
      </c>
      <c r="O503" s="92">
        <v>13860404</v>
      </c>
      <c r="P503" s="166"/>
      <c r="S503" s="5" t="s">
        <v>89</v>
      </c>
      <c r="T503" s="5" t="s">
        <v>89</v>
      </c>
      <c r="V503" s="11"/>
    </row>
    <row r="504" spans="1:30" s="5" customFormat="1" x14ac:dyDescent="0.15">
      <c r="A504" s="92">
        <v>12860411</v>
      </c>
      <c r="B504" s="5">
        <v>1</v>
      </c>
      <c r="C504" s="168" t="s">
        <v>2506</v>
      </c>
      <c r="D504" s="5" t="s">
        <v>34</v>
      </c>
      <c r="E504" s="5" t="s">
        <v>57</v>
      </c>
      <c r="F504" s="5">
        <v>4</v>
      </c>
      <c r="H504" s="5" t="s">
        <v>2358</v>
      </c>
      <c r="L504" s="5">
        <v>99</v>
      </c>
      <c r="M504" s="43" t="s">
        <v>716</v>
      </c>
      <c r="N504" s="5" t="s">
        <v>29</v>
      </c>
      <c r="O504" s="92">
        <v>13860405</v>
      </c>
      <c r="S504" s="5" t="s">
        <v>89</v>
      </c>
      <c r="T504" s="5" t="s">
        <v>89</v>
      </c>
      <c r="V504" s="167"/>
    </row>
    <row r="505" spans="1:30" s="5" customFormat="1" x14ac:dyDescent="0.15">
      <c r="A505" s="92">
        <v>12860412</v>
      </c>
      <c r="B505" s="5">
        <v>1</v>
      </c>
      <c r="C505" s="168" t="s">
        <v>2507</v>
      </c>
      <c r="D505" s="5" t="s">
        <v>34</v>
      </c>
      <c r="E505" s="5" t="s">
        <v>2383</v>
      </c>
      <c r="F505" s="5">
        <v>4</v>
      </c>
      <c r="H505" s="5" t="s">
        <v>2358</v>
      </c>
      <c r="L505" s="5">
        <v>99</v>
      </c>
      <c r="M505" s="5" t="s">
        <v>2488</v>
      </c>
      <c r="N505" s="5" t="s">
        <v>2384</v>
      </c>
      <c r="O505" s="92">
        <v>15860409</v>
      </c>
      <c r="S505" s="5" t="s">
        <v>89</v>
      </c>
      <c r="T505" s="5" t="s">
        <v>89</v>
      </c>
      <c r="V505" s="13" t="s">
        <v>1355</v>
      </c>
    </row>
    <row r="506" spans="1:30" s="5" customFormat="1" x14ac:dyDescent="0.15">
      <c r="A506" s="115">
        <v>12860501</v>
      </c>
      <c r="B506" s="26">
        <v>1</v>
      </c>
      <c r="C506" s="89" t="s">
        <v>2581</v>
      </c>
      <c r="D506" s="26" t="s">
        <v>2361</v>
      </c>
      <c r="E506" s="26" t="s">
        <v>339</v>
      </c>
      <c r="F506" s="26"/>
      <c r="G506" s="26"/>
      <c r="H506" s="26" t="s">
        <v>2358</v>
      </c>
      <c r="I506" s="26"/>
      <c r="J506" s="26"/>
      <c r="K506" s="26"/>
      <c r="L506" s="26">
        <v>1</v>
      </c>
      <c r="M506" s="26" t="s">
        <v>342</v>
      </c>
      <c r="N506" s="26" t="s">
        <v>28</v>
      </c>
      <c r="O506" s="115">
        <v>15860501</v>
      </c>
      <c r="P506" s="26"/>
      <c r="Q506" s="26"/>
      <c r="R506" s="26"/>
      <c r="S506" s="26" t="s">
        <v>89</v>
      </c>
      <c r="T506" s="26" t="s">
        <v>89</v>
      </c>
      <c r="U506" s="26"/>
      <c r="V506" s="29" t="s">
        <v>2430</v>
      </c>
      <c r="W506" s="26"/>
      <c r="X506" s="26"/>
      <c r="Y506" s="26"/>
      <c r="Z506" s="26"/>
      <c r="AA506" s="26"/>
      <c r="AB506" s="26"/>
      <c r="AC506" s="26"/>
      <c r="AD506" s="26"/>
    </row>
    <row r="507" spans="1:30" s="5" customFormat="1" x14ac:dyDescent="0.15">
      <c r="A507" s="115">
        <v>12860502</v>
      </c>
      <c r="B507" s="26">
        <v>1</v>
      </c>
      <c r="C507" s="89" t="s">
        <v>2582</v>
      </c>
      <c r="D507" s="26" t="s">
        <v>25</v>
      </c>
      <c r="E507" s="26" t="s">
        <v>2368</v>
      </c>
      <c r="F507" s="26"/>
      <c r="G507" s="26"/>
      <c r="H507" s="26" t="s">
        <v>24</v>
      </c>
      <c r="I507" s="26"/>
      <c r="J507" s="26"/>
      <c r="K507" s="26"/>
      <c r="L507" s="26">
        <v>1</v>
      </c>
      <c r="M507" s="26" t="s">
        <v>620</v>
      </c>
      <c r="N507" s="26" t="s">
        <v>28</v>
      </c>
      <c r="O507" s="115">
        <v>15860502</v>
      </c>
      <c r="P507" s="26"/>
      <c r="Q507" s="26"/>
      <c r="R507" s="26"/>
      <c r="S507" s="26" t="s">
        <v>89</v>
      </c>
      <c r="T507" s="26" t="s">
        <v>89</v>
      </c>
      <c r="U507" s="26"/>
      <c r="V507" s="31" t="s">
        <v>1329</v>
      </c>
      <c r="W507" s="26"/>
      <c r="X507" s="26"/>
      <c r="Y507" s="26"/>
      <c r="Z507" s="26"/>
      <c r="AA507" s="26"/>
      <c r="AB507" s="26"/>
      <c r="AC507" s="26"/>
      <c r="AD507" s="26"/>
    </row>
    <row r="508" spans="1:30" s="5" customFormat="1" x14ac:dyDescent="0.15">
      <c r="A508" s="115">
        <v>12860503</v>
      </c>
      <c r="B508" s="26">
        <v>1</v>
      </c>
      <c r="C508" s="89" t="s">
        <v>2583</v>
      </c>
      <c r="D508" s="26" t="s">
        <v>25</v>
      </c>
      <c r="E508" s="26" t="s">
        <v>339</v>
      </c>
      <c r="F508" s="26"/>
      <c r="G508" s="26"/>
      <c r="H508" s="26" t="s">
        <v>2376</v>
      </c>
      <c r="I508" s="26"/>
      <c r="J508" s="26"/>
      <c r="K508" s="26"/>
      <c r="L508" s="26">
        <v>1</v>
      </c>
      <c r="M508" s="26" t="s">
        <v>595</v>
      </c>
      <c r="N508" s="26" t="s">
        <v>29</v>
      </c>
      <c r="O508" s="115">
        <v>13860501</v>
      </c>
      <c r="P508" s="26"/>
      <c r="Q508" s="26"/>
      <c r="R508" s="26"/>
      <c r="S508" s="26" t="s">
        <v>89</v>
      </c>
      <c r="T508" s="26" t="s">
        <v>89</v>
      </c>
      <c r="U508" s="26"/>
      <c r="V508" s="27"/>
      <c r="W508" s="26"/>
      <c r="X508" s="26"/>
      <c r="Y508" s="26"/>
      <c r="Z508" s="26"/>
      <c r="AA508" s="26"/>
      <c r="AB508" s="26"/>
      <c r="AC508" s="26"/>
      <c r="AD508" s="26"/>
    </row>
    <row r="509" spans="1:30" s="5" customFormat="1" x14ac:dyDescent="0.15">
      <c r="A509" s="115">
        <v>12860504</v>
      </c>
      <c r="B509" s="26">
        <v>1</v>
      </c>
      <c r="C509" s="89" t="s">
        <v>2584</v>
      </c>
      <c r="D509" s="26" t="s">
        <v>25</v>
      </c>
      <c r="E509" s="26" t="s">
        <v>2368</v>
      </c>
      <c r="F509" s="26"/>
      <c r="G509" s="26"/>
      <c r="H509" s="26" t="s">
        <v>24</v>
      </c>
      <c r="I509" s="26"/>
      <c r="J509" s="26"/>
      <c r="K509" s="26"/>
      <c r="L509" s="26">
        <v>1</v>
      </c>
      <c r="M509" s="26" t="s">
        <v>595</v>
      </c>
      <c r="N509" s="26" t="s">
        <v>2384</v>
      </c>
      <c r="O509" s="115">
        <v>15860503</v>
      </c>
      <c r="P509" s="26"/>
      <c r="Q509" s="26"/>
      <c r="R509" s="26"/>
      <c r="S509" s="26" t="s">
        <v>89</v>
      </c>
      <c r="T509" s="26" t="s">
        <v>89</v>
      </c>
      <c r="U509" s="26"/>
      <c r="V509" s="31" t="s">
        <v>1329</v>
      </c>
      <c r="W509" s="26"/>
      <c r="X509" s="26"/>
      <c r="Y509" s="26"/>
      <c r="Z509" s="26"/>
      <c r="AA509" s="26"/>
      <c r="AB509" s="26"/>
      <c r="AC509" s="26"/>
      <c r="AD509" s="26"/>
    </row>
    <row r="510" spans="1:30" s="5" customFormat="1" x14ac:dyDescent="0.15">
      <c r="A510" s="115">
        <v>12860505</v>
      </c>
      <c r="B510" s="26">
        <v>1</v>
      </c>
      <c r="C510" s="89" t="s">
        <v>2585</v>
      </c>
      <c r="D510" s="26" t="s">
        <v>2361</v>
      </c>
      <c r="E510" s="26" t="s">
        <v>2375</v>
      </c>
      <c r="F510" s="26"/>
      <c r="G510" s="26"/>
      <c r="H510" s="26" t="s">
        <v>24</v>
      </c>
      <c r="I510" s="26"/>
      <c r="J510" s="26"/>
      <c r="K510" s="26"/>
      <c r="L510" s="26">
        <v>1</v>
      </c>
      <c r="M510" s="26" t="s">
        <v>595</v>
      </c>
      <c r="N510" s="26" t="s">
        <v>29</v>
      </c>
      <c r="O510" s="115">
        <v>13860502</v>
      </c>
      <c r="P510" s="26"/>
      <c r="Q510" s="26"/>
      <c r="R510" s="26"/>
      <c r="S510" s="26" t="s">
        <v>89</v>
      </c>
      <c r="T510" s="26" t="s">
        <v>89</v>
      </c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spans="1:30" s="5" customFormat="1" x14ac:dyDescent="0.15">
      <c r="A511" s="115">
        <v>12860506</v>
      </c>
      <c r="B511" s="26">
        <v>1</v>
      </c>
      <c r="C511" s="89" t="s">
        <v>2586</v>
      </c>
      <c r="D511" s="26" t="s">
        <v>2363</v>
      </c>
      <c r="E511" s="26" t="s">
        <v>339</v>
      </c>
      <c r="F511" s="26"/>
      <c r="G511" s="26"/>
      <c r="H511" s="26" t="s">
        <v>2358</v>
      </c>
      <c r="I511" s="26"/>
      <c r="J511" s="26"/>
      <c r="K511" s="26"/>
      <c r="L511" s="26">
        <v>1</v>
      </c>
      <c r="M511" s="26" t="s">
        <v>620</v>
      </c>
      <c r="N511" s="26" t="s">
        <v>28</v>
      </c>
      <c r="O511" s="115">
        <v>15860504</v>
      </c>
      <c r="P511" s="26"/>
      <c r="Q511" s="26"/>
      <c r="R511" s="26"/>
      <c r="S511" s="26" t="s">
        <v>89</v>
      </c>
      <c r="T511" s="26" t="s">
        <v>89</v>
      </c>
      <c r="U511" s="26"/>
      <c r="V511" s="31" t="s">
        <v>2382</v>
      </c>
      <c r="W511" s="26"/>
      <c r="X511" s="26"/>
      <c r="Y511" s="26"/>
      <c r="Z511" s="26"/>
      <c r="AA511" s="26"/>
      <c r="AB511" s="26"/>
      <c r="AC511" s="26"/>
      <c r="AD511" s="26"/>
    </row>
    <row r="512" spans="1:30" s="5" customFormat="1" x14ac:dyDescent="0.15">
      <c r="A512" s="115">
        <v>12860507</v>
      </c>
      <c r="B512" s="26">
        <v>1</v>
      </c>
      <c r="C512" s="89" t="s">
        <v>2587</v>
      </c>
      <c r="D512" s="26" t="s">
        <v>34</v>
      </c>
      <c r="E512" s="26" t="s">
        <v>339</v>
      </c>
      <c r="F512" s="26"/>
      <c r="G512" s="26"/>
      <c r="H512" s="26" t="s">
        <v>2369</v>
      </c>
      <c r="I512" s="26"/>
      <c r="J512" s="26"/>
      <c r="K512" s="26"/>
      <c r="L512" s="26">
        <v>1</v>
      </c>
      <c r="M512" s="26" t="s">
        <v>29</v>
      </c>
      <c r="N512" s="26" t="s">
        <v>29</v>
      </c>
      <c r="O512" s="115">
        <v>13860503</v>
      </c>
      <c r="P512" s="26"/>
      <c r="Q512" s="26"/>
      <c r="R512" s="26"/>
      <c r="S512" s="26" t="s">
        <v>89</v>
      </c>
      <c r="T512" s="26" t="s">
        <v>89</v>
      </c>
      <c r="U512" s="26"/>
      <c r="V512" s="27"/>
      <c r="W512" s="26"/>
      <c r="X512" s="26"/>
      <c r="Y512" s="26"/>
      <c r="Z512" s="26"/>
      <c r="AA512" s="26"/>
      <c r="AB512" s="26"/>
      <c r="AC512" s="26"/>
      <c r="AD512" s="26"/>
    </row>
    <row r="513" spans="1:22" s="166" customFormat="1" x14ac:dyDescent="0.15">
      <c r="A513" s="92">
        <v>12860509</v>
      </c>
      <c r="B513" s="166">
        <v>1</v>
      </c>
      <c r="C513" s="168" t="s">
        <v>2588</v>
      </c>
      <c r="D513" s="166" t="s">
        <v>2361</v>
      </c>
      <c r="E513" s="166" t="s">
        <v>2375</v>
      </c>
      <c r="H513" s="166" t="s">
        <v>2358</v>
      </c>
      <c r="L513" s="166">
        <v>1</v>
      </c>
      <c r="M513" s="166" t="s">
        <v>2563</v>
      </c>
      <c r="N513" s="166" t="s">
        <v>28</v>
      </c>
      <c r="O513" s="92">
        <v>15860505</v>
      </c>
      <c r="S513" s="166" t="s">
        <v>89</v>
      </c>
      <c r="T513" s="166" t="s">
        <v>89</v>
      </c>
      <c r="V513" s="13" t="s">
        <v>5433</v>
      </c>
    </row>
    <row r="514" spans="1:22" s="5" customFormat="1" x14ac:dyDescent="0.15">
      <c r="A514" s="92">
        <v>12860511</v>
      </c>
      <c r="B514" s="5">
        <v>1</v>
      </c>
      <c r="C514" s="85" t="s">
        <v>2589</v>
      </c>
      <c r="D514" s="166" t="s">
        <v>2361</v>
      </c>
      <c r="E514" s="166" t="s">
        <v>339</v>
      </c>
      <c r="F514" s="166"/>
      <c r="G514" s="166"/>
      <c r="H514" s="5" t="s">
        <v>2376</v>
      </c>
      <c r="L514" s="5">
        <v>1</v>
      </c>
      <c r="M514" s="5" t="s">
        <v>620</v>
      </c>
      <c r="N514" s="5" t="s">
        <v>2384</v>
      </c>
      <c r="O514" s="92">
        <v>15860506</v>
      </c>
      <c r="S514" s="5" t="s">
        <v>89</v>
      </c>
      <c r="T514" s="5" t="s">
        <v>89</v>
      </c>
      <c r="V514" s="164" t="s">
        <v>5434</v>
      </c>
    </row>
    <row r="515" spans="1:22" s="5" customFormat="1" x14ac:dyDescent="0.15">
      <c r="A515" s="92">
        <v>12860512</v>
      </c>
      <c r="B515" s="5">
        <v>1</v>
      </c>
      <c r="C515" s="85" t="s">
        <v>2591</v>
      </c>
      <c r="D515" s="166" t="s">
        <v>25</v>
      </c>
      <c r="E515" s="166" t="s">
        <v>2375</v>
      </c>
      <c r="F515" s="166"/>
      <c r="G515" s="166"/>
      <c r="H515" s="5" t="s">
        <v>2376</v>
      </c>
      <c r="L515" s="5">
        <v>1</v>
      </c>
      <c r="M515" s="5" t="s">
        <v>2385</v>
      </c>
      <c r="N515" s="5" t="s">
        <v>2365</v>
      </c>
      <c r="O515" s="92">
        <v>13860505</v>
      </c>
      <c r="S515" s="5" t="s">
        <v>89</v>
      </c>
      <c r="T515" s="5" t="s">
        <v>89</v>
      </c>
    </row>
    <row r="516" spans="1:22" s="5" customFormat="1" x14ac:dyDescent="0.15">
      <c r="A516" s="92">
        <v>12860513</v>
      </c>
      <c r="B516" s="5">
        <v>1</v>
      </c>
      <c r="C516" s="85" t="s">
        <v>2592</v>
      </c>
      <c r="D516" s="5" t="s">
        <v>2361</v>
      </c>
      <c r="E516" s="5" t="s">
        <v>339</v>
      </c>
      <c r="H516" s="5" t="s">
        <v>2376</v>
      </c>
      <c r="L516" s="5">
        <v>1</v>
      </c>
      <c r="M516" s="5" t="s">
        <v>981</v>
      </c>
      <c r="N516" s="5" t="s">
        <v>29</v>
      </c>
      <c r="O516" s="92">
        <v>13860506</v>
      </c>
      <c r="S516" s="5" t="s">
        <v>89</v>
      </c>
      <c r="T516" s="5" t="s">
        <v>89</v>
      </c>
      <c r="V516" s="166"/>
    </row>
    <row r="517" spans="1:22" s="5" customFormat="1" x14ac:dyDescent="0.15">
      <c r="A517" s="92">
        <v>12860515</v>
      </c>
      <c r="B517" s="5">
        <v>1</v>
      </c>
      <c r="C517" s="85" t="s">
        <v>2593</v>
      </c>
      <c r="D517" s="5" t="s">
        <v>34</v>
      </c>
      <c r="E517" s="5" t="s">
        <v>57</v>
      </c>
      <c r="F517" s="5">
        <v>2</v>
      </c>
      <c r="H517" s="5" t="s">
        <v>2358</v>
      </c>
      <c r="L517" s="5">
        <v>99</v>
      </c>
      <c r="M517" s="11" t="s">
        <v>620</v>
      </c>
      <c r="N517" s="5" t="s">
        <v>2384</v>
      </c>
      <c r="O517" s="92">
        <v>15860510</v>
      </c>
      <c r="S517" s="5" t="s">
        <v>89</v>
      </c>
      <c r="T517" s="5" t="s">
        <v>89</v>
      </c>
      <c r="V517" s="200" t="s">
        <v>5435</v>
      </c>
    </row>
    <row r="518" spans="1:22" s="5" customFormat="1" x14ac:dyDescent="0.15">
      <c r="A518" s="92">
        <v>12860516</v>
      </c>
      <c r="B518" s="5">
        <v>1</v>
      </c>
      <c r="C518" s="85" t="s">
        <v>2594</v>
      </c>
      <c r="D518" s="5" t="s">
        <v>34</v>
      </c>
      <c r="E518" s="5" t="s">
        <v>2383</v>
      </c>
      <c r="F518" s="5">
        <v>2</v>
      </c>
      <c r="H518" s="5" t="s">
        <v>2358</v>
      </c>
      <c r="L518" s="5">
        <v>99</v>
      </c>
      <c r="M518" s="166" t="s">
        <v>238</v>
      </c>
      <c r="N518" s="5" t="s">
        <v>2362</v>
      </c>
      <c r="O518" s="92">
        <v>13860508</v>
      </c>
      <c r="S518" s="5" t="s">
        <v>89</v>
      </c>
      <c r="T518" s="5" t="s">
        <v>89</v>
      </c>
      <c r="V518" s="167"/>
    </row>
    <row r="519" spans="1:22" s="5" customFormat="1" x14ac:dyDescent="0.15">
      <c r="A519" s="92">
        <v>12860517</v>
      </c>
      <c r="B519" s="5">
        <v>1</v>
      </c>
      <c r="C519" s="85" t="s">
        <v>2595</v>
      </c>
      <c r="D519" s="5" t="s">
        <v>34</v>
      </c>
      <c r="E519" s="5" t="s">
        <v>2373</v>
      </c>
      <c r="F519" s="5">
        <v>2</v>
      </c>
      <c r="H519" s="5" t="s">
        <v>24</v>
      </c>
      <c r="L519" s="5">
        <v>99</v>
      </c>
      <c r="M519" s="166" t="s">
        <v>238</v>
      </c>
      <c r="N519" s="5" t="s">
        <v>2362</v>
      </c>
      <c r="O519" s="92">
        <v>13860509</v>
      </c>
      <c r="S519" s="5" t="s">
        <v>89</v>
      </c>
      <c r="T519" s="5" t="s">
        <v>89</v>
      </c>
    </row>
    <row r="520" spans="1:22" s="5" customFormat="1" x14ac:dyDescent="0.15">
      <c r="A520" s="92">
        <v>12860518</v>
      </c>
      <c r="B520" s="5">
        <v>1</v>
      </c>
      <c r="C520" s="82" t="s">
        <v>2596</v>
      </c>
      <c r="D520" s="5" t="s">
        <v>2363</v>
      </c>
      <c r="E520" s="5" t="s">
        <v>2375</v>
      </c>
      <c r="H520" s="5" t="s">
        <v>24</v>
      </c>
      <c r="L520" s="5">
        <v>1</v>
      </c>
      <c r="M520" s="5" t="s">
        <v>2488</v>
      </c>
      <c r="N520" s="5" t="s">
        <v>28</v>
      </c>
      <c r="O520" s="92">
        <v>15860511</v>
      </c>
      <c r="S520" s="5" t="s">
        <v>89</v>
      </c>
      <c r="T520" s="5" t="s">
        <v>89</v>
      </c>
      <c r="V520" s="164" t="s">
        <v>5436</v>
      </c>
    </row>
    <row r="521" spans="1:22" s="5" customFormat="1" x14ac:dyDescent="0.15">
      <c r="A521" s="92">
        <v>12860519</v>
      </c>
      <c r="B521" s="5">
        <v>1</v>
      </c>
      <c r="C521" s="82" t="s">
        <v>2597</v>
      </c>
      <c r="D521" s="5" t="s">
        <v>2363</v>
      </c>
      <c r="E521" s="5" t="s">
        <v>57</v>
      </c>
      <c r="F521" s="5">
        <v>2.5</v>
      </c>
      <c r="H521" s="5" t="s">
        <v>2358</v>
      </c>
      <c r="L521" s="5">
        <v>99</v>
      </c>
      <c r="M521" s="43" t="s">
        <v>323</v>
      </c>
      <c r="N521" s="5" t="s">
        <v>2365</v>
      </c>
      <c r="O521" s="92">
        <v>13860510</v>
      </c>
      <c r="S521" s="167" t="s">
        <v>89</v>
      </c>
      <c r="T521" s="5" t="s">
        <v>89</v>
      </c>
      <c r="V521" s="167"/>
    </row>
    <row r="522" spans="1:22" s="5" customFormat="1" x14ac:dyDescent="0.15">
      <c r="A522" s="92">
        <v>12860520</v>
      </c>
      <c r="B522" s="5">
        <v>1</v>
      </c>
      <c r="C522" s="82" t="s">
        <v>2598</v>
      </c>
      <c r="D522" s="5" t="s">
        <v>25</v>
      </c>
      <c r="E522" s="5" t="s">
        <v>2383</v>
      </c>
      <c r="F522" s="5">
        <v>2.5</v>
      </c>
      <c r="H522" s="5" t="s">
        <v>24</v>
      </c>
      <c r="L522" s="5">
        <v>99</v>
      </c>
      <c r="M522" s="43" t="s">
        <v>716</v>
      </c>
      <c r="N522" s="5" t="s">
        <v>2365</v>
      </c>
      <c r="O522" s="92">
        <v>13860511</v>
      </c>
      <c r="S522" s="5" t="s">
        <v>89</v>
      </c>
      <c r="T522" s="5" t="s">
        <v>89</v>
      </c>
    </row>
    <row r="523" spans="1:22" s="5" customFormat="1" x14ac:dyDescent="0.15">
      <c r="A523" s="92">
        <v>12860521</v>
      </c>
      <c r="B523" s="5">
        <v>1</v>
      </c>
      <c r="C523" s="85" t="s">
        <v>2599</v>
      </c>
      <c r="D523" s="5" t="s">
        <v>2361</v>
      </c>
      <c r="E523" s="5" t="s">
        <v>57</v>
      </c>
      <c r="F523" s="5">
        <v>2.5</v>
      </c>
      <c r="H523" s="5" t="s">
        <v>2376</v>
      </c>
      <c r="L523" s="5">
        <v>99</v>
      </c>
      <c r="M523" s="5" t="s">
        <v>2425</v>
      </c>
      <c r="N523" s="5" t="s">
        <v>2365</v>
      </c>
      <c r="O523" s="92">
        <v>13860512</v>
      </c>
      <c r="S523" s="5" t="s">
        <v>89</v>
      </c>
      <c r="T523" s="5" t="s">
        <v>89</v>
      </c>
      <c r="V523" s="166"/>
    </row>
    <row r="524" spans="1:22" s="5" customFormat="1" x14ac:dyDescent="0.15">
      <c r="A524" s="92">
        <v>12860522</v>
      </c>
      <c r="B524" s="5">
        <v>1</v>
      </c>
      <c r="C524" s="85" t="s">
        <v>2600</v>
      </c>
      <c r="D524" s="5" t="s">
        <v>2363</v>
      </c>
      <c r="E524" s="5" t="s">
        <v>57</v>
      </c>
      <c r="F524" s="5">
        <v>2.5</v>
      </c>
      <c r="H524" s="5" t="s">
        <v>2358</v>
      </c>
      <c r="L524" s="5">
        <v>99</v>
      </c>
      <c r="M524" s="166"/>
      <c r="N524" s="5" t="s">
        <v>2362</v>
      </c>
      <c r="O524" s="92">
        <v>13860513</v>
      </c>
      <c r="S524" s="5" t="s">
        <v>89</v>
      </c>
      <c r="T524" s="5" t="s">
        <v>89</v>
      </c>
      <c r="V524" s="166"/>
    </row>
    <row r="525" spans="1:22" s="5" customFormat="1" x14ac:dyDescent="0.15">
      <c r="A525" s="92">
        <v>12860601</v>
      </c>
      <c r="B525" s="5">
        <v>1</v>
      </c>
      <c r="C525" s="85" t="s">
        <v>2601</v>
      </c>
      <c r="D525" s="5" t="s">
        <v>25</v>
      </c>
      <c r="E525" s="5" t="s">
        <v>339</v>
      </c>
      <c r="H525" s="5" t="s">
        <v>2358</v>
      </c>
      <c r="L525" s="5">
        <v>1</v>
      </c>
      <c r="M525" s="5" t="s">
        <v>2549</v>
      </c>
      <c r="N525" s="5" t="s">
        <v>28</v>
      </c>
      <c r="O525" s="92">
        <v>15860601</v>
      </c>
      <c r="S525" s="5" t="s">
        <v>89</v>
      </c>
      <c r="T525" s="5" t="s">
        <v>89</v>
      </c>
      <c r="V525" s="13" t="s">
        <v>5421</v>
      </c>
    </row>
    <row r="526" spans="1:22" s="5" customFormat="1" x14ac:dyDescent="0.15">
      <c r="A526" s="92">
        <v>12860602</v>
      </c>
      <c r="B526" s="5">
        <v>1</v>
      </c>
      <c r="C526" s="85" t="s">
        <v>2602</v>
      </c>
      <c r="D526" s="5" t="s">
        <v>2363</v>
      </c>
      <c r="E526" s="5" t="s">
        <v>1814</v>
      </c>
      <c r="F526" s="5">
        <v>4</v>
      </c>
      <c r="G526" s="5">
        <v>1.3</v>
      </c>
      <c r="H526" s="5" t="s">
        <v>2358</v>
      </c>
      <c r="L526" s="5">
        <v>1</v>
      </c>
      <c r="N526" s="5" t="s">
        <v>622</v>
      </c>
      <c r="O526" s="92">
        <v>14860601</v>
      </c>
      <c r="S526" s="5" t="s">
        <v>89</v>
      </c>
      <c r="T526" s="5" t="s">
        <v>89</v>
      </c>
    </row>
    <row r="527" spans="1:22" s="5" customFormat="1" x14ac:dyDescent="0.15">
      <c r="A527" s="92">
        <v>12860603</v>
      </c>
      <c r="B527" s="5">
        <v>1</v>
      </c>
      <c r="C527" s="85" t="s">
        <v>2603</v>
      </c>
      <c r="D527" s="5" t="s">
        <v>2363</v>
      </c>
      <c r="E527" s="5" t="s">
        <v>477</v>
      </c>
      <c r="F527" s="5">
        <v>1.3</v>
      </c>
      <c r="H527" s="5" t="s">
        <v>24</v>
      </c>
      <c r="L527" s="5">
        <v>99</v>
      </c>
      <c r="M527" s="43" t="s">
        <v>3090</v>
      </c>
      <c r="N527" s="5" t="s">
        <v>29</v>
      </c>
      <c r="O527" s="92">
        <v>13860601</v>
      </c>
      <c r="S527" s="5" t="s">
        <v>89</v>
      </c>
      <c r="T527" s="5" t="s">
        <v>89</v>
      </c>
      <c r="V527" s="167"/>
    </row>
    <row r="528" spans="1:22" s="5" customFormat="1" x14ac:dyDescent="0.15">
      <c r="A528" s="92">
        <v>12860604</v>
      </c>
      <c r="B528" s="5">
        <v>1</v>
      </c>
      <c r="C528" s="85" t="s">
        <v>2604</v>
      </c>
      <c r="D528" s="5" t="s">
        <v>25</v>
      </c>
      <c r="E528" s="5" t="s">
        <v>477</v>
      </c>
      <c r="F528" s="5">
        <v>1.3</v>
      </c>
      <c r="H528" s="5" t="s">
        <v>24</v>
      </c>
      <c r="L528" s="5">
        <v>99</v>
      </c>
      <c r="M528" s="43" t="s">
        <v>716</v>
      </c>
      <c r="N528" s="5" t="s">
        <v>29</v>
      </c>
      <c r="O528" s="92">
        <v>13860602</v>
      </c>
      <c r="S528" s="5" t="s">
        <v>89</v>
      </c>
      <c r="T528" s="5" t="s">
        <v>89</v>
      </c>
    </row>
    <row r="529" spans="1:24" s="5" customFormat="1" x14ac:dyDescent="0.15">
      <c r="A529" s="92">
        <v>12860605</v>
      </c>
      <c r="B529" s="5">
        <v>1</v>
      </c>
      <c r="C529" s="85" t="s">
        <v>2605</v>
      </c>
      <c r="D529" s="5" t="s">
        <v>2363</v>
      </c>
      <c r="E529" s="5" t="s">
        <v>477</v>
      </c>
      <c r="F529" s="5">
        <v>1.3</v>
      </c>
      <c r="H529" s="5" t="s">
        <v>2358</v>
      </c>
      <c r="L529" s="5">
        <v>99</v>
      </c>
      <c r="M529" s="5" t="s">
        <v>2436</v>
      </c>
      <c r="N529" s="5" t="s">
        <v>28</v>
      </c>
      <c r="O529" s="92">
        <v>15860602</v>
      </c>
      <c r="S529" s="5" t="s">
        <v>89</v>
      </c>
      <c r="T529" s="5" t="s">
        <v>89</v>
      </c>
      <c r="V529" s="11" t="s">
        <v>5423</v>
      </c>
    </row>
    <row r="530" spans="1:24" s="5" customFormat="1" x14ac:dyDescent="0.15">
      <c r="A530" s="92">
        <v>12860606</v>
      </c>
      <c r="B530" s="5">
        <v>1</v>
      </c>
      <c r="C530" s="85" t="s">
        <v>2606</v>
      </c>
      <c r="D530" s="5" t="s">
        <v>34</v>
      </c>
      <c r="E530" s="5" t="s">
        <v>2368</v>
      </c>
      <c r="H530" s="5" t="s">
        <v>674</v>
      </c>
      <c r="L530" s="5">
        <v>1</v>
      </c>
      <c r="M530" s="5" t="s">
        <v>2365</v>
      </c>
      <c r="N530" s="5" t="s">
        <v>2362</v>
      </c>
      <c r="O530" s="92">
        <v>13860603</v>
      </c>
      <c r="S530" s="5" t="s">
        <v>89</v>
      </c>
      <c r="T530" s="5" t="s">
        <v>89</v>
      </c>
    </row>
    <row r="531" spans="1:24" s="5" customFormat="1" x14ac:dyDescent="0.15">
      <c r="A531" s="92">
        <v>12860607</v>
      </c>
      <c r="B531" s="5">
        <v>1</v>
      </c>
      <c r="C531" s="85" t="s">
        <v>2607</v>
      </c>
      <c r="D531" s="5" t="s">
        <v>34</v>
      </c>
      <c r="E531" s="5" t="s">
        <v>339</v>
      </c>
      <c r="H531" s="5" t="s">
        <v>674</v>
      </c>
      <c r="L531" s="5">
        <v>1</v>
      </c>
      <c r="M531" s="5" t="s">
        <v>2362</v>
      </c>
      <c r="N531" s="5" t="s">
        <v>29</v>
      </c>
      <c r="O531" s="92">
        <v>13860604</v>
      </c>
      <c r="S531" s="5" t="s">
        <v>89</v>
      </c>
      <c r="T531" s="5" t="s">
        <v>89</v>
      </c>
    </row>
    <row r="532" spans="1:24" s="5" customFormat="1" x14ac:dyDescent="0.15">
      <c r="A532" s="92">
        <v>12860608</v>
      </c>
      <c r="B532" s="5">
        <v>1</v>
      </c>
      <c r="C532" s="85" t="s">
        <v>2608</v>
      </c>
      <c r="D532" s="5" t="s">
        <v>2355</v>
      </c>
      <c r="E532" s="5" t="s">
        <v>2375</v>
      </c>
      <c r="H532" s="5" t="s">
        <v>674</v>
      </c>
      <c r="L532" s="5">
        <v>1</v>
      </c>
      <c r="M532" s="5" t="s">
        <v>139</v>
      </c>
      <c r="N532" s="5" t="s">
        <v>29</v>
      </c>
      <c r="O532" s="92">
        <v>13860605</v>
      </c>
      <c r="S532" s="5" t="s">
        <v>89</v>
      </c>
      <c r="T532" s="5" t="s">
        <v>89</v>
      </c>
      <c r="V532" s="11"/>
    </row>
    <row r="533" spans="1:24" s="5" customFormat="1" x14ac:dyDescent="0.15">
      <c r="A533" s="92">
        <v>12860609</v>
      </c>
      <c r="B533" s="5">
        <v>1</v>
      </c>
      <c r="C533" s="85" t="s">
        <v>2609</v>
      </c>
      <c r="D533" s="5" t="s">
        <v>2355</v>
      </c>
      <c r="E533" s="5" t="s">
        <v>2375</v>
      </c>
      <c r="H533" s="5" t="s">
        <v>2369</v>
      </c>
      <c r="L533" s="5">
        <v>1</v>
      </c>
      <c r="M533" s="5" t="s">
        <v>139</v>
      </c>
      <c r="N533" s="5" t="s">
        <v>139</v>
      </c>
      <c r="O533" s="92">
        <v>15860605</v>
      </c>
      <c r="S533" s="5" t="s">
        <v>89</v>
      </c>
      <c r="T533" s="5" t="s">
        <v>89</v>
      </c>
      <c r="V533" s="11"/>
    </row>
    <row r="534" spans="1:24" s="5" customFormat="1" x14ac:dyDescent="0.15">
      <c r="A534" s="92">
        <v>12860610</v>
      </c>
      <c r="B534" s="5">
        <v>1</v>
      </c>
      <c r="C534" s="85" t="s">
        <v>2610</v>
      </c>
      <c r="D534" s="5" t="s">
        <v>2355</v>
      </c>
      <c r="E534" s="5" t="s">
        <v>2383</v>
      </c>
      <c r="F534" s="5">
        <v>2</v>
      </c>
      <c r="H534" s="5" t="s">
        <v>24</v>
      </c>
      <c r="L534" s="5">
        <v>99</v>
      </c>
      <c r="M534" s="43" t="s">
        <v>323</v>
      </c>
      <c r="N534" s="5" t="s">
        <v>29</v>
      </c>
      <c r="O534" s="92">
        <v>13860606</v>
      </c>
      <c r="S534" s="5" t="s">
        <v>89</v>
      </c>
      <c r="T534" s="5" t="s">
        <v>89</v>
      </c>
    </row>
    <row r="535" spans="1:24" s="5" customFormat="1" x14ac:dyDescent="0.15">
      <c r="A535" s="92">
        <v>12860611</v>
      </c>
      <c r="B535" s="5">
        <v>1</v>
      </c>
      <c r="C535" s="85" t="s">
        <v>2611</v>
      </c>
      <c r="D535" s="5" t="s">
        <v>2378</v>
      </c>
      <c r="E535" s="5" t="s">
        <v>57</v>
      </c>
      <c r="F535" s="5">
        <v>2</v>
      </c>
      <c r="H535" s="5" t="s">
        <v>24</v>
      </c>
      <c r="L535" s="5">
        <v>99</v>
      </c>
      <c r="M535" s="166"/>
      <c r="N535" s="5" t="s">
        <v>2365</v>
      </c>
      <c r="O535" s="92">
        <v>13860607</v>
      </c>
      <c r="S535" s="5" t="s">
        <v>89</v>
      </c>
      <c r="T535" s="5" t="s">
        <v>89</v>
      </c>
      <c r="V535" s="13"/>
    </row>
    <row r="536" spans="1:24" s="5" customFormat="1" x14ac:dyDescent="0.15">
      <c r="A536" s="92">
        <v>12860612</v>
      </c>
      <c r="B536" s="5">
        <v>1</v>
      </c>
      <c r="C536" s="85" t="s">
        <v>2612</v>
      </c>
      <c r="D536" s="5" t="s">
        <v>25</v>
      </c>
      <c r="E536" s="5" t="s">
        <v>2375</v>
      </c>
      <c r="H536" s="5" t="s">
        <v>24</v>
      </c>
      <c r="L536" s="5">
        <v>1</v>
      </c>
      <c r="M536" s="5" t="s">
        <v>620</v>
      </c>
      <c r="N536" s="5" t="s">
        <v>28</v>
      </c>
      <c r="O536" s="92">
        <v>15860606</v>
      </c>
      <c r="S536" s="5" t="s">
        <v>89</v>
      </c>
      <c r="T536" s="5" t="s">
        <v>89</v>
      </c>
      <c r="V536" s="13" t="s">
        <v>5422</v>
      </c>
    </row>
    <row r="537" spans="1:24" s="5" customFormat="1" x14ac:dyDescent="0.15">
      <c r="A537" s="92">
        <v>12860613</v>
      </c>
      <c r="B537" s="5">
        <v>1</v>
      </c>
      <c r="C537" s="85" t="s">
        <v>2613</v>
      </c>
      <c r="D537" s="5" t="s">
        <v>34</v>
      </c>
      <c r="E537" s="5" t="s">
        <v>57</v>
      </c>
      <c r="F537" s="5">
        <v>2</v>
      </c>
      <c r="H537" s="5" t="s">
        <v>24</v>
      </c>
      <c r="L537" s="5">
        <v>99</v>
      </c>
      <c r="M537" s="5" t="s">
        <v>238</v>
      </c>
      <c r="N537" s="5" t="s">
        <v>29</v>
      </c>
      <c r="O537" s="92">
        <v>13860608</v>
      </c>
      <c r="S537" s="5" t="s">
        <v>89</v>
      </c>
      <c r="T537" s="5" t="s">
        <v>89</v>
      </c>
      <c r="V537" s="10"/>
    </row>
    <row r="538" spans="1:24" s="5" customFormat="1" x14ac:dyDescent="0.15">
      <c r="A538" s="92">
        <v>12860614</v>
      </c>
      <c r="B538" s="5">
        <v>1</v>
      </c>
      <c r="C538" s="85" t="s">
        <v>2615</v>
      </c>
      <c r="D538" s="5" t="s">
        <v>34</v>
      </c>
      <c r="E538" s="5" t="s">
        <v>2383</v>
      </c>
      <c r="F538" s="5">
        <v>2</v>
      </c>
      <c r="H538" s="5" t="s">
        <v>2376</v>
      </c>
      <c r="L538" s="5">
        <v>99</v>
      </c>
      <c r="M538" s="5" t="s">
        <v>238</v>
      </c>
      <c r="N538" s="5" t="s">
        <v>2362</v>
      </c>
      <c r="O538" s="92">
        <v>13860609</v>
      </c>
      <c r="S538" s="5" t="s">
        <v>89</v>
      </c>
      <c r="T538" s="5" t="s">
        <v>89</v>
      </c>
      <c r="V538" s="13"/>
    </row>
    <row r="539" spans="1:24" s="5" customFormat="1" x14ac:dyDescent="0.15">
      <c r="A539" s="92">
        <v>12860701</v>
      </c>
      <c r="B539" s="5">
        <v>1</v>
      </c>
      <c r="C539" s="85" t="s">
        <v>2625</v>
      </c>
      <c r="D539" s="5" t="s">
        <v>2361</v>
      </c>
      <c r="E539" s="5" t="s">
        <v>2375</v>
      </c>
      <c r="H539" s="5" t="s">
        <v>2358</v>
      </c>
      <c r="L539" s="5">
        <v>1</v>
      </c>
      <c r="M539" s="5" t="s">
        <v>2549</v>
      </c>
      <c r="N539" s="5" t="s">
        <v>2384</v>
      </c>
      <c r="O539" s="92">
        <v>15860701</v>
      </c>
      <c r="S539" s="5" t="s">
        <v>89</v>
      </c>
      <c r="T539" s="5" t="s">
        <v>89</v>
      </c>
      <c r="V539" s="13" t="s">
        <v>549</v>
      </c>
    </row>
    <row r="540" spans="1:24" s="5" customFormat="1" x14ac:dyDescent="0.15">
      <c r="A540" s="92">
        <v>12860702</v>
      </c>
      <c r="B540" s="5">
        <v>1</v>
      </c>
      <c r="C540" s="85" t="s">
        <v>2626</v>
      </c>
      <c r="D540" s="5" t="s">
        <v>34</v>
      </c>
      <c r="E540" s="5" t="s">
        <v>57</v>
      </c>
      <c r="F540" s="5">
        <v>2</v>
      </c>
      <c r="H540" s="5" t="s">
        <v>2371</v>
      </c>
      <c r="L540" s="5">
        <v>99</v>
      </c>
      <c r="M540" s="5" t="s">
        <v>29</v>
      </c>
      <c r="N540" s="5" t="s">
        <v>2365</v>
      </c>
      <c r="O540" s="92">
        <v>13860701</v>
      </c>
      <c r="S540" s="5" t="s">
        <v>89</v>
      </c>
      <c r="T540" s="5" t="s">
        <v>89</v>
      </c>
      <c r="V540" s="13"/>
    </row>
    <row r="541" spans="1:24" s="5" customFormat="1" x14ac:dyDescent="0.15">
      <c r="A541" s="92">
        <v>12860703</v>
      </c>
      <c r="B541" s="5">
        <v>1</v>
      </c>
      <c r="C541" s="85" t="s">
        <v>2627</v>
      </c>
      <c r="D541" s="5" t="s">
        <v>34</v>
      </c>
      <c r="E541" s="5" t="s">
        <v>57</v>
      </c>
      <c r="F541" s="5">
        <v>2</v>
      </c>
      <c r="H541" s="5" t="s">
        <v>2371</v>
      </c>
      <c r="L541" s="5">
        <v>99</v>
      </c>
      <c r="M541" s="5" t="s">
        <v>29</v>
      </c>
      <c r="N541" s="5" t="s">
        <v>29</v>
      </c>
      <c r="O541" s="92">
        <v>13860702</v>
      </c>
      <c r="S541" s="5" t="s">
        <v>89</v>
      </c>
      <c r="T541" s="5" t="s">
        <v>89</v>
      </c>
      <c r="V541" s="167"/>
    </row>
    <row r="542" spans="1:24" s="5" customFormat="1" x14ac:dyDescent="0.15">
      <c r="A542" s="92">
        <v>12860704</v>
      </c>
      <c r="B542" s="5">
        <v>1</v>
      </c>
      <c r="C542" s="85" t="s">
        <v>2628</v>
      </c>
      <c r="D542" s="5" t="s">
        <v>34</v>
      </c>
      <c r="E542" s="5" t="s">
        <v>57</v>
      </c>
      <c r="F542" s="5">
        <v>2</v>
      </c>
      <c r="H542" s="5" t="s">
        <v>2376</v>
      </c>
      <c r="L542" s="5">
        <v>99</v>
      </c>
      <c r="M542" s="5" t="s">
        <v>620</v>
      </c>
      <c r="N542" s="5" t="s">
        <v>28</v>
      </c>
      <c r="O542" s="92">
        <v>15860704</v>
      </c>
      <c r="S542" s="5" t="s">
        <v>3234</v>
      </c>
      <c r="T542" s="5" t="s">
        <v>89</v>
      </c>
      <c r="V542" s="10" t="s">
        <v>2590</v>
      </c>
    </row>
    <row r="543" spans="1:24" s="5" customFormat="1" x14ac:dyDescent="0.15">
      <c r="A543" s="92">
        <v>12860705</v>
      </c>
      <c r="B543" s="5">
        <v>1</v>
      </c>
      <c r="C543" s="85" t="s">
        <v>2629</v>
      </c>
      <c r="D543" s="5" t="s">
        <v>34</v>
      </c>
      <c r="E543" s="5" t="s">
        <v>57</v>
      </c>
      <c r="F543" s="5">
        <v>2</v>
      </c>
      <c r="H543" s="5" t="s">
        <v>2358</v>
      </c>
      <c r="L543" s="5">
        <v>99</v>
      </c>
      <c r="M543" s="5" t="s">
        <v>2362</v>
      </c>
      <c r="N543" s="5" t="s">
        <v>2362</v>
      </c>
      <c r="O543" s="92">
        <v>13860703</v>
      </c>
      <c r="S543" s="5" t="s">
        <v>89</v>
      </c>
      <c r="T543" s="5" t="s">
        <v>89</v>
      </c>
      <c r="V543" s="167"/>
    </row>
    <row r="544" spans="1:24" s="5" customFormat="1" x14ac:dyDescent="0.15">
      <c r="A544" s="92">
        <v>12860706</v>
      </c>
      <c r="B544" s="5">
        <v>1</v>
      </c>
      <c r="C544" s="85" t="s">
        <v>2630</v>
      </c>
      <c r="D544" s="5" t="s">
        <v>2361</v>
      </c>
      <c r="E544" s="5" t="s">
        <v>2368</v>
      </c>
      <c r="H544" s="5" t="s">
        <v>24</v>
      </c>
      <c r="L544" s="5">
        <v>1</v>
      </c>
      <c r="N544" s="5" t="s">
        <v>1524</v>
      </c>
      <c r="O544" s="167" t="s">
        <v>595</v>
      </c>
      <c r="S544" s="5" t="s">
        <v>89</v>
      </c>
      <c r="T544" s="5" t="s">
        <v>89</v>
      </c>
      <c r="V544" s="167"/>
      <c r="W544" s="166" t="s">
        <v>5088</v>
      </c>
      <c r="X544" s="166" t="str">
        <f>O544</f>
        <v>blood</v>
      </c>
    </row>
    <row r="545" spans="1:24" s="5" customFormat="1" x14ac:dyDescent="0.15">
      <c r="A545" s="92">
        <v>12860707</v>
      </c>
      <c r="B545" s="5">
        <v>1</v>
      </c>
      <c r="C545" s="85" t="s">
        <v>2631</v>
      </c>
      <c r="D545" s="5" t="s">
        <v>25</v>
      </c>
      <c r="E545" s="5" t="s">
        <v>2368</v>
      </c>
      <c r="H545" s="5" t="s">
        <v>2358</v>
      </c>
      <c r="L545" s="5">
        <v>1</v>
      </c>
      <c r="M545" s="5" t="s">
        <v>620</v>
      </c>
      <c r="N545" s="5" t="s">
        <v>28</v>
      </c>
      <c r="O545" s="92">
        <v>15860705</v>
      </c>
      <c r="S545" s="5" t="s">
        <v>89</v>
      </c>
      <c r="T545" s="5" t="s">
        <v>89</v>
      </c>
      <c r="V545" s="167"/>
    </row>
    <row r="546" spans="1:24" s="5" customFormat="1" x14ac:dyDescent="0.15">
      <c r="A546" s="167">
        <v>12860708</v>
      </c>
      <c r="B546" s="5">
        <v>1</v>
      </c>
      <c r="C546" s="168" t="s">
        <v>3775</v>
      </c>
      <c r="D546" s="5" t="s">
        <v>25</v>
      </c>
      <c r="E546" s="5" t="s">
        <v>3776</v>
      </c>
      <c r="F546" s="5">
        <v>4</v>
      </c>
      <c r="G546" s="5">
        <v>1.3</v>
      </c>
      <c r="H546" s="5" t="s">
        <v>24</v>
      </c>
      <c r="L546" s="5">
        <v>1</v>
      </c>
      <c r="N546" s="5" t="s">
        <v>593</v>
      </c>
      <c r="O546" s="167">
        <v>14860701</v>
      </c>
      <c r="V546" s="11" t="s">
        <v>89</v>
      </c>
    </row>
    <row r="547" spans="1:24" s="5" customFormat="1" x14ac:dyDescent="0.15">
      <c r="A547" s="167">
        <v>12860709</v>
      </c>
      <c r="B547" s="5">
        <v>1</v>
      </c>
      <c r="C547" s="168" t="s">
        <v>3777</v>
      </c>
      <c r="D547" s="5" t="s">
        <v>25</v>
      </c>
      <c r="E547" s="5" t="s">
        <v>477</v>
      </c>
      <c r="F547" s="5">
        <v>1.3</v>
      </c>
      <c r="H547" s="5" t="s">
        <v>24</v>
      </c>
      <c r="L547" s="5">
        <v>99</v>
      </c>
      <c r="M547" s="5" t="s">
        <v>231</v>
      </c>
      <c r="N547" s="5" t="s">
        <v>28</v>
      </c>
      <c r="O547" s="167">
        <v>15860706</v>
      </c>
      <c r="V547" s="13" t="s">
        <v>569</v>
      </c>
    </row>
    <row r="548" spans="1:24" s="5" customFormat="1" x14ac:dyDescent="0.15">
      <c r="A548" s="92">
        <v>12860901</v>
      </c>
      <c r="B548" s="5">
        <v>1</v>
      </c>
      <c r="C548" s="85" t="s">
        <v>2719</v>
      </c>
      <c r="D548" s="5" t="s">
        <v>2361</v>
      </c>
      <c r="E548" s="5" t="s">
        <v>2375</v>
      </c>
      <c r="H548" s="5" t="s">
        <v>24</v>
      </c>
      <c r="L548" s="5">
        <v>1</v>
      </c>
      <c r="M548" s="5" t="s">
        <v>342</v>
      </c>
      <c r="N548" s="5" t="s">
        <v>2384</v>
      </c>
      <c r="O548" s="92">
        <v>15860901</v>
      </c>
      <c r="S548" s="5" t="s">
        <v>89</v>
      </c>
      <c r="T548" s="5" t="s">
        <v>89</v>
      </c>
      <c r="V548" s="13" t="s">
        <v>1751</v>
      </c>
    </row>
    <row r="549" spans="1:24" s="5" customFormat="1" x14ac:dyDescent="0.15">
      <c r="A549" s="92">
        <v>12860902</v>
      </c>
      <c r="B549" s="5">
        <v>1</v>
      </c>
      <c r="C549" s="85" t="s">
        <v>2720</v>
      </c>
      <c r="D549" s="5" t="s">
        <v>25</v>
      </c>
      <c r="E549" s="5" t="s">
        <v>2375</v>
      </c>
      <c r="H549" s="5" t="s">
        <v>2358</v>
      </c>
      <c r="L549" s="5">
        <v>1</v>
      </c>
      <c r="N549" s="5" t="s">
        <v>915</v>
      </c>
      <c r="O549" s="92">
        <v>17860901</v>
      </c>
      <c r="S549" s="5" t="s">
        <v>89</v>
      </c>
      <c r="T549" s="5" t="s">
        <v>89</v>
      </c>
      <c r="V549" s="10"/>
    </row>
    <row r="550" spans="1:24" s="5" customFormat="1" x14ac:dyDescent="0.15">
      <c r="A550" s="92">
        <v>12860903</v>
      </c>
      <c r="B550" s="5">
        <v>1</v>
      </c>
      <c r="C550" s="85" t="s">
        <v>2721</v>
      </c>
      <c r="D550" s="5" t="s">
        <v>2355</v>
      </c>
      <c r="E550" s="5" t="s">
        <v>57</v>
      </c>
      <c r="F550" s="5">
        <v>3</v>
      </c>
      <c r="H550" s="5" t="s">
        <v>2371</v>
      </c>
      <c r="L550" s="5">
        <v>99</v>
      </c>
      <c r="M550" s="5" t="s">
        <v>29</v>
      </c>
      <c r="N550" s="5" t="s">
        <v>2362</v>
      </c>
      <c r="O550" s="92">
        <v>13860901</v>
      </c>
      <c r="S550" s="5" t="s">
        <v>89</v>
      </c>
      <c r="T550" s="5" t="s">
        <v>89</v>
      </c>
      <c r="V550" s="164"/>
    </row>
    <row r="551" spans="1:24" s="5" customFormat="1" x14ac:dyDescent="0.15">
      <c r="A551" s="92">
        <v>12860904</v>
      </c>
      <c r="B551" s="5">
        <v>1</v>
      </c>
      <c r="C551" s="85" t="s">
        <v>2722</v>
      </c>
      <c r="D551" s="5" t="s">
        <v>2355</v>
      </c>
      <c r="E551" s="5" t="s">
        <v>57</v>
      </c>
      <c r="F551" s="5">
        <v>3</v>
      </c>
      <c r="H551" s="5" t="s">
        <v>2369</v>
      </c>
      <c r="L551" s="5">
        <v>99</v>
      </c>
      <c r="M551" s="5" t="s">
        <v>2362</v>
      </c>
      <c r="N551" s="5" t="s">
        <v>2365</v>
      </c>
      <c r="O551" s="92">
        <v>13860902</v>
      </c>
      <c r="S551" s="5" t="s">
        <v>89</v>
      </c>
      <c r="T551" s="5" t="s">
        <v>89</v>
      </c>
    </row>
    <row r="552" spans="1:24" s="5" customFormat="1" x14ac:dyDescent="0.15">
      <c r="A552" s="92">
        <v>12860905</v>
      </c>
      <c r="B552" s="5">
        <v>1</v>
      </c>
      <c r="C552" s="85" t="s">
        <v>2723</v>
      </c>
      <c r="D552" s="5" t="s">
        <v>2361</v>
      </c>
      <c r="E552" s="5" t="s">
        <v>1814</v>
      </c>
      <c r="F552" s="5">
        <v>4</v>
      </c>
      <c r="G552" s="5">
        <v>1.5</v>
      </c>
      <c r="H552" s="5" t="s">
        <v>24</v>
      </c>
      <c r="L552" s="5">
        <v>1</v>
      </c>
      <c r="N552" s="5" t="s">
        <v>2451</v>
      </c>
      <c r="O552" s="92">
        <v>14860901</v>
      </c>
      <c r="S552" s="5" t="s">
        <v>89</v>
      </c>
      <c r="T552" s="5" t="s">
        <v>89</v>
      </c>
      <c r="V552" s="166"/>
    </row>
    <row r="553" spans="1:24" s="5" customFormat="1" x14ac:dyDescent="0.15">
      <c r="A553" s="92">
        <v>12860906</v>
      </c>
      <c r="B553" s="5">
        <v>1</v>
      </c>
      <c r="C553" s="85" t="s">
        <v>2724</v>
      </c>
      <c r="D553" s="5" t="s">
        <v>2363</v>
      </c>
      <c r="E553" s="5" t="s">
        <v>477</v>
      </c>
      <c r="F553" s="5">
        <v>1.5</v>
      </c>
      <c r="H553" s="5" t="s">
        <v>24</v>
      </c>
      <c r="L553" s="5">
        <v>99</v>
      </c>
      <c r="M553" s="159" t="s">
        <v>323</v>
      </c>
      <c r="N553" s="5" t="s">
        <v>29</v>
      </c>
      <c r="O553" s="92">
        <v>13860903</v>
      </c>
      <c r="S553" s="5" t="s">
        <v>89</v>
      </c>
      <c r="T553" s="5" t="s">
        <v>89</v>
      </c>
      <c r="V553" s="167"/>
    </row>
    <row r="554" spans="1:24" s="5" customFormat="1" x14ac:dyDescent="0.15">
      <c r="A554" s="92">
        <v>12860907</v>
      </c>
      <c r="B554" s="5">
        <v>1</v>
      </c>
      <c r="C554" s="85" t="s">
        <v>2725</v>
      </c>
      <c r="D554" s="5" t="s">
        <v>25</v>
      </c>
      <c r="E554" s="5" t="s">
        <v>477</v>
      </c>
      <c r="F554" s="5">
        <v>1.5</v>
      </c>
      <c r="H554" s="5" t="s">
        <v>2376</v>
      </c>
      <c r="L554" s="5">
        <v>99</v>
      </c>
      <c r="M554" s="43" t="s">
        <v>716</v>
      </c>
      <c r="N554" s="5" t="s">
        <v>2362</v>
      </c>
      <c r="O554" s="92">
        <v>13860904</v>
      </c>
      <c r="S554" s="5" t="s">
        <v>89</v>
      </c>
      <c r="T554" s="5" t="s">
        <v>89</v>
      </c>
    </row>
    <row r="555" spans="1:24" s="5" customFormat="1" x14ac:dyDescent="0.15">
      <c r="A555" s="92">
        <v>12860908</v>
      </c>
      <c r="B555" s="5">
        <v>1</v>
      </c>
      <c r="C555" s="85" t="s">
        <v>2726</v>
      </c>
      <c r="D555" s="5" t="s">
        <v>2361</v>
      </c>
      <c r="E555" s="5" t="s">
        <v>477</v>
      </c>
      <c r="F555" s="5">
        <v>1.5</v>
      </c>
      <c r="H555" s="5" t="s">
        <v>24</v>
      </c>
      <c r="L555" s="5">
        <v>99</v>
      </c>
      <c r="M555" s="5" t="s">
        <v>231</v>
      </c>
      <c r="N555" s="5" t="s">
        <v>2359</v>
      </c>
      <c r="O555" s="92">
        <v>15860906</v>
      </c>
      <c r="S555" s="5" t="s">
        <v>3237</v>
      </c>
      <c r="T555" s="5" t="s">
        <v>89</v>
      </c>
      <c r="V555" s="13" t="s">
        <v>1492</v>
      </c>
    </row>
    <row r="556" spans="1:24" s="5" customFormat="1" x14ac:dyDescent="0.15">
      <c r="A556" s="92">
        <v>12860909</v>
      </c>
      <c r="B556" s="5">
        <v>1</v>
      </c>
      <c r="C556" s="85" t="s">
        <v>2727</v>
      </c>
      <c r="D556" s="5" t="s">
        <v>25</v>
      </c>
      <c r="E556" s="5" t="s">
        <v>339</v>
      </c>
      <c r="H556" s="5" t="s">
        <v>24</v>
      </c>
      <c r="L556" s="5">
        <v>1</v>
      </c>
      <c r="M556" s="5" t="s">
        <v>231</v>
      </c>
      <c r="N556" s="5" t="s">
        <v>2384</v>
      </c>
      <c r="O556" s="92">
        <v>15860907</v>
      </c>
      <c r="S556" s="5" t="s">
        <v>89</v>
      </c>
      <c r="T556" s="5" t="s">
        <v>89</v>
      </c>
      <c r="V556" s="10" t="s">
        <v>2464</v>
      </c>
    </row>
    <row r="557" spans="1:24" s="5" customFormat="1" x14ac:dyDescent="0.15">
      <c r="A557" s="92">
        <v>12860910</v>
      </c>
      <c r="B557" s="5">
        <v>1</v>
      </c>
      <c r="C557" s="85" t="s">
        <v>2729</v>
      </c>
      <c r="D557" s="5" t="s">
        <v>2361</v>
      </c>
      <c r="E557" s="5" t="s">
        <v>339</v>
      </c>
      <c r="H557" s="5" t="s">
        <v>2376</v>
      </c>
      <c r="L557" s="5">
        <v>1</v>
      </c>
      <c r="N557" s="5" t="s">
        <v>2730</v>
      </c>
      <c r="O557" s="167" t="s">
        <v>595</v>
      </c>
      <c r="S557" s="5" t="s">
        <v>89</v>
      </c>
      <c r="T557" s="5" t="s">
        <v>89</v>
      </c>
      <c r="V557" s="13"/>
      <c r="W557" s="166" t="s">
        <v>5088</v>
      </c>
      <c r="X557" s="166" t="str">
        <f>O557</f>
        <v>blood</v>
      </c>
    </row>
    <row r="558" spans="1:24" s="5" customFormat="1" x14ac:dyDescent="0.15">
      <c r="A558" s="92">
        <v>12861101</v>
      </c>
      <c r="B558" s="5">
        <v>1</v>
      </c>
      <c r="C558" s="78" t="s">
        <v>2777</v>
      </c>
      <c r="D558" s="5" t="s">
        <v>25</v>
      </c>
      <c r="E558" s="5" t="s">
        <v>339</v>
      </c>
      <c r="H558" s="5" t="s">
        <v>2358</v>
      </c>
      <c r="L558" s="5">
        <v>1</v>
      </c>
      <c r="N558" s="5" t="s">
        <v>2451</v>
      </c>
      <c r="O558" s="92">
        <v>14861101</v>
      </c>
      <c r="S558" s="5" t="s">
        <v>89</v>
      </c>
      <c r="T558" s="5" t="s">
        <v>89</v>
      </c>
    </row>
    <row r="559" spans="1:24" s="5" customFormat="1" x14ac:dyDescent="0.15">
      <c r="A559" s="92">
        <v>12861102</v>
      </c>
      <c r="B559" s="5">
        <v>1</v>
      </c>
      <c r="C559" s="78" t="s">
        <v>2778</v>
      </c>
      <c r="D559" s="5" t="s">
        <v>2361</v>
      </c>
      <c r="E559" s="5" t="s">
        <v>2375</v>
      </c>
      <c r="H559" s="5" t="s">
        <v>24</v>
      </c>
      <c r="L559" s="5">
        <v>1</v>
      </c>
      <c r="M559" s="5" t="s">
        <v>342</v>
      </c>
      <c r="N559" s="5" t="s">
        <v>2384</v>
      </c>
      <c r="O559" s="92">
        <v>15861101</v>
      </c>
      <c r="S559" s="5" t="s">
        <v>89</v>
      </c>
      <c r="T559" s="5" t="s">
        <v>89</v>
      </c>
    </row>
    <row r="560" spans="1:24" s="5" customFormat="1" x14ac:dyDescent="0.15">
      <c r="A560" s="92">
        <v>12861103</v>
      </c>
      <c r="B560" s="5">
        <v>1</v>
      </c>
      <c r="C560" s="85" t="s">
        <v>5649</v>
      </c>
      <c r="D560" s="5" t="s">
        <v>2363</v>
      </c>
      <c r="E560" s="5" t="s">
        <v>339</v>
      </c>
      <c r="H560" s="5" t="s">
        <v>2358</v>
      </c>
      <c r="L560" s="5">
        <v>1</v>
      </c>
      <c r="M560" s="5" t="s">
        <v>2488</v>
      </c>
      <c r="N560" s="5" t="s">
        <v>28</v>
      </c>
      <c r="O560" s="92">
        <v>15861102</v>
      </c>
      <c r="S560" s="5" t="s">
        <v>3241</v>
      </c>
      <c r="T560" s="5" t="s">
        <v>89</v>
      </c>
      <c r="V560" s="13" t="s">
        <v>2779</v>
      </c>
    </row>
    <row r="561" spans="1:24" s="5" customFormat="1" x14ac:dyDescent="0.15">
      <c r="A561" s="92">
        <v>12861104</v>
      </c>
      <c r="B561" s="5">
        <v>1</v>
      </c>
      <c r="C561" s="85" t="s">
        <v>2780</v>
      </c>
      <c r="D561" s="5" t="s">
        <v>2400</v>
      </c>
      <c r="E561" s="5" t="s">
        <v>2373</v>
      </c>
      <c r="F561" s="5">
        <v>5</v>
      </c>
      <c r="H561" s="5" t="s">
        <v>2376</v>
      </c>
      <c r="I561" s="5" t="s">
        <v>2462</v>
      </c>
      <c r="J561" s="5" t="s">
        <v>2393</v>
      </c>
      <c r="L561" s="5">
        <v>1</v>
      </c>
      <c r="M561" s="5" t="s">
        <v>2436</v>
      </c>
      <c r="N561" s="5" t="s">
        <v>28</v>
      </c>
      <c r="O561" s="92">
        <v>15861103</v>
      </c>
      <c r="S561" s="5" t="s">
        <v>3242</v>
      </c>
      <c r="T561" s="5" t="s">
        <v>89</v>
      </c>
      <c r="V561" s="13" t="s">
        <v>2459</v>
      </c>
      <c r="W561" s="5" t="s">
        <v>2395</v>
      </c>
      <c r="X561" s="5" t="s">
        <v>2363</v>
      </c>
    </row>
    <row r="562" spans="1:24" s="5" customFormat="1" x14ac:dyDescent="0.15">
      <c r="A562" s="92">
        <v>12861105</v>
      </c>
      <c r="B562" s="5">
        <v>1</v>
      </c>
      <c r="C562" s="85" t="s">
        <v>2781</v>
      </c>
      <c r="D562" s="5" t="s">
        <v>2394</v>
      </c>
      <c r="E562" s="5" t="s">
        <v>2383</v>
      </c>
      <c r="F562" s="5">
        <v>5</v>
      </c>
      <c r="H562" s="5" t="s">
        <v>2358</v>
      </c>
      <c r="I562" s="5" t="s">
        <v>2462</v>
      </c>
      <c r="J562" s="5" t="s">
        <v>2393</v>
      </c>
      <c r="L562" s="5">
        <v>1</v>
      </c>
      <c r="M562" s="5" t="s">
        <v>620</v>
      </c>
      <c r="N562" s="5" t="s">
        <v>2384</v>
      </c>
      <c r="O562" s="92">
        <v>15861104</v>
      </c>
      <c r="S562" s="5" t="s">
        <v>3243</v>
      </c>
      <c r="T562" s="5" t="s">
        <v>89</v>
      </c>
      <c r="V562" s="10" t="s">
        <v>2779</v>
      </c>
      <c r="W562" s="5" t="s">
        <v>577</v>
      </c>
      <c r="X562" s="5" t="s">
        <v>2361</v>
      </c>
    </row>
    <row r="563" spans="1:24" s="5" customFormat="1" x14ac:dyDescent="0.15">
      <c r="A563" s="92">
        <v>12861106</v>
      </c>
      <c r="B563" s="5">
        <v>1</v>
      </c>
      <c r="C563" s="85" t="s">
        <v>2782</v>
      </c>
      <c r="D563" s="5" t="s">
        <v>2393</v>
      </c>
      <c r="E563" s="5" t="s">
        <v>2373</v>
      </c>
      <c r="F563" s="5">
        <v>5</v>
      </c>
      <c r="H563" s="5" t="s">
        <v>24</v>
      </c>
      <c r="I563" s="5" t="s">
        <v>208</v>
      </c>
      <c r="J563" s="5" t="s">
        <v>2394</v>
      </c>
      <c r="L563" s="5">
        <v>1</v>
      </c>
      <c r="M563" s="5" t="s">
        <v>2436</v>
      </c>
      <c r="N563" s="5" t="s">
        <v>28</v>
      </c>
      <c r="O563" s="92">
        <v>15861105</v>
      </c>
      <c r="S563" s="5" t="s">
        <v>3244</v>
      </c>
      <c r="T563" s="5" t="s">
        <v>89</v>
      </c>
      <c r="V563" s="13" t="s">
        <v>2779</v>
      </c>
      <c r="W563" s="5" t="s">
        <v>577</v>
      </c>
      <c r="X563" s="5" t="s">
        <v>25</v>
      </c>
    </row>
    <row r="564" spans="1:24" s="5" customFormat="1" x14ac:dyDescent="0.15">
      <c r="A564" s="92">
        <v>12861107</v>
      </c>
      <c r="B564" s="5">
        <v>1</v>
      </c>
      <c r="C564" s="85" t="s">
        <v>2783</v>
      </c>
      <c r="D564" s="5" t="s">
        <v>2393</v>
      </c>
      <c r="E564" s="5" t="s">
        <v>57</v>
      </c>
      <c r="F564" s="5">
        <v>5</v>
      </c>
      <c r="H564" s="5" t="s">
        <v>24</v>
      </c>
      <c r="I564" s="5" t="s">
        <v>208</v>
      </c>
      <c r="J564" s="5" t="s">
        <v>2393</v>
      </c>
      <c r="L564" s="5">
        <v>1</v>
      </c>
      <c r="M564" s="5" t="s">
        <v>620</v>
      </c>
      <c r="N564" s="5" t="s">
        <v>28</v>
      </c>
      <c r="O564" s="92">
        <v>15861106</v>
      </c>
      <c r="S564" s="5" t="s">
        <v>89</v>
      </c>
      <c r="T564" s="5" t="s">
        <v>89</v>
      </c>
      <c r="V564" s="13" t="s">
        <v>2459</v>
      </c>
      <c r="W564" s="5" t="s">
        <v>2395</v>
      </c>
      <c r="X564" s="5" t="s">
        <v>2363</v>
      </c>
    </row>
    <row r="565" spans="1:24" s="166" customFormat="1" x14ac:dyDescent="0.15">
      <c r="A565" s="95">
        <v>12861120</v>
      </c>
      <c r="B565" s="45">
        <v>1</v>
      </c>
      <c r="C565" s="165" t="s">
        <v>5650</v>
      </c>
      <c r="D565" s="45" t="s">
        <v>25</v>
      </c>
      <c r="E565" s="45" t="s">
        <v>271</v>
      </c>
      <c r="F565" s="45"/>
      <c r="G565" s="45"/>
      <c r="H565" s="45" t="s">
        <v>24</v>
      </c>
      <c r="I565" s="45"/>
      <c r="J565" s="45"/>
      <c r="K565" s="45"/>
      <c r="L565" s="45">
        <v>1</v>
      </c>
      <c r="M565" s="45" t="s">
        <v>567</v>
      </c>
      <c r="N565" s="45" t="s">
        <v>28</v>
      </c>
      <c r="O565" s="92">
        <v>15861102</v>
      </c>
      <c r="V565" s="145" t="s">
        <v>5674</v>
      </c>
    </row>
    <row r="566" spans="1:24" s="166" customFormat="1" x14ac:dyDescent="0.15">
      <c r="A566" s="92">
        <v>12861121</v>
      </c>
      <c r="B566" s="45">
        <v>1</v>
      </c>
      <c r="C566" s="165" t="s">
        <v>5651</v>
      </c>
      <c r="D566" s="45" t="s">
        <v>5652</v>
      </c>
      <c r="E566" s="45" t="s">
        <v>271</v>
      </c>
      <c r="F566" s="45"/>
      <c r="G566" s="45"/>
      <c r="H566" s="45" t="s">
        <v>5653</v>
      </c>
      <c r="I566" s="45"/>
      <c r="J566" s="45"/>
      <c r="K566" s="45"/>
      <c r="L566" s="45">
        <v>1</v>
      </c>
      <c r="M566" s="45" t="s">
        <v>29</v>
      </c>
      <c r="N566" s="45" t="s">
        <v>29</v>
      </c>
      <c r="O566" s="92">
        <v>13861121</v>
      </c>
      <c r="V566" s="45"/>
    </row>
    <row r="567" spans="1:24" s="166" customFormat="1" x14ac:dyDescent="0.15">
      <c r="A567" s="92">
        <v>12861122</v>
      </c>
      <c r="B567" s="45">
        <v>1</v>
      </c>
      <c r="C567" s="165" t="s">
        <v>5654</v>
      </c>
      <c r="D567" s="65" t="s">
        <v>571</v>
      </c>
      <c r="E567" s="65" t="s">
        <v>57</v>
      </c>
      <c r="F567" s="65">
        <v>5</v>
      </c>
      <c r="G567" s="65"/>
      <c r="H567" s="45" t="s">
        <v>5655</v>
      </c>
      <c r="I567" s="65" t="s">
        <v>5656</v>
      </c>
      <c r="J567" s="65" t="s">
        <v>571</v>
      </c>
      <c r="K567" s="45"/>
      <c r="L567" s="45">
        <v>1</v>
      </c>
      <c r="M567" s="45" t="s">
        <v>29</v>
      </c>
      <c r="N567" s="45" t="s">
        <v>5657</v>
      </c>
      <c r="O567" s="92">
        <v>13861122</v>
      </c>
      <c r="V567" s="145" t="s">
        <v>5674</v>
      </c>
    </row>
    <row r="568" spans="1:24" s="166" customFormat="1" x14ac:dyDescent="0.15">
      <c r="A568" s="92">
        <v>12861123</v>
      </c>
      <c r="B568" s="45">
        <v>1</v>
      </c>
      <c r="C568" s="165" t="s">
        <v>5658</v>
      </c>
      <c r="D568" s="45" t="s">
        <v>5652</v>
      </c>
      <c r="E568" s="45" t="s">
        <v>271</v>
      </c>
      <c r="F568" s="45"/>
      <c r="G568" s="45"/>
      <c r="H568" s="45" t="s">
        <v>24</v>
      </c>
      <c r="I568" s="45"/>
      <c r="J568" s="45"/>
      <c r="K568" s="45"/>
      <c r="L568" s="45">
        <v>1</v>
      </c>
      <c r="M568" s="45" t="s">
        <v>567</v>
      </c>
      <c r="N568" s="45" t="s">
        <v>28</v>
      </c>
      <c r="O568" s="92">
        <v>15861103</v>
      </c>
      <c r="V568" s="45"/>
    </row>
    <row r="569" spans="1:24" s="166" customFormat="1" x14ac:dyDescent="0.15">
      <c r="A569" s="92">
        <v>12861124</v>
      </c>
      <c r="B569" s="45">
        <v>1</v>
      </c>
      <c r="C569" s="165" t="s">
        <v>5659</v>
      </c>
      <c r="D569" s="45" t="s">
        <v>25</v>
      </c>
      <c r="E569" s="45" t="s">
        <v>5660</v>
      </c>
      <c r="F569" s="45"/>
      <c r="G569" s="45"/>
      <c r="H569" s="45" t="s">
        <v>24</v>
      </c>
      <c r="I569" s="45"/>
      <c r="J569" s="45"/>
      <c r="K569" s="45"/>
      <c r="L569" s="45">
        <v>1</v>
      </c>
      <c r="M569" s="45" t="s">
        <v>29</v>
      </c>
      <c r="N569" s="45" t="s">
        <v>29</v>
      </c>
      <c r="O569" s="92">
        <v>13861124</v>
      </c>
      <c r="V569" s="45"/>
    </row>
    <row r="570" spans="1:24" s="166" customFormat="1" x14ac:dyDescent="0.15">
      <c r="A570" s="92">
        <v>12861125</v>
      </c>
      <c r="B570" s="45">
        <v>1</v>
      </c>
      <c r="C570" s="165" t="s">
        <v>5659</v>
      </c>
      <c r="D570" s="65" t="s">
        <v>571</v>
      </c>
      <c r="E570" s="65" t="s">
        <v>57</v>
      </c>
      <c r="F570" s="65">
        <v>5</v>
      </c>
      <c r="G570" s="65"/>
      <c r="H570" s="45" t="s">
        <v>5653</v>
      </c>
      <c r="I570" s="65" t="s">
        <v>2397</v>
      </c>
      <c r="J570" s="65" t="s">
        <v>571</v>
      </c>
      <c r="K570" s="45"/>
      <c r="L570" s="45">
        <v>1</v>
      </c>
      <c r="M570" s="45" t="s">
        <v>5661</v>
      </c>
      <c r="N570" s="45" t="s">
        <v>29</v>
      </c>
      <c r="O570" s="92">
        <v>13861125</v>
      </c>
      <c r="V570" s="145" t="s">
        <v>5674</v>
      </c>
    </row>
    <row r="571" spans="1:24" s="166" customFormat="1" x14ac:dyDescent="0.15">
      <c r="A571" s="92">
        <v>12861126</v>
      </c>
      <c r="B571" s="45">
        <v>1</v>
      </c>
      <c r="C571" s="165" t="s">
        <v>5662</v>
      </c>
      <c r="D571" s="45" t="s">
        <v>5663</v>
      </c>
      <c r="E571" s="45" t="s">
        <v>271</v>
      </c>
      <c r="F571" s="45"/>
      <c r="G571" s="45"/>
      <c r="H571" s="45" t="s">
        <v>5664</v>
      </c>
      <c r="I571" s="45"/>
      <c r="J571" s="45"/>
      <c r="K571" s="45"/>
      <c r="L571" s="45">
        <v>1</v>
      </c>
      <c r="M571" s="45" t="s">
        <v>567</v>
      </c>
      <c r="N571" s="45" t="s">
        <v>28</v>
      </c>
      <c r="O571" s="92">
        <v>15861104</v>
      </c>
      <c r="V571" s="45"/>
    </row>
    <row r="572" spans="1:24" s="166" customFormat="1" x14ac:dyDescent="0.15">
      <c r="A572" s="92">
        <v>12861127</v>
      </c>
      <c r="B572" s="45">
        <v>1</v>
      </c>
      <c r="C572" s="165" t="s">
        <v>5665</v>
      </c>
      <c r="D572" s="45" t="s">
        <v>25</v>
      </c>
      <c r="E572" s="45" t="s">
        <v>271</v>
      </c>
      <c r="F572" s="45"/>
      <c r="G572" s="45"/>
      <c r="H572" s="45" t="s">
        <v>24</v>
      </c>
      <c r="I572" s="45"/>
      <c r="J572" s="45"/>
      <c r="K572" s="45"/>
      <c r="L572" s="45">
        <v>1</v>
      </c>
      <c r="M572" s="45" t="s">
        <v>5666</v>
      </c>
      <c r="N572" s="45" t="s">
        <v>5657</v>
      </c>
      <c r="O572" s="92">
        <v>13861127</v>
      </c>
      <c r="V572" s="45"/>
    </row>
    <row r="573" spans="1:24" s="166" customFormat="1" x14ac:dyDescent="0.15">
      <c r="A573" s="92">
        <v>12861128</v>
      </c>
      <c r="B573" s="45">
        <v>1</v>
      </c>
      <c r="C573" s="165" t="s">
        <v>5665</v>
      </c>
      <c r="D573" s="65" t="s">
        <v>5667</v>
      </c>
      <c r="E573" s="65" t="s">
        <v>57</v>
      </c>
      <c r="F573" s="65">
        <v>5</v>
      </c>
      <c r="G573" s="65"/>
      <c r="H573" s="45" t="s">
        <v>24</v>
      </c>
      <c r="I573" s="65" t="s">
        <v>2397</v>
      </c>
      <c r="J573" s="65" t="s">
        <v>5667</v>
      </c>
      <c r="K573" s="45"/>
      <c r="L573" s="45">
        <v>1</v>
      </c>
      <c r="M573" s="45" t="s">
        <v>5657</v>
      </c>
      <c r="N573" s="45" t="s">
        <v>29</v>
      </c>
      <c r="O573" s="92">
        <v>13861128</v>
      </c>
      <c r="V573" s="145" t="s">
        <v>5674</v>
      </c>
    </row>
    <row r="574" spans="1:24" s="166" customFormat="1" x14ac:dyDescent="0.15">
      <c r="A574" s="92">
        <v>12861129</v>
      </c>
      <c r="B574" s="45">
        <v>1</v>
      </c>
      <c r="C574" s="165" t="s">
        <v>5668</v>
      </c>
      <c r="D574" s="45" t="s">
        <v>5663</v>
      </c>
      <c r="E574" s="45" t="s">
        <v>271</v>
      </c>
      <c r="F574" s="45"/>
      <c r="G574" s="45"/>
      <c r="H574" s="45" t="s">
        <v>24</v>
      </c>
      <c r="I574" s="45"/>
      <c r="J574" s="45"/>
      <c r="K574" s="45"/>
      <c r="L574" s="45">
        <v>1</v>
      </c>
      <c r="M574" s="45" t="s">
        <v>567</v>
      </c>
      <c r="N574" s="45" t="s">
        <v>5669</v>
      </c>
      <c r="O574" s="92">
        <v>15861105</v>
      </c>
      <c r="V574" s="45"/>
    </row>
    <row r="575" spans="1:24" s="166" customFormat="1" x14ac:dyDescent="0.15">
      <c r="A575" s="92">
        <v>12861130</v>
      </c>
      <c r="B575" s="45">
        <v>1</v>
      </c>
      <c r="C575" s="165" t="s">
        <v>5670</v>
      </c>
      <c r="D575" s="45" t="s">
        <v>5663</v>
      </c>
      <c r="E575" s="45" t="s">
        <v>271</v>
      </c>
      <c r="F575" s="45"/>
      <c r="G575" s="45"/>
      <c r="H575" s="45" t="s">
        <v>24</v>
      </c>
      <c r="I575" s="45"/>
      <c r="J575" s="45"/>
      <c r="K575" s="45"/>
      <c r="L575" s="45">
        <v>1</v>
      </c>
      <c r="M575" s="45" t="s">
        <v>29</v>
      </c>
      <c r="N575" s="45" t="s">
        <v>5671</v>
      </c>
      <c r="O575" s="92">
        <v>13861130</v>
      </c>
      <c r="V575" s="45"/>
    </row>
    <row r="576" spans="1:24" s="166" customFormat="1" x14ac:dyDescent="0.15">
      <c r="A576" s="92">
        <v>12861131</v>
      </c>
      <c r="B576" s="45">
        <v>1</v>
      </c>
      <c r="C576" s="165" t="s">
        <v>5672</v>
      </c>
      <c r="D576" s="65" t="s">
        <v>5667</v>
      </c>
      <c r="E576" s="65" t="s">
        <v>57</v>
      </c>
      <c r="F576" s="65">
        <v>5</v>
      </c>
      <c r="G576" s="65"/>
      <c r="H576" s="45" t="s">
        <v>24</v>
      </c>
      <c r="I576" s="65" t="s">
        <v>2397</v>
      </c>
      <c r="J576" s="65" t="s">
        <v>5667</v>
      </c>
      <c r="K576" s="45"/>
      <c r="L576" s="45">
        <v>1</v>
      </c>
      <c r="M576" s="45" t="s">
        <v>5673</v>
      </c>
      <c r="N576" s="45" t="s">
        <v>28</v>
      </c>
      <c r="O576" s="92">
        <v>15861106</v>
      </c>
      <c r="V576" s="145" t="s">
        <v>5674</v>
      </c>
    </row>
    <row r="577" spans="1:22" s="5" customFormat="1" x14ac:dyDescent="0.15">
      <c r="A577" s="92">
        <v>12861108</v>
      </c>
      <c r="B577" s="5">
        <v>1</v>
      </c>
      <c r="C577" s="85" t="s">
        <v>2248</v>
      </c>
      <c r="D577" s="5" t="s">
        <v>25</v>
      </c>
      <c r="E577" s="5" t="s">
        <v>2375</v>
      </c>
      <c r="H577" s="5" t="s">
        <v>2358</v>
      </c>
      <c r="L577" s="5">
        <v>1</v>
      </c>
      <c r="N577" s="5" t="s">
        <v>2502</v>
      </c>
      <c r="O577" s="92">
        <v>17861101</v>
      </c>
      <c r="S577" s="5" t="s">
        <v>89</v>
      </c>
      <c r="T577" s="5" t="s">
        <v>89</v>
      </c>
      <c r="V577" s="166"/>
    </row>
    <row r="578" spans="1:22" s="5" customFormat="1" x14ac:dyDescent="0.15">
      <c r="A578" s="92">
        <v>12861109</v>
      </c>
      <c r="B578" s="5">
        <v>1</v>
      </c>
      <c r="C578" s="85" t="s">
        <v>2784</v>
      </c>
      <c r="D578" s="5" t="s">
        <v>2361</v>
      </c>
      <c r="E578" s="5" t="s">
        <v>2368</v>
      </c>
      <c r="H578" s="5" t="s">
        <v>24</v>
      </c>
      <c r="L578" s="5">
        <v>1</v>
      </c>
      <c r="N578" s="5" t="s">
        <v>915</v>
      </c>
      <c r="O578" s="92">
        <v>17861102</v>
      </c>
      <c r="S578" s="5" t="s">
        <v>89</v>
      </c>
      <c r="T578" s="5" t="s">
        <v>89</v>
      </c>
      <c r="V578" s="10"/>
    </row>
    <row r="579" spans="1:22" s="166" customFormat="1" x14ac:dyDescent="0.15">
      <c r="A579" s="92">
        <v>12861110</v>
      </c>
      <c r="B579" s="45">
        <v>1</v>
      </c>
      <c r="C579" s="165" t="s">
        <v>5677</v>
      </c>
      <c r="D579" s="45" t="s">
        <v>5682</v>
      </c>
      <c r="E579" s="45" t="s">
        <v>5683</v>
      </c>
      <c r="F579" s="45">
        <v>20</v>
      </c>
      <c r="G579" s="45"/>
      <c r="H579" s="45" t="s">
        <v>5678</v>
      </c>
      <c r="I579" s="45" t="s">
        <v>5679</v>
      </c>
      <c r="J579" s="219" t="s">
        <v>5680</v>
      </c>
      <c r="K579" s="45"/>
      <c r="L579" s="45">
        <v>99</v>
      </c>
      <c r="M579" s="45"/>
      <c r="N579" s="45" t="s">
        <v>5679</v>
      </c>
      <c r="O579" s="164">
        <v>1</v>
      </c>
      <c r="P579" s="164" t="s">
        <v>5681</v>
      </c>
      <c r="Q579" s="164"/>
      <c r="V579" s="13"/>
    </row>
    <row r="580" spans="1:22" s="166" customFormat="1" x14ac:dyDescent="0.15">
      <c r="A580" s="164">
        <v>12861132</v>
      </c>
      <c r="B580" s="45">
        <v>1</v>
      </c>
      <c r="C580" s="195" t="s">
        <v>5775</v>
      </c>
      <c r="D580" s="45" t="s">
        <v>5776</v>
      </c>
      <c r="E580" s="166" t="s">
        <v>5777</v>
      </c>
      <c r="H580" s="166" t="s">
        <v>5738</v>
      </c>
      <c r="L580" s="166">
        <v>1</v>
      </c>
      <c r="M580" s="166" t="s">
        <v>29</v>
      </c>
      <c r="N580" s="166" t="s">
        <v>5778</v>
      </c>
      <c r="O580" s="165">
        <v>13861102</v>
      </c>
      <c r="V580" s="164"/>
    </row>
    <row r="581" spans="1:22" s="45" customFormat="1" x14ac:dyDescent="0.15">
      <c r="A581" s="164">
        <v>12861133</v>
      </c>
      <c r="B581" s="45">
        <v>1</v>
      </c>
      <c r="C581" s="190" t="s">
        <v>5779</v>
      </c>
      <c r="D581" s="45" t="s">
        <v>5780</v>
      </c>
      <c r="E581" s="45" t="s">
        <v>26</v>
      </c>
      <c r="H581" s="45" t="s">
        <v>132</v>
      </c>
      <c r="L581" s="45">
        <v>1</v>
      </c>
      <c r="M581" s="45" t="s">
        <v>29</v>
      </c>
      <c r="N581" s="45" t="s">
        <v>29</v>
      </c>
      <c r="O581" s="165">
        <v>13861103</v>
      </c>
      <c r="V581" s="164"/>
    </row>
    <row r="582" spans="1:22" s="45" customFormat="1" x14ac:dyDescent="0.15">
      <c r="A582" s="164">
        <v>12861134</v>
      </c>
      <c r="B582" s="45">
        <v>1</v>
      </c>
      <c r="C582" s="190" t="s">
        <v>5781</v>
      </c>
      <c r="D582" s="45" t="s">
        <v>25</v>
      </c>
      <c r="E582" s="45" t="s">
        <v>26</v>
      </c>
      <c r="H582" s="45" t="s">
        <v>5782</v>
      </c>
      <c r="L582" s="45">
        <v>1</v>
      </c>
      <c r="M582" s="45" t="s">
        <v>5778</v>
      </c>
      <c r="N582" s="45" t="s">
        <v>5778</v>
      </c>
      <c r="O582" s="165">
        <v>13861104</v>
      </c>
      <c r="S582" s="164"/>
      <c r="V582" s="164"/>
    </row>
    <row r="583" spans="1:22" s="45" customFormat="1" x14ac:dyDescent="0.15">
      <c r="A583" s="164">
        <v>12861135</v>
      </c>
      <c r="B583" s="45">
        <v>1</v>
      </c>
      <c r="C583" s="190" t="s">
        <v>5783</v>
      </c>
      <c r="D583" s="45" t="s">
        <v>25</v>
      </c>
      <c r="E583" s="45" t="s">
        <v>26</v>
      </c>
      <c r="H583" s="45" t="s">
        <v>132</v>
      </c>
      <c r="L583" s="45">
        <v>1</v>
      </c>
      <c r="M583" s="45" t="s">
        <v>29</v>
      </c>
      <c r="N583" s="45" t="s">
        <v>29</v>
      </c>
      <c r="O583" s="165">
        <v>13861105</v>
      </c>
    </row>
    <row r="584" spans="1:22" s="45" customFormat="1" x14ac:dyDescent="0.15">
      <c r="A584" s="164">
        <v>12861136</v>
      </c>
      <c r="B584" s="45">
        <v>1</v>
      </c>
      <c r="C584" s="190" t="s">
        <v>5784</v>
      </c>
      <c r="D584" s="45" t="s">
        <v>5780</v>
      </c>
      <c r="E584" s="45" t="s">
        <v>26</v>
      </c>
      <c r="H584" s="45" t="s">
        <v>5782</v>
      </c>
      <c r="L584" s="45">
        <v>1</v>
      </c>
      <c r="M584" s="45" t="s">
        <v>29</v>
      </c>
      <c r="N584" s="45" t="s">
        <v>29</v>
      </c>
      <c r="O584" s="165">
        <v>13861106</v>
      </c>
    </row>
    <row r="585" spans="1:22" s="5" customFormat="1" x14ac:dyDescent="0.15">
      <c r="A585" s="92">
        <v>12861201</v>
      </c>
      <c r="B585" s="5">
        <v>1</v>
      </c>
      <c r="C585" s="78" t="s">
        <v>2785</v>
      </c>
      <c r="D585" s="5" t="s">
        <v>25</v>
      </c>
      <c r="E585" s="5" t="s">
        <v>2368</v>
      </c>
      <c r="H585" s="5" t="s">
        <v>24</v>
      </c>
      <c r="L585" s="5">
        <v>1</v>
      </c>
      <c r="M585" s="5" t="s">
        <v>2549</v>
      </c>
      <c r="N585" s="5" t="s">
        <v>28</v>
      </c>
      <c r="O585" s="92">
        <v>15861201</v>
      </c>
      <c r="S585" s="5" t="s">
        <v>89</v>
      </c>
      <c r="T585" s="5" t="s">
        <v>89</v>
      </c>
      <c r="V585" s="166" t="s">
        <v>2704</v>
      </c>
    </row>
    <row r="586" spans="1:22" s="166" customFormat="1" x14ac:dyDescent="0.15">
      <c r="A586" s="92">
        <v>12861202</v>
      </c>
      <c r="B586" s="166">
        <v>1</v>
      </c>
      <c r="C586" s="82" t="s">
        <v>2786</v>
      </c>
      <c r="D586" s="166" t="s">
        <v>2363</v>
      </c>
      <c r="E586" s="166" t="s">
        <v>339</v>
      </c>
      <c r="H586" s="166" t="s">
        <v>24</v>
      </c>
      <c r="L586" s="166">
        <v>1</v>
      </c>
      <c r="M586" s="166" t="s">
        <v>620</v>
      </c>
      <c r="N586" s="166" t="s">
        <v>2384</v>
      </c>
      <c r="O586" s="92">
        <v>15861202</v>
      </c>
      <c r="S586" s="166" t="s">
        <v>89</v>
      </c>
      <c r="T586" s="166" t="s">
        <v>89</v>
      </c>
      <c r="V586" s="167" t="s">
        <v>2464</v>
      </c>
    </row>
    <row r="587" spans="1:22" s="166" customFormat="1" x14ac:dyDescent="0.15">
      <c r="A587" s="92">
        <v>12861203</v>
      </c>
      <c r="B587" s="166">
        <v>1</v>
      </c>
      <c r="C587" s="82" t="s">
        <v>2787</v>
      </c>
      <c r="D587" s="166" t="s">
        <v>25</v>
      </c>
      <c r="E587" s="166" t="s">
        <v>339</v>
      </c>
      <c r="H587" s="166" t="s">
        <v>2358</v>
      </c>
      <c r="L587" s="166">
        <v>1</v>
      </c>
      <c r="M587" s="166" t="s">
        <v>981</v>
      </c>
      <c r="N587" s="166" t="s">
        <v>29</v>
      </c>
      <c r="O587" s="92">
        <v>13861201</v>
      </c>
      <c r="S587" s="166" t="s">
        <v>89</v>
      </c>
      <c r="T587" s="166" t="s">
        <v>89</v>
      </c>
    </row>
    <row r="588" spans="1:22" s="166" customFormat="1" x14ac:dyDescent="0.15">
      <c r="A588" s="92">
        <v>12861204</v>
      </c>
      <c r="B588" s="166">
        <v>1</v>
      </c>
      <c r="C588" s="82" t="s">
        <v>2788</v>
      </c>
      <c r="D588" s="166" t="s">
        <v>2361</v>
      </c>
      <c r="E588" s="166" t="s">
        <v>2375</v>
      </c>
      <c r="H588" s="166" t="s">
        <v>2358</v>
      </c>
      <c r="L588" s="166">
        <v>1</v>
      </c>
      <c r="M588" s="166" t="s">
        <v>2420</v>
      </c>
      <c r="N588" s="166" t="s">
        <v>29</v>
      </c>
      <c r="O588" s="92">
        <v>13861202</v>
      </c>
      <c r="S588" s="166" t="s">
        <v>89</v>
      </c>
      <c r="T588" s="166" t="s">
        <v>89</v>
      </c>
      <c r="V588" s="167"/>
    </row>
    <row r="589" spans="1:22" s="166" customFormat="1" x14ac:dyDescent="0.15">
      <c r="A589" s="92">
        <v>12861205</v>
      </c>
      <c r="B589" s="166">
        <v>1</v>
      </c>
      <c r="C589" s="82" t="s">
        <v>2789</v>
      </c>
      <c r="D589" s="166" t="s">
        <v>34</v>
      </c>
      <c r="E589" s="166" t="s">
        <v>57</v>
      </c>
      <c r="F589" s="166">
        <v>2</v>
      </c>
      <c r="H589" s="166" t="s">
        <v>24</v>
      </c>
      <c r="L589" s="166">
        <v>99</v>
      </c>
      <c r="M589" s="166" t="s">
        <v>653</v>
      </c>
      <c r="N589" s="166" t="s">
        <v>2365</v>
      </c>
      <c r="O589" s="92">
        <v>13861203</v>
      </c>
      <c r="S589" s="166" t="s">
        <v>89</v>
      </c>
      <c r="T589" s="166" t="s">
        <v>89</v>
      </c>
    </row>
    <row r="590" spans="1:22" s="166" customFormat="1" x14ac:dyDescent="0.15">
      <c r="A590" s="92">
        <v>12861206</v>
      </c>
      <c r="B590" s="166">
        <v>1</v>
      </c>
      <c r="C590" s="82" t="s">
        <v>2790</v>
      </c>
      <c r="D590" s="166" t="s">
        <v>2355</v>
      </c>
      <c r="E590" s="166" t="s">
        <v>57</v>
      </c>
      <c r="F590" s="166">
        <v>2</v>
      </c>
      <c r="H590" s="166" t="s">
        <v>24</v>
      </c>
      <c r="L590" s="166">
        <v>99</v>
      </c>
      <c r="M590" s="166" t="s">
        <v>653</v>
      </c>
      <c r="N590" s="166" t="s">
        <v>2362</v>
      </c>
      <c r="O590" s="92">
        <v>13861204</v>
      </c>
      <c r="S590" s="166" t="s">
        <v>89</v>
      </c>
      <c r="T590" s="166" t="s">
        <v>89</v>
      </c>
    </row>
    <row r="591" spans="1:22" s="166" customFormat="1" x14ac:dyDescent="0.15">
      <c r="A591" s="92">
        <v>12861207</v>
      </c>
      <c r="B591" s="166">
        <v>1</v>
      </c>
      <c r="C591" s="82" t="s">
        <v>2791</v>
      </c>
      <c r="D591" s="166" t="s">
        <v>2361</v>
      </c>
      <c r="E591" s="166" t="s">
        <v>2375</v>
      </c>
      <c r="H591" s="166" t="s">
        <v>24</v>
      </c>
      <c r="L591" s="166">
        <v>1</v>
      </c>
      <c r="M591" s="166" t="s">
        <v>2529</v>
      </c>
      <c r="N591" s="166" t="s">
        <v>2384</v>
      </c>
      <c r="O591" s="92">
        <v>15861205</v>
      </c>
      <c r="S591" s="166" t="s">
        <v>89</v>
      </c>
      <c r="T591" s="166" t="s">
        <v>89</v>
      </c>
      <c r="V591" s="167"/>
    </row>
    <row r="592" spans="1:22" s="166" customFormat="1" x14ac:dyDescent="0.15">
      <c r="A592" s="92">
        <v>12861208</v>
      </c>
      <c r="B592" s="166">
        <v>1</v>
      </c>
      <c r="C592" s="82" t="s">
        <v>2792</v>
      </c>
      <c r="D592" s="166" t="s">
        <v>34</v>
      </c>
      <c r="E592" s="166" t="s">
        <v>2375</v>
      </c>
      <c r="H592" s="166" t="s">
        <v>674</v>
      </c>
      <c r="L592" s="166">
        <v>1</v>
      </c>
      <c r="M592" s="166" t="s">
        <v>2365</v>
      </c>
      <c r="N592" s="166" t="s">
        <v>29</v>
      </c>
      <c r="O592" s="92">
        <v>13861205</v>
      </c>
      <c r="S592" s="166" t="s">
        <v>89</v>
      </c>
      <c r="T592" s="166" t="s">
        <v>89</v>
      </c>
    </row>
    <row r="593" spans="1:22" s="166" customFormat="1" x14ac:dyDescent="0.15">
      <c r="A593" s="92">
        <v>12861209</v>
      </c>
      <c r="B593" s="166">
        <v>1</v>
      </c>
      <c r="C593" s="82" t="s">
        <v>2793</v>
      </c>
      <c r="D593" s="166" t="s">
        <v>2378</v>
      </c>
      <c r="E593" s="166" t="s">
        <v>339</v>
      </c>
      <c r="H593" s="166" t="s">
        <v>674</v>
      </c>
      <c r="L593" s="166">
        <v>1</v>
      </c>
      <c r="M593" s="166" t="s">
        <v>29</v>
      </c>
      <c r="N593" s="166" t="s">
        <v>2365</v>
      </c>
      <c r="O593" s="92">
        <v>13861206</v>
      </c>
      <c r="S593" s="166" t="s">
        <v>89</v>
      </c>
      <c r="T593" s="166" t="s">
        <v>89</v>
      </c>
    </row>
    <row r="594" spans="1:22" s="166" customFormat="1" x14ac:dyDescent="0.15">
      <c r="A594" s="92">
        <v>12861210</v>
      </c>
      <c r="B594" s="166">
        <v>1</v>
      </c>
      <c r="C594" s="82" t="s">
        <v>2794</v>
      </c>
      <c r="D594" s="166" t="s">
        <v>34</v>
      </c>
      <c r="E594" s="166" t="s">
        <v>2368</v>
      </c>
      <c r="H594" s="166" t="s">
        <v>2369</v>
      </c>
      <c r="L594" s="166">
        <v>1</v>
      </c>
      <c r="M594" s="166" t="s">
        <v>29</v>
      </c>
      <c r="N594" s="166" t="s">
        <v>2362</v>
      </c>
      <c r="O594" s="92">
        <v>13861207</v>
      </c>
      <c r="S594" s="166" t="s">
        <v>89</v>
      </c>
      <c r="T594" s="166" t="s">
        <v>89</v>
      </c>
      <c r="V594" s="167"/>
    </row>
    <row r="595" spans="1:22" s="166" customFormat="1" x14ac:dyDescent="0.15">
      <c r="A595" s="92">
        <v>12861211</v>
      </c>
      <c r="B595" s="166">
        <v>1</v>
      </c>
      <c r="C595" s="82" t="s">
        <v>2795</v>
      </c>
      <c r="D595" s="166" t="s">
        <v>25</v>
      </c>
      <c r="E595" s="166" t="s">
        <v>339</v>
      </c>
      <c r="H595" s="166" t="s">
        <v>24</v>
      </c>
      <c r="L595" s="166">
        <v>1</v>
      </c>
      <c r="N595" s="166" t="s">
        <v>2796</v>
      </c>
      <c r="O595" s="92">
        <v>15861208</v>
      </c>
      <c r="S595" s="166" t="s">
        <v>89</v>
      </c>
      <c r="T595" s="166" t="s">
        <v>89</v>
      </c>
      <c r="V595" s="166" t="s">
        <v>1492</v>
      </c>
    </row>
    <row r="596" spans="1:22" s="166" customFormat="1" x14ac:dyDescent="0.15">
      <c r="A596" s="92">
        <v>12861212</v>
      </c>
      <c r="B596" s="166">
        <v>1</v>
      </c>
      <c r="C596" s="82" t="s">
        <v>2797</v>
      </c>
      <c r="D596" s="166" t="s">
        <v>34</v>
      </c>
      <c r="E596" s="166" t="s">
        <v>2383</v>
      </c>
      <c r="F596" s="166">
        <v>2</v>
      </c>
      <c r="H596" s="166" t="s">
        <v>2376</v>
      </c>
      <c r="L596" s="166">
        <v>99</v>
      </c>
      <c r="M596" s="43" t="s">
        <v>716</v>
      </c>
      <c r="N596" s="166" t="s">
        <v>29</v>
      </c>
      <c r="O596" s="92">
        <v>13861208</v>
      </c>
      <c r="S596" s="166" t="s">
        <v>89</v>
      </c>
      <c r="T596" s="166" t="s">
        <v>89</v>
      </c>
    </row>
    <row r="597" spans="1:22" s="166" customFormat="1" x14ac:dyDescent="0.15">
      <c r="A597" s="92">
        <v>12861213</v>
      </c>
      <c r="B597" s="166">
        <v>1</v>
      </c>
      <c r="C597" s="82" t="s">
        <v>2798</v>
      </c>
      <c r="D597" s="166" t="s">
        <v>2355</v>
      </c>
      <c r="E597" s="166" t="s">
        <v>57</v>
      </c>
      <c r="F597" s="166">
        <v>2</v>
      </c>
      <c r="H597" s="166" t="s">
        <v>24</v>
      </c>
      <c r="L597" s="166">
        <v>99</v>
      </c>
      <c r="M597" s="166" t="s">
        <v>2641</v>
      </c>
      <c r="N597" s="166" t="s">
        <v>29</v>
      </c>
      <c r="O597" s="92">
        <v>13861209</v>
      </c>
      <c r="S597" s="166" t="s">
        <v>89</v>
      </c>
      <c r="T597" s="166" t="s">
        <v>89</v>
      </c>
      <c r="V597" s="167"/>
    </row>
    <row r="598" spans="1:22" s="5" customFormat="1" x14ac:dyDescent="0.15">
      <c r="A598" s="92">
        <v>12861214</v>
      </c>
      <c r="B598" s="5">
        <v>1</v>
      </c>
      <c r="C598" s="85" t="s">
        <v>2799</v>
      </c>
      <c r="D598" s="5" t="s">
        <v>34</v>
      </c>
      <c r="E598" s="5" t="s">
        <v>2373</v>
      </c>
      <c r="F598" s="5">
        <v>2</v>
      </c>
      <c r="H598" s="5" t="s">
        <v>2358</v>
      </c>
      <c r="L598" s="5">
        <v>99</v>
      </c>
      <c r="M598" s="166" t="s">
        <v>2576</v>
      </c>
      <c r="N598" s="5" t="s">
        <v>29</v>
      </c>
      <c r="O598" s="92">
        <v>13861210</v>
      </c>
      <c r="S598" s="5" t="s">
        <v>89</v>
      </c>
      <c r="T598" s="5" t="s">
        <v>89</v>
      </c>
      <c r="V598" s="167"/>
    </row>
    <row r="599" spans="1:22" s="5" customFormat="1" x14ac:dyDescent="0.15">
      <c r="A599" s="92">
        <v>12861215</v>
      </c>
      <c r="B599" s="5">
        <v>1</v>
      </c>
      <c r="C599" s="85" t="s">
        <v>2800</v>
      </c>
      <c r="D599" s="5" t="s">
        <v>34</v>
      </c>
      <c r="E599" s="5" t="s">
        <v>2373</v>
      </c>
      <c r="F599" s="5">
        <v>2</v>
      </c>
      <c r="H599" s="5" t="s">
        <v>24</v>
      </c>
      <c r="L599" s="5">
        <v>99</v>
      </c>
      <c r="M599" s="5" t="s">
        <v>2488</v>
      </c>
      <c r="N599" s="5" t="s">
        <v>28</v>
      </c>
      <c r="O599" s="92">
        <v>15861209</v>
      </c>
      <c r="S599" s="5" t="s">
        <v>89</v>
      </c>
      <c r="T599" s="5" t="s">
        <v>89</v>
      </c>
      <c r="V599" s="167" t="s">
        <v>1492</v>
      </c>
    </row>
    <row r="600" spans="1:22" s="166" customFormat="1" x14ac:dyDescent="0.15">
      <c r="A600" s="167">
        <v>12861301</v>
      </c>
      <c r="B600" s="166">
        <v>1</v>
      </c>
      <c r="C600" s="78" t="s">
        <v>2801</v>
      </c>
      <c r="D600" s="166" t="s">
        <v>25</v>
      </c>
      <c r="E600" s="166" t="s">
        <v>4049</v>
      </c>
      <c r="H600" s="166" t="s">
        <v>4050</v>
      </c>
      <c r="L600" s="166">
        <v>1</v>
      </c>
      <c r="N600" s="166" t="s">
        <v>593</v>
      </c>
      <c r="O600" s="167">
        <v>14861301</v>
      </c>
    </row>
    <row r="601" spans="1:22" s="166" customFormat="1" x14ac:dyDescent="0.15">
      <c r="A601" s="167">
        <v>12861302</v>
      </c>
      <c r="B601" s="166">
        <v>1</v>
      </c>
      <c r="C601" s="78" t="s">
        <v>2802</v>
      </c>
      <c r="D601" s="166" t="s">
        <v>25</v>
      </c>
      <c r="E601" s="166" t="s">
        <v>26</v>
      </c>
      <c r="H601" s="166" t="s">
        <v>4051</v>
      </c>
      <c r="L601" s="166">
        <v>1</v>
      </c>
      <c r="M601" s="166" t="s">
        <v>4052</v>
      </c>
      <c r="N601" s="166" t="s">
        <v>28</v>
      </c>
      <c r="O601" s="167">
        <v>15861301</v>
      </c>
      <c r="V601" s="166" t="s">
        <v>5138</v>
      </c>
    </row>
    <row r="602" spans="1:22" s="166" customFormat="1" x14ac:dyDescent="0.15">
      <c r="A602" s="167">
        <v>12861303</v>
      </c>
      <c r="B602" s="166">
        <v>1</v>
      </c>
      <c r="C602" s="168" t="s">
        <v>4053</v>
      </c>
      <c r="D602" s="166" t="s">
        <v>4054</v>
      </c>
      <c r="E602" s="166" t="s">
        <v>4055</v>
      </c>
      <c r="H602" s="166" t="s">
        <v>4056</v>
      </c>
      <c r="L602" s="166">
        <v>1</v>
      </c>
      <c r="M602" s="166" t="s">
        <v>4057</v>
      </c>
      <c r="N602" s="166" t="s">
        <v>4058</v>
      </c>
      <c r="O602" s="167">
        <v>13861301</v>
      </c>
      <c r="V602" s="167"/>
    </row>
    <row r="603" spans="1:22" s="166" customFormat="1" x14ac:dyDescent="0.15">
      <c r="A603" s="167">
        <v>12861304</v>
      </c>
      <c r="B603" s="166">
        <v>1</v>
      </c>
      <c r="C603" s="168" t="s">
        <v>2803</v>
      </c>
      <c r="D603" s="166" t="s">
        <v>4059</v>
      </c>
      <c r="E603" s="166" t="s">
        <v>26</v>
      </c>
      <c r="H603" s="166" t="s">
        <v>24</v>
      </c>
      <c r="L603" s="166">
        <v>1</v>
      </c>
      <c r="N603" s="166" t="s">
        <v>593</v>
      </c>
      <c r="O603" s="11">
        <v>14861302</v>
      </c>
    </row>
    <row r="604" spans="1:22" s="166" customFormat="1" x14ac:dyDescent="0.15">
      <c r="A604" s="167">
        <v>12861305</v>
      </c>
      <c r="B604" s="166">
        <v>1</v>
      </c>
      <c r="C604" s="168" t="s">
        <v>4903</v>
      </c>
      <c r="D604" s="166" t="s">
        <v>25</v>
      </c>
      <c r="E604" s="166" t="s">
        <v>4060</v>
      </c>
      <c r="H604" s="166" t="s">
        <v>4050</v>
      </c>
      <c r="L604" s="166">
        <v>1</v>
      </c>
      <c r="M604" s="166" t="s">
        <v>567</v>
      </c>
      <c r="N604" s="166" t="s">
        <v>28</v>
      </c>
      <c r="O604" s="167">
        <v>15861303</v>
      </c>
      <c r="V604" s="187" t="s">
        <v>4061</v>
      </c>
    </row>
    <row r="605" spans="1:22" s="166" customFormat="1" x14ac:dyDescent="0.15">
      <c r="A605" s="167">
        <v>12861306</v>
      </c>
      <c r="B605" s="166">
        <v>1</v>
      </c>
      <c r="C605" s="168" t="s">
        <v>4904</v>
      </c>
      <c r="D605" s="166" t="s">
        <v>25</v>
      </c>
      <c r="E605" s="166" t="s">
        <v>26</v>
      </c>
      <c r="H605" s="166" t="s">
        <v>4050</v>
      </c>
      <c r="L605" s="166">
        <v>1</v>
      </c>
      <c r="M605" s="166" t="s">
        <v>4062</v>
      </c>
      <c r="N605" s="166" t="s">
        <v>4063</v>
      </c>
      <c r="O605" s="167">
        <v>13861302</v>
      </c>
    </row>
    <row r="606" spans="1:22" s="166" customFormat="1" x14ac:dyDescent="0.15">
      <c r="A606" s="167">
        <v>12861307</v>
      </c>
      <c r="B606" s="166">
        <v>1</v>
      </c>
      <c r="C606" s="168" t="s">
        <v>4905</v>
      </c>
      <c r="D606" s="166" t="s">
        <v>4059</v>
      </c>
      <c r="E606" s="166" t="s">
        <v>26</v>
      </c>
      <c r="H606" s="166" t="s">
        <v>4064</v>
      </c>
      <c r="L606" s="166">
        <v>1</v>
      </c>
      <c r="M606" s="166" t="s">
        <v>309</v>
      </c>
      <c r="N606" s="166" t="s">
        <v>29</v>
      </c>
      <c r="O606" s="167">
        <v>13861303</v>
      </c>
      <c r="V606" s="167"/>
    </row>
    <row r="607" spans="1:22" s="166" customFormat="1" x14ac:dyDescent="0.15">
      <c r="A607" s="167">
        <v>12861308</v>
      </c>
      <c r="B607" s="166">
        <v>1</v>
      </c>
      <c r="C607" s="84" t="s">
        <v>4908</v>
      </c>
      <c r="D607" s="166" t="s">
        <v>25</v>
      </c>
      <c r="E607" s="166" t="s">
        <v>26</v>
      </c>
      <c r="H607" s="166" t="s">
        <v>24</v>
      </c>
      <c r="L607" s="166">
        <v>1</v>
      </c>
      <c r="M607" s="166" t="s">
        <v>230</v>
      </c>
      <c r="N607" s="166" t="s">
        <v>28</v>
      </c>
      <c r="O607" s="167">
        <v>15861309</v>
      </c>
      <c r="S607" s="11"/>
      <c r="V607" s="13" t="s">
        <v>543</v>
      </c>
    </row>
    <row r="608" spans="1:22" s="166" customFormat="1" x14ac:dyDescent="0.15">
      <c r="A608" s="167">
        <v>12861309</v>
      </c>
      <c r="B608" s="166">
        <v>1</v>
      </c>
      <c r="C608" s="82" t="s">
        <v>4909</v>
      </c>
      <c r="D608" s="166" t="s">
        <v>25</v>
      </c>
      <c r="E608" s="166" t="s">
        <v>26</v>
      </c>
      <c r="H608" s="166" t="s">
        <v>24</v>
      </c>
      <c r="L608" s="166">
        <v>1</v>
      </c>
      <c r="M608" s="45" t="s">
        <v>228</v>
      </c>
      <c r="N608" s="166" t="s">
        <v>29</v>
      </c>
      <c r="O608" s="155">
        <v>13861307</v>
      </c>
      <c r="V608" s="167"/>
    </row>
    <row r="609" spans="1:24" s="166" customFormat="1" x14ac:dyDescent="0.15">
      <c r="A609" s="167">
        <v>12861315</v>
      </c>
      <c r="B609" s="166">
        <v>1</v>
      </c>
      <c r="C609" s="82" t="s">
        <v>4911</v>
      </c>
      <c r="D609" s="166" t="s">
        <v>25</v>
      </c>
      <c r="E609" s="166" t="s">
        <v>26</v>
      </c>
      <c r="H609" s="166" t="s">
        <v>24</v>
      </c>
      <c r="L609" s="166">
        <v>1</v>
      </c>
      <c r="M609" s="166" t="s">
        <v>309</v>
      </c>
      <c r="N609" s="166" t="s">
        <v>29</v>
      </c>
      <c r="O609" s="155">
        <v>13861308</v>
      </c>
      <c r="V609" s="11"/>
    </row>
    <row r="610" spans="1:24" s="166" customFormat="1" ht="22.5" customHeight="1" x14ac:dyDescent="0.15">
      <c r="A610" s="167">
        <v>12861316</v>
      </c>
      <c r="B610" s="166">
        <v>1</v>
      </c>
      <c r="C610" s="82" t="s">
        <v>4912</v>
      </c>
      <c r="D610" s="166" t="s">
        <v>25</v>
      </c>
      <c r="E610" s="166" t="s">
        <v>26</v>
      </c>
      <c r="H610" s="166" t="s">
        <v>24</v>
      </c>
      <c r="L610" s="166">
        <v>1</v>
      </c>
      <c r="M610" s="166" t="s">
        <v>309</v>
      </c>
      <c r="N610" s="166" t="s">
        <v>29</v>
      </c>
      <c r="O610" s="155">
        <v>13861309</v>
      </c>
      <c r="V610" s="167"/>
    </row>
    <row r="611" spans="1:24" s="166" customFormat="1" ht="16.5" customHeight="1" x14ac:dyDescent="0.15">
      <c r="A611" s="167">
        <v>12861320</v>
      </c>
      <c r="B611" s="166">
        <v>1</v>
      </c>
      <c r="C611" s="82" t="s">
        <v>5032</v>
      </c>
      <c r="D611" s="166" t="s">
        <v>25</v>
      </c>
      <c r="E611" s="166" t="s">
        <v>307</v>
      </c>
      <c r="F611" s="166">
        <v>5</v>
      </c>
      <c r="G611" s="166">
        <v>60</v>
      </c>
      <c r="H611" s="166" t="s">
        <v>24</v>
      </c>
      <c r="L611" s="166">
        <v>99</v>
      </c>
      <c r="N611" s="166" t="s">
        <v>593</v>
      </c>
      <c r="O611" s="11">
        <v>14861320</v>
      </c>
    </row>
    <row r="612" spans="1:24" s="166" customFormat="1" ht="15.75" customHeight="1" x14ac:dyDescent="0.15">
      <c r="A612" s="167">
        <v>12861314</v>
      </c>
      <c r="B612" s="166">
        <v>1</v>
      </c>
      <c r="C612" s="82" t="s">
        <v>4910</v>
      </c>
      <c r="D612" s="166" t="s">
        <v>25</v>
      </c>
      <c r="E612" s="166" t="s">
        <v>307</v>
      </c>
      <c r="F612" s="166">
        <v>5</v>
      </c>
      <c r="G612" s="166">
        <v>60</v>
      </c>
      <c r="H612" s="166" t="s">
        <v>24</v>
      </c>
      <c r="L612" s="166">
        <v>99</v>
      </c>
      <c r="N612" s="166" t="s">
        <v>593</v>
      </c>
      <c r="O612" s="11">
        <v>14861304</v>
      </c>
    </row>
    <row r="613" spans="1:24" s="5" customFormat="1" x14ac:dyDescent="0.15">
      <c r="A613" s="167">
        <v>12861310</v>
      </c>
      <c r="B613" s="5">
        <v>1</v>
      </c>
      <c r="C613" s="85" t="s">
        <v>4902</v>
      </c>
      <c r="D613" s="5" t="s">
        <v>25</v>
      </c>
      <c r="E613" s="5" t="s">
        <v>26</v>
      </c>
      <c r="H613" s="5" t="s">
        <v>24</v>
      </c>
      <c r="L613" s="5">
        <v>1</v>
      </c>
      <c r="N613" s="5" t="s">
        <v>593</v>
      </c>
      <c r="O613" s="92">
        <v>14861303</v>
      </c>
      <c r="S613" s="5" t="s">
        <v>89</v>
      </c>
      <c r="T613" s="5" t="s">
        <v>89</v>
      </c>
    </row>
    <row r="614" spans="1:24" s="5" customFormat="1" x14ac:dyDescent="0.15">
      <c r="A614" s="167">
        <v>12861311</v>
      </c>
      <c r="B614" s="5">
        <v>1</v>
      </c>
      <c r="C614" s="85" t="s">
        <v>4906</v>
      </c>
      <c r="D614" s="5" t="s">
        <v>25</v>
      </c>
      <c r="E614" s="5" t="s">
        <v>26</v>
      </c>
      <c r="H614" s="5" t="s">
        <v>24</v>
      </c>
      <c r="L614" s="5">
        <v>1</v>
      </c>
      <c r="M614" s="5" t="s">
        <v>547</v>
      </c>
      <c r="N614" s="5" t="s">
        <v>29</v>
      </c>
      <c r="O614" s="155">
        <v>13861305</v>
      </c>
      <c r="S614" s="5" t="s">
        <v>89</v>
      </c>
      <c r="T614" s="5" t="s">
        <v>89</v>
      </c>
    </row>
    <row r="615" spans="1:24" s="5" customFormat="1" x14ac:dyDescent="0.15">
      <c r="A615" s="167">
        <v>12861312</v>
      </c>
      <c r="B615" s="5">
        <v>1</v>
      </c>
      <c r="C615" s="85" t="s">
        <v>4907</v>
      </c>
      <c r="D615" s="5" t="s">
        <v>25</v>
      </c>
      <c r="E615" s="5" t="s">
        <v>26</v>
      </c>
      <c r="H615" s="5" t="s">
        <v>24</v>
      </c>
      <c r="L615" s="5">
        <v>1</v>
      </c>
      <c r="M615" s="11" t="s">
        <v>547</v>
      </c>
      <c r="N615" s="5" t="s">
        <v>29</v>
      </c>
      <c r="O615" s="155">
        <v>13861306</v>
      </c>
      <c r="S615" s="5" t="s">
        <v>89</v>
      </c>
      <c r="T615" s="5" t="s">
        <v>89</v>
      </c>
    </row>
    <row r="616" spans="1:24" s="5" customFormat="1" x14ac:dyDescent="0.15">
      <c r="A616" s="167">
        <v>12861313</v>
      </c>
      <c r="B616" s="5">
        <v>1</v>
      </c>
      <c r="C616" s="85" t="s">
        <v>3768</v>
      </c>
      <c r="D616" s="5" t="s">
        <v>25</v>
      </c>
      <c r="E616" s="5" t="s">
        <v>26</v>
      </c>
      <c r="H616" s="5" t="s">
        <v>24</v>
      </c>
      <c r="L616" s="5">
        <v>1</v>
      </c>
      <c r="M616" s="5" t="s">
        <v>547</v>
      </c>
      <c r="N616" s="5" t="s">
        <v>28</v>
      </c>
      <c r="O616" s="167">
        <v>15861308</v>
      </c>
      <c r="S616" s="5" t="s">
        <v>89</v>
      </c>
      <c r="T616" s="5" t="s">
        <v>89</v>
      </c>
      <c r="V616" s="11" t="s">
        <v>341</v>
      </c>
    </row>
    <row r="617" spans="1:24" s="166" customFormat="1" ht="15.75" customHeight="1" x14ac:dyDescent="0.15">
      <c r="A617" s="167">
        <v>12861317</v>
      </c>
      <c r="B617" s="166">
        <v>1</v>
      </c>
      <c r="C617" s="168" t="s">
        <v>4065</v>
      </c>
      <c r="D617" s="166" t="s">
        <v>25</v>
      </c>
      <c r="E617" s="166" t="s">
        <v>297</v>
      </c>
      <c r="F617" s="166">
        <v>5</v>
      </c>
      <c r="G617" s="166">
        <v>60</v>
      </c>
      <c r="H617" s="166" t="s">
        <v>132</v>
      </c>
      <c r="L617" s="166">
        <v>99</v>
      </c>
      <c r="N617" s="166" t="s">
        <v>593</v>
      </c>
      <c r="O617" s="11">
        <v>14861305</v>
      </c>
    </row>
    <row r="618" spans="1:24" s="166" customFormat="1" x14ac:dyDescent="0.15">
      <c r="A618" s="167">
        <v>12861318</v>
      </c>
      <c r="B618" s="166">
        <v>1</v>
      </c>
      <c r="C618" s="168" t="s">
        <v>3765</v>
      </c>
      <c r="D618" s="166" t="s">
        <v>25</v>
      </c>
      <c r="E618" s="166" t="s">
        <v>26</v>
      </c>
      <c r="H618" s="166" t="s">
        <v>4176</v>
      </c>
      <c r="L618" s="166">
        <v>99</v>
      </c>
      <c r="M618" s="166" t="s">
        <v>4183</v>
      </c>
      <c r="N618" s="166" t="s">
        <v>139</v>
      </c>
      <c r="O618" s="167">
        <v>15861312</v>
      </c>
      <c r="V618" s="178" t="s">
        <v>5428</v>
      </c>
    </row>
    <row r="619" spans="1:24" s="166" customFormat="1" x14ac:dyDescent="0.15">
      <c r="A619" s="167">
        <v>12861319</v>
      </c>
      <c r="B619" s="166">
        <v>1</v>
      </c>
      <c r="C619" s="168" t="s">
        <v>4184</v>
      </c>
      <c r="D619" s="166" t="s">
        <v>25</v>
      </c>
      <c r="E619" s="166" t="s">
        <v>4185</v>
      </c>
      <c r="H619" s="166" t="s">
        <v>132</v>
      </c>
      <c r="L619" s="166">
        <v>99</v>
      </c>
      <c r="M619" s="166" t="s">
        <v>4186</v>
      </c>
      <c r="N619" s="166" t="s">
        <v>4187</v>
      </c>
      <c r="O619" s="155">
        <v>13861310</v>
      </c>
    </row>
    <row r="620" spans="1:24" x14ac:dyDescent="0.15">
      <c r="A620" s="17">
        <v>12861321</v>
      </c>
      <c r="B620" s="66">
        <v>1</v>
      </c>
      <c r="C620" s="82" t="s">
        <v>5034</v>
      </c>
      <c r="D620" s="166" t="s">
        <v>25</v>
      </c>
      <c r="E620" s="166" t="s">
        <v>5035</v>
      </c>
      <c r="F620" s="166">
        <v>60</v>
      </c>
      <c r="G620" s="166"/>
      <c r="H620" s="166" t="s">
        <v>24</v>
      </c>
      <c r="I620" s="166"/>
      <c r="J620" s="166"/>
      <c r="K620" s="166"/>
      <c r="L620" s="166">
        <v>99</v>
      </c>
      <c r="M620" s="166"/>
      <c r="N620" s="166" t="s">
        <v>649</v>
      </c>
      <c r="O620" s="92">
        <v>0</v>
      </c>
    </row>
    <row r="621" spans="1:24" s="5" customFormat="1" x14ac:dyDescent="0.15">
      <c r="A621" s="92">
        <v>12861401</v>
      </c>
      <c r="B621" s="5">
        <v>1</v>
      </c>
      <c r="C621" s="78" t="s">
        <v>2804</v>
      </c>
      <c r="D621" s="5" t="s">
        <v>25</v>
      </c>
      <c r="E621" s="5" t="s">
        <v>2368</v>
      </c>
      <c r="H621" s="5" t="s">
        <v>2358</v>
      </c>
      <c r="L621" s="5">
        <v>1</v>
      </c>
      <c r="M621" s="5" t="s">
        <v>2563</v>
      </c>
      <c r="N621" s="5" t="s">
        <v>28</v>
      </c>
      <c r="O621" s="92">
        <v>15861401</v>
      </c>
      <c r="S621" s="5" t="s">
        <v>89</v>
      </c>
      <c r="T621" s="5" t="s">
        <v>89</v>
      </c>
      <c r="V621" s="167" t="s">
        <v>549</v>
      </c>
    </row>
    <row r="622" spans="1:24" s="5" customFormat="1" x14ac:dyDescent="0.15">
      <c r="A622" s="92">
        <v>12861402</v>
      </c>
      <c r="B622" s="5">
        <v>1</v>
      </c>
      <c r="C622" s="85" t="s">
        <v>2805</v>
      </c>
      <c r="D622" s="5" t="s">
        <v>25</v>
      </c>
      <c r="E622" s="5" t="s">
        <v>339</v>
      </c>
      <c r="H622" s="5" t="s">
        <v>24</v>
      </c>
      <c r="L622" s="5">
        <v>1</v>
      </c>
      <c r="N622" s="5" t="s">
        <v>558</v>
      </c>
      <c r="O622" s="92">
        <v>14861401</v>
      </c>
      <c r="S622" s="5" t="s">
        <v>89</v>
      </c>
      <c r="T622" s="5" t="s">
        <v>89</v>
      </c>
      <c r="V622" s="167"/>
    </row>
    <row r="623" spans="1:24" s="5" customFormat="1" x14ac:dyDescent="0.15">
      <c r="A623" s="92">
        <v>12861403</v>
      </c>
      <c r="B623" s="5">
        <v>1</v>
      </c>
      <c r="C623" s="85" t="s">
        <v>2806</v>
      </c>
      <c r="D623" s="5" t="s">
        <v>2393</v>
      </c>
      <c r="E623" s="5" t="s">
        <v>57</v>
      </c>
      <c r="F623" s="5">
        <v>3</v>
      </c>
      <c r="H623" s="5" t="s">
        <v>2358</v>
      </c>
      <c r="I623" s="5" t="s">
        <v>208</v>
      </c>
      <c r="J623" s="5" t="s">
        <v>2393</v>
      </c>
      <c r="L623" s="5">
        <v>1</v>
      </c>
      <c r="N623" s="5" t="s">
        <v>558</v>
      </c>
      <c r="O623" s="92">
        <v>14861402</v>
      </c>
      <c r="S623" s="5" t="s">
        <v>89</v>
      </c>
      <c r="T623" s="5" t="s">
        <v>89</v>
      </c>
      <c r="V623" s="166"/>
      <c r="W623" s="5" t="s">
        <v>2395</v>
      </c>
      <c r="X623" s="5" t="s">
        <v>25</v>
      </c>
    </row>
    <row r="624" spans="1:24" s="5" customFormat="1" x14ac:dyDescent="0.15">
      <c r="A624" s="92">
        <v>12861404</v>
      </c>
      <c r="B624" s="5">
        <v>1</v>
      </c>
      <c r="C624" s="85" t="s">
        <v>2807</v>
      </c>
      <c r="D624" s="5" t="s">
        <v>2393</v>
      </c>
      <c r="E624" s="5" t="s">
        <v>2373</v>
      </c>
      <c r="F624" s="5">
        <v>3</v>
      </c>
      <c r="H624" s="5" t="s">
        <v>2376</v>
      </c>
      <c r="I624" s="5" t="s">
        <v>208</v>
      </c>
      <c r="J624" s="5" t="s">
        <v>2400</v>
      </c>
      <c r="L624" s="5">
        <v>1</v>
      </c>
      <c r="N624" s="5" t="s">
        <v>558</v>
      </c>
      <c r="O624" s="92">
        <v>14861403</v>
      </c>
      <c r="S624" s="5" t="s">
        <v>89</v>
      </c>
      <c r="T624" s="5" t="s">
        <v>89</v>
      </c>
      <c r="W624" s="5" t="s">
        <v>577</v>
      </c>
      <c r="X624" s="5" t="s">
        <v>25</v>
      </c>
    </row>
    <row r="625" spans="1:24" s="5" customFormat="1" x14ac:dyDescent="0.15">
      <c r="A625" s="92">
        <v>12861405</v>
      </c>
      <c r="B625" s="5">
        <v>1</v>
      </c>
      <c r="C625" s="85" t="s">
        <v>2808</v>
      </c>
      <c r="D625" s="5" t="s">
        <v>2393</v>
      </c>
      <c r="E625" s="5" t="s">
        <v>2383</v>
      </c>
      <c r="F625" s="5">
        <v>3</v>
      </c>
      <c r="H625" s="5" t="s">
        <v>24</v>
      </c>
      <c r="I625" s="5" t="s">
        <v>2397</v>
      </c>
      <c r="J625" s="5" t="s">
        <v>2400</v>
      </c>
      <c r="L625" s="5">
        <v>1</v>
      </c>
      <c r="N625" s="5" t="s">
        <v>558</v>
      </c>
      <c r="O625" s="92">
        <v>14861404</v>
      </c>
      <c r="S625" s="5" t="s">
        <v>89</v>
      </c>
      <c r="T625" s="5" t="s">
        <v>89</v>
      </c>
      <c r="W625" s="5" t="s">
        <v>577</v>
      </c>
      <c r="X625" s="5" t="s">
        <v>2363</v>
      </c>
    </row>
    <row r="626" spans="1:24" s="5" customFormat="1" x14ac:dyDescent="0.15">
      <c r="A626" s="92">
        <v>12861406</v>
      </c>
      <c r="B626" s="5">
        <v>1</v>
      </c>
      <c r="C626" s="85" t="s">
        <v>2809</v>
      </c>
      <c r="D626" s="5" t="s">
        <v>2393</v>
      </c>
      <c r="E626" s="5" t="s">
        <v>2373</v>
      </c>
      <c r="F626" s="5">
        <v>3</v>
      </c>
      <c r="H626" s="5" t="s">
        <v>2358</v>
      </c>
      <c r="I626" s="5" t="s">
        <v>208</v>
      </c>
      <c r="J626" s="5" t="s">
        <v>2393</v>
      </c>
      <c r="L626" s="5">
        <v>1</v>
      </c>
      <c r="N626" s="5" t="s">
        <v>558</v>
      </c>
      <c r="O626" s="92">
        <v>14861405</v>
      </c>
      <c r="S626" s="5" t="s">
        <v>89</v>
      </c>
      <c r="T626" s="5" t="s">
        <v>89</v>
      </c>
      <c r="W626" s="5" t="s">
        <v>577</v>
      </c>
      <c r="X626" s="5" t="s">
        <v>2361</v>
      </c>
    </row>
    <row r="627" spans="1:24" s="5" customFormat="1" x14ac:dyDescent="0.15">
      <c r="A627" s="92">
        <v>12861407</v>
      </c>
      <c r="B627" s="5">
        <v>1</v>
      </c>
      <c r="C627" s="85" t="s">
        <v>2810</v>
      </c>
      <c r="D627" s="5" t="s">
        <v>2361</v>
      </c>
      <c r="E627" s="5" t="s">
        <v>2375</v>
      </c>
      <c r="H627" s="5" t="s">
        <v>24</v>
      </c>
      <c r="L627" s="5">
        <v>1</v>
      </c>
      <c r="M627" s="5" t="s">
        <v>2488</v>
      </c>
      <c r="N627" s="5" t="s">
        <v>2384</v>
      </c>
      <c r="O627" s="92">
        <v>15861402</v>
      </c>
      <c r="S627" s="5" t="s">
        <v>89</v>
      </c>
      <c r="T627" s="5" t="s">
        <v>89</v>
      </c>
      <c r="V627" s="5" t="s">
        <v>2382</v>
      </c>
    </row>
    <row r="628" spans="1:24" s="5" customFormat="1" x14ac:dyDescent="0.15">
      <c r="A628" s="92">
        <v>12861408</v>
      </c>
      <c r="B628" s="5">
        <v>1</v>
      </c>
      <c r="C628" s="85" t="s">
        <v>2811</v>
      </c>
      <c r="D628" s="5" t="s">
        <v>25</v>
      </c>
      <c r="E628" s="5" t="s">
        <v>2375</v>
      </c>
      <c r="H628" s="5" t="s">
        <v>24</v>
      </c>
      <c r="L628" s="5">
        <v>1</v>
      </c>
      <c r="M628" s="5" t="s">
        <v>2436</v>
      </c>
      <c r="N628" s="5" t="s">
        <v>28</v>
      </c>
      <c r="O628" s="92">
        <v>15861403</v>
      </c>
      <c r="S628" s="5" t="s">
        <v>89</v>
      </c>
      <c r="T628" s="5" t="s">
        <v>89</v>
      </c>
      <c r="V628" s="167" t="s">
        <v>789</v>
      </c>
    </row>
    <row r="629" spans="1:24" s="5" customFormat="1" x14ac:dyDescent="0.15">
      <c r="A629" s="92">
        <v>12861409</v>
      </c>
      <c r="B629" s="5">
        <v>1</v>
      </c>
      <c r="C629" s="85" t="s">
        <v>2812</v>
      </c>
      <c r="D629" s="5" t="s">
        <v>2363</v>
      </c>
      <c r="E629" s="5" t="s">
        <v>339</v>
      </c>
      <c r="H629" s="5" t="s">
        <v>24</v>
      </c>
      <c r="L629" s="5">
        <v>1</v>
      </c>
      <c r="M629" s="5" t="s">
        <v>620</v>
      </c>
      <c r="N629" s="5" t="s">
        <v>2359</v>
      </c>
      <c r="O629" s="92">
        <v>15861404</v>
      </c>
      <c r="S629" s="5" t="s">
        <v>89</v>
      </c>
      <c r="T629" s="5" t="s">
        <v>89</v>
      </c>
      <c r="V629" s="167" t="s">
        <v>789</v>
      </c>
    </row>
    <row r="630" spans="1:24" s="5" customFormat="1" x14ac:dyDescent="0.15">
      <c r="A630" s="92">
        <v>12861410</v>
      </c>
      <c r="B630" s="5">
        <v>1</v>
      </c>
      <c r="C630" s="85" t="s">
        <v>2813</v>
      </c>
      <c r="D630" s="5" t="s">
        <v>25</v>
      </c>
      <c r="E630" s="5" t="s">
        <v>2368</v>
      </c>
      <c r="H630" s="5" t="s">
        <v>2358</v>
      </c>
      <c r="L630" s="5">
        <v>1</v>
      </c>
      <c r="M630" s="5" t="s">
        <v>620</v>
      </c>
      <c r="N630" s="5" t="s">
        <v>2384</v>
      </c>
      <c r="O630" s="92">
        <v>15861405</v>
      </c>
      <c r="S630" s="5" t="s">
        <v>89</v>
      </c>
      <c r="T630" s="5" t="s">
        <v>89</v>
      </c>
      <c r="V630" s="177" t="s">
        <v>789</v>
      </c>
    </row>
    <row r="631" spans="1:24" s="5" customFormat="1" x14ac:dyDescent="0.15">
      <c r="A631" s="92">
        <v>12861411</v>
      </c>
      <c r="B631" s="5">
        <v>1</v>
      </c>
      <c r="C631" s="85" t="s">
        <v>2814</v>
      </c>
      <c r="D631" s="5" t="s">
        <v>25</v>
      </c>
      <c r="E631" s="5" t="s">
        <v>2368</v>
      </c>
      <c r="H631" s="5" t="s">
        <v>24</v>
      </c>
      <c r="L631" s="5">
        <v>1</v>
      </c>
      <c r="M631" s="5" t="s">
        <v>2488</v>
      </c>
      <c r="N631" s="5" t="s">
        <v>28</v>
      </c>
      <c r="O631" s="92">
        <v>15861406</v>
      </c>
      <c r="S631" s="5" t="s">
        <v>89</v>
      </c>
      <c r="T631" s="5" t="s">
        <v>89</v>
      </c>
      <c r="V631" s="177" t="s">
        <v>2382</v>
      </c>
    </row>
    <row r="632" spans="1:24" s="5" customFormat="1" x14ac:dyDescent="0.15">
      <c r="A632" s="92">
        <v>12861412</v>
      </c>
      <c r="B632" s="5">
        <v>1</v>
      </c>
      <c r="C632" s="82" t="s">
        <v>2815</v>
      </c>
      <c r="D632" s="5" t="s">
        <v>2361</v>
      </c>
      <c r="E632" s="5" t="s">
        <v>339</v>
      </c>
      <c r="H632" s="5" t="s">
        <v>2358</v>
      </c>
      <c r="L632" s="5">
        <v>1</v>
      </c>
      <c r="N632" s="5" t="s">
        <v>2490</v>
      </c>
      <c r="O632" s="92">
        <v>14861406</v>
      </c>
      <c r="S632" s="5" t="s">
        <v>89</v>
      </c>
      <c r="T632" s="5" t="s">
        <v>89</v>
      </c>
    </row>
    <row r="633" spans="1:24" s="5" customFormat="1" x14ac:dyDescent="0.15">
      <c r="A633" s="92">
        <v>12861413</v>
      </c>
      <c r="B633" s="5">
        <v>1</v>
      </c>
      <c r="C633" s="82" t="s">
        <v>2816</v>
      </c>
      <c r="D633" s="5" t="s">
        <v>25</v>
      </c>
      <c r="E633" s="5" t="s">
        <v>2368</v>
      </c>
      <c r="H633" s="5" t="s">
        <v>24</v>
      </c>
      <c r="L633" s="5">
        <v>1</v>
      </c>
      <c r="M633" s="5" t="s">
        <v>2488</v>
      </c>
      <c r="N633" s="5" t="s">
        <v>2359</v>
      </c>
      <c r="O633" s="92">
        <v>15861407</v>
      </c>
      <c r="S633" s="5" t="s">
        <v>89</v>
      </c>
      <c r="T633" s="5" t="s">
        <v>89</v>
      </c>
      <c r="V633" s="5" t="s">
        <v>789</v>
      </c>
    </row>
    <row r="634" spans="1:24" s="5" customFormat="1" x14ac:dyDescent="0.15">
      <c r="A634" s="92">
        <v>12861414</v>
      </c>
      <c r="B634" s="5">
        <v>1</v>
      </c>
      <c r="C634" s="82" t="s">
        <v>2817</v>
      </c>
      <c r="D634" s="5" t="s">
        <v>25</v>
      </c>
      <c r="E634" s="5" t="s">
        <v>2368</v>
      </c>
      <c r="H634" s="5" t="s">
        <v>24</v>
      </c>
      <c r="L634" s="5">
        <v>1</v>
      </c>
      <c r="M634" s="5" t="s">
        <v>2385</v>
      </c>
      <c r="N634" s="5" t="s">
        <v>29</v>
      </c>
      <c r="O634" s="92">
        <v>13861401</v>
      </c>
      <c r="S634" s="5" t="s">
        <v>89</v>
      </c>
      <c r="T634" s="5" t="s">
        <v>89</v>
      </c>
    </row>
    <row r="635" spans="1:24" s="5" customFormat="1" x14ac:dyDescent="0.15">
      <c r="A635" s="92">
        <v>12861415</v>
      </c>
      <c r="B635" s="5">
        <v>1</v>
      </c>
      <c r="C635" s="82" t="s">
        <v>2818</v>
      </c>
      <c r="D635" s="5" t="s">
        <v>25</v>
      </c>
      <c r="E635" s="5" t="s">
        <v>339</v>
      </c>
      <c r="H635" s="5" t="s">
        <v>24</v>
      </c>
      <c r="L635" s="5">
        <v>1</v>
      </c>
      <c r="M635" s="5" t="s">
        <v>2440</v>
      </c>
      <c r="N635" s="5" t="s">
        <v>29</v>
      </c>
      <c r="O635" s="92">
        <v>13861402</v>
      </c>
      <c r="S635" s="5" t="s">
        <v>89</v>
      </c>
      <c r="T635" s="5" t="s">
        <v>89</v>
      </c>
    </row>
    <row r="636" spans="1:24" s="5" customFormat="1" x14ac:dyDescent="0.15">
      <c r="A636" s="92">
        <v>12861416</v>
      </c>
      <c r="B636" s="5">
        <v>1</v>
      </c>
      <c r="C636" s="82" t="s">
        <v>2819</v>
      </c>
      <c r="D636" s="5" t="s">
        <v>2363</v>
      </c>
      <c r="E636" s="5" t="s">
        <v>2368</v>
      </c>
      <c r="H636" s="5" t="s">
        <v>2376</v>
      </c>
      <c r="L636" s="5">
        <v>1</v>
      </c>
      <c r="M636" s="5" t="s">
        <v>2440</v>
      </c>
      <c r="N636" s="5" t="s">
        <v>28</v>
      </c>
      <c r="O636" s="92">
        <v>15861409</v>
      </c>
      <c r="S636" s="5" t="s">
        <v>89</v>
      </c>
      <c r="T636" s="5" t="s">
        <v>89</v>
      </c>
    </row>
    <row r="637" spans="1:24" s="5" customFormat="1" x14ac:dyDescent="0.15">
      <c r="A637" s="92">
        <v>12861417</v>
      </c>
      <c r="B637" s="5">
        <v>1</v>
      </c>
      <c r="C637" s="82" t="s">
        <v>2820</v>
      </c>
      <c r="D637" s="5" t="s">
        <v>2361</v>
      </c>
      <c r="E637" s="5" t="s">
        <v>339</v>
      </c>
      <c r="H637" s="5" t="s">
        <v>24</v>
      </c>
      <c r="L637" s="5">
        <v>1</v>
      </c>
      <c r="M637" s="5" t="s">
        <v>2488</v>
      </c>
      <c r="N637" s="5" t="s">
        <v>2384</v>
      </c>
      <c r="O637" s="92">
        <v>15861410</v>
      </c>
      <c r="S637" s="5" t="s">
        <v>89</v>
      </c>
      <c r="T637" s="5" t="s">
        <v>89</v>
      </c>
      <c r="V637" s="5" t="s">
        <v>2590</v>
      </c>
    </row>
    <row r="638" spans="1:24" s="5" customFormat="1" x14ac:dyDescent="0.15">
      <c r="A638" s="92">
        <v>12870101</v>
      </c>
      <c r="B638" s="5">
        <v>1</v>
      </c>
      <c r="C638" s="84" t="s">
        <v>5415</v>
      </c>
      <c r="D638" s="5" t="s">
        <v>25</v>
      </c>
      <c r="E638" s="5" t="s">
        <v>2368</v>
      </c>
      <c r="H638" s="5" t="s">
        <v>2376</v>
      </c>
      <c r="L638" s="5">
        <v>1</v>
      </c>
      <c r="M638" s="5" t="s">
        <v>230</v>
      </c>
      <c r="N638" s="5" t="s">
        <v>28</v>
      </c>
      <c r="O638" s="92">
        <v>15870101</v>
      </c>
      <c r="S638" s="5" t="s">
        <v>89</v>
      </c>
      <c r="T638" s="5" t="s">
        <v>89</v>
      </c>
      <c r="V638" s="45" t="s">
        <v>5416</v>
      </c>
    </row>
    <row r="639" spans="1:24" s="5" customFormat="1" x14ac:dyDescent="0.15">
      <c r="A639" s="92">
        <v>12870102</v>
      </c>
      <c r="B639" s="5">
        <v>1</v>
      </c>
      <c r="C639" s="84" t="s">
        <v>1791</v>
      </c>
      <c r="D639" s="5" t="s">
        <v>2355</v>
      </c>
      <c r="E639" s="5" t="s">
        <v>2373</v>
      </c>
      <c r="F639" s="5">
        <v>2</v>
      </c>
      <c r="H639" s="5" t="s">
        <v>2376</v>
      </c>
      <c r="L639" s="5">
        <v>99</v>
      </c>
      <c r="M639" s="45" t="s">
        <v>238</v>
      </c>
      <c r="N639" s="5" t="s">
        <v>2365</v>
      </c>
      <c r="O639" s="92">
        <v>13870102</v>
      </c>
      <c r="S639" s="5" t="s">
        <v>89</v>
      </c>
      <c r="T639" s="5" t="s">
        <v>89</v>
      </c>
      <c r="V639" s="11" t="s">
        <v>89</v>
      </c>
    </row>
    <row r="640" spans="1:24" s="5" customFormat="1" x14ac:dyDescent="0.15">
      <c r="A640" s="92">
        <v>12870103</v>
      </c>
      <c r="B640" s="5">
        <v>1</v>
      </c>
      <c r="C640" s="84" t="s">
        <v>1792</v>
      </c>
      <c r="D640" s="5" t="s">
        <v>2355</v>
      </c>
      <c r="E640" s="5" t="s">
        <v>57</v>
      </c>
      <c r="F640" s="5">
        <v>2</v>
      </c>
      <c r="H640" s="5" t="s">
        <v>2376</v>
      </c>
      <c r="L640" s="5">
        <v>99</v>
      </c>
      <c r="M640" s="5" t="s">
        <v>231</v>
      </c>
      <c r="N640" s="5" t="s">
        <v>28</v>
      </c>
      <c r="O640" s="92">
        <v>15870103</v>
      </c>
      <c r="S640" s="5" t="s">
        <v>89</v>
      </c>
      <c r="T640" s="5" t="s">
        <v>89</v>
      </c>
      <c r="V640" s="13" t="s">
        <v>1329</v>
      </c>
    </row>
    <row r="641" spans="1:24" s="5" customFormat="1" x14ac:dyDescent="0.15">
      <c r="A641" s="92">
        <v>12870104</v>
      </c>
      <c r="B641" s="5">
        <v>1</v>
      </c>
      <c r="C641" s="84" t="s">
        <v>1793</v>
      </c>
      <c r="D641" s="5" t="s">
        <v>2355</v>
      </c>
      <c r="E641" s="5" t="s">
        <v>2373</v>
      </c>
      <c r="F641" s="5">
        <v>2</v>
      </c>
      <c r="H641" s="5" t="s">
        <v>2358</v>
      </c>
      <c r="L641" s="5">
        <v>99</v>
      </c>
      <c r="M641" s="45" t="s">
        <v>5463</v>
      </c>
      <c r="N641" s="5" t="s">
        <v>2362</v>
      </c>
      <c r="O641" s="92">
        <v>13870103</v>
      </c>
      <c r="S641" s="5" t="s">
        <v>89</v>
      </c>
      <c r="T641" s="5" t="s">
        <v>89</v>
      </c>
      <c r="V641" s="13"/>
    </row>
    <row r="642" spans="1:24" s="5" customFormat="1" x14ac:dyDescent="0.15">
      <c r="A642" s="92">
        <v>12870105</v>
      </c>
      <c r="B642" s="5">
        <v>1</v>
      </c>
      <c r="C642" s="82" t="s">
        <v>3460</v>
      </c>
      <c r="D642" s="5" t="s">
        <v>25</v>
      </c>
      <c r="E642" s="5" t="s">
        <v>211</v>
      </c>
      <c r="H642" s="5" t="s">
        <v>24</v>
      </c>
      <c r="L642" s="5">
        <v>1</v>
      </c>
      <c r="M642" s="5" t="s">
        <v>567</v>
      </c>
      <c r="N642" s="5" t="s">
        <v>28</v>
      </c>
      <c r="O642" s="99">
        <v>15870104</v>
      </c>
      <c r="V642" s="13" t="s">
        <v>542</v>
      </c>
    </row>
    <row r="643" spans="1:24" s="5" customFormat="1" x14ac:dyDescent="0.15">
      <c r="A643" s="92">
        <v>12870106</v>
      </c>
      <c r="B643" s="5">
        <v>1</v>
      </c>
      <c r="C643" s="82" t="s">
        <v>3461</v>
      </c>
      <c r="D643" s="5" t="s">
        <v>25</v>
      </c>
      <c r="E643" s="5" t="s">
        <v>211</v>
      </c>
      <c r="H643" s="5" t="s">
        <v>24</v>
      </c>
      <c r="L643" s="5">
        <v>1</v>
      </c>
      <c r="N643" s="5" t="s">
        <v>3459</v>
      </c>
      <c r="O643" s="167" t="s">
        <v>547</v>
      </c>
      <c r="V643" s="11"/>
      <c r="W643" s="166" t="s">
        <v>5088</v>
      </c>
      <c r="X643" s="166" t="str">
        <f>O643</f>
        <v>blood</v>
      </c>
    </row>
    <row r="644" spans="1:24" s="5" customFormat="1" x14ac:dyDescent="0.15">
      <c r="A644" s="92">
        <v>12870107</v>
      </c>
      <c r="B644" s="5">
        <v>1</v>
      </c>
      <c r="C644" s="82" t="s">
        <v>3795</v>
      </c>
      <c r="D644" s="5" t="s">
        <v>3782</v>
      </c>
      <c r="E644" s="5" t="s">
        <v>3796</v>
      </c>
      <c r="H644" s="5" t="s">
        <v>3797</v>
      </c>
      <c r="L644" s="5">
        <v>1</v>
      </c>
      <c r="M644" s="5" t="s">
        <v>3798</v>
      </c>
      <c r="N644" s="5" t="s">
        <v>3798</v>
      </c>
      <c r="O644" s="165">
        <v>13870101</v>
      </c>
    </row>
    <row r="645" spans="1:24" s="5" customFormat="1" x14ac:dyDescent="0.15">
      <c r="A645" s="92">
        <v>12870201</v>
      </c>
      <c r="B645" s="5">
        <v>1</v>
      </c>
      <c r="C645" s="82" t="s">
        <v>2886</v>
      </c>
      <c r="D645" s="5" t="s">
        <v>2363</v>
      </c>
      <c r="E645" s="5" t="s">
        <v>339</v>
      </c>
      <c r="H645" s="5" t="s">
        <v>24</v>
      </c>
      <c r="L645" s="5">
        <v>1</v>
      </c>
      <c r="N645" s="5" t="s">
        <v>2490</v>
      </c>
      <c r="O645" s="92">
        <v>14870201</v>
      </c>
      <c r="S645" s="5" t="s">
        <v>89</v>
      </c>
      <c r="T645" s="5" t="s">
        <v>89</v>
      </c>
      <c r="V645" s="11"/>
    </row>
    <row r="646" spans="1:24" s="5" customFormat="1" x14ac:dyDescent="0.15">
      <c r="A646" s="92">
        <v>12870202</v>
      </c>
      <c r="B646" s="5">
        <v>1</v>
      </c>
      <c r="C646" s="82" t="s">
        <v>2887</v>
      </c>
      <c r="D646" s="5" t="s">
        <v>2361</v>
      </c>
      <c r="E646" s="5" t="s">
        <v>339</v>
      </c>
      <c r="H646" s="5" t="s">
        <v>2358</v>
      </c>
      <c r="L646" s="5">
        <v>1</v>
      </c>
      <c r="M646" s="5" t="s">
        <v>2549</v>
      </c>
      <c r="N646" s="5" t="s">
        <v>28</v>
      </c>
      <c r="O646" s="92">
        <v>15870201</v>
      </c>
      <c r="S646" s="5" t="s">
        <v>89</v>
      </c>
      <c r="T646" s="5" t="s">
        <v>89</v>
      </c>
      <c r="V646" s="11" t="s">
        <v>549</v>
      </c>
    </row>
    <row r="647" spans="1:24" s="5" customFormat="1" x14ac:dyDescent="0.15">
      <c r="A647" s="92">
        <v>12870203</v>
      </c>
      <c r="B647" s="5">
        <v>1</v>
      </c>
      <c r="C647" s="82" t="s">
        <v>2888</v>
      </c>
      <c r="D647" s="5" t="s">
        <v>2355</v>
      </c>
      <c r="E647" s="5" t="s">
        <v>849</v>
      </c>
      <c r="F647" s="5">
        <v>4</v>
      </c>
      <c r="G647" s="5">
        <v>180</v>
      </c>
      <c r="H647" s="5" t="s">
        <v>24</v>
      </c>
      <c r="L647" s="5">
        <v>3</v>
      </c>
      <c r="M647" s="5" t="s">
        <v>2436</v>
      </c>
      <c r="N647" s="5" t="s">
        <v>28</v>
      </c>
      <c r="O647" s="92">
        <v>15870202</v>
      </c>
      <c r="S647" s="5" t="s">
        <v>89</v>
      </c>
      <c r="T647" s="5" t="s">
        <v>89</v>
      </c>
      <c r="V647" s="11" t="s">
        <v>2779</v>
      </c>
    </row>
    <row r="648" spans="1:24" s="5" customFormat="1" x14ac:dyDescent="0.15">
      <c r="A648" s="92">
        <v>12870204</v>
      </c>
      <c r="B648" s="5">
        <v>1</v>
      </c>
      <c r="C648" s="85" t="s">
        <v>2889</v>
      </c>
      <c r="D648" s="5" t="s">
        <v>2363</v>
      </c>
      <c r="E648" s="5" t="s">
        <v>2375</v>
      </c>
      <c r="H648" s="5" t="s">
        <v>2358</v>
      </c>
      <c r="L648" s="5">
        <v>1</v>
      </c>
      <c r="M648" s="5" t="s">
        <v>620</v>
      </c>
      <c r="N648" s="5" t="s">
        <v>28</v>
      </c>
      <c r="O648" s="92">
        <v>15870203</v>
      </c>
      <c r="S648" s="5" t="s">
        <v>89</v>
      </c>
      <c r="T648" s="5" t="s">
        <v>89</v>
      </c>
      <c r="V648" s="167" t="s">
        <v>2382</v>
      </c>
    </row>
    <row r="649" spans="1:24" s="5" customFormat="1" x14ac:dyDescent="0.15">
      <c r="A649" s="92">
        <v>12870205</v>
      </c>
      <c r="B649" s="5">
        <v>1</v>
      </c>
      <c r="C649" s="85" t="s">
        <v>2890</v>
      </c>
      <c r="D649" s="5" t="s">
        <v>25</v>
      </c>
      <c r="E649" s="5" t="s">
        <v>339</v>
      </c>
      <c r="H649" s="5" t="s">
        <v>2358</v>
      </c>
      <c r="L649" s="5">
        <v>1</v>
      </c>
      <c r="M649" s="43" t="s">
        <v>323</v>
      </c>
      <c r="N649" s="5" t="s">
        <v>2365</v>
      </c>
      <c r="O649" s="92">
        <v>13870201</v>
      </c>
      <c r="S649" s="5" t="s">
        <v>89</v>
      </c>
      <c r="T649" s="5" t="s">
        <v>89</v>
      </c>
    </row>
    <row r="650" spans="1:24" s="5" customFormat="1" x14ac:dyDescent="0.15">
      <c r="A650" s="92">
        <v>12870206</v>
      </c>
      <c r="B650" s="5">
        <v>1</v>
      </c>
      <c r="C650" s="85" t="s">
        <v>2891</v>
      </c>
      <c r="D650" s="5" t="s">
        <v>25</v>
      </c>
      <c r="E650" s="5" t="s">
        <v>2375</v>
      </c>
      <c r="H650" s="5" t="s">
        <v>24</v>
      </c>
      <c r="L650" s="5">
        <v>1</v>
      </c>
      <c r="M650" s="43" t="s">
        <v>716</v>
      </c>
      <c r="N650" s="5" t="s">
        <v>2365</v>
      </c>
      <c r="O650" s="92">
        <v>13870202</v>
      </c>
      <c r="P650" s="166"/>
      <c r="S650" s="5" t="s">
        <v>89</v>
      </c>
      <c r="T650" s="5" t="s">
        <v>89</v>
      </c>
    </row>
    <row r="651" spans="1:24" s="5" customFormat="1" x14ac:dyDescent="0.15">
      <c r="A651" s="92">
        <v>12870401</v>
      </c>
      <c r="B651" s="5">
        <v>1</v>
      </c>
      <c r="C651" s="168" t="s">
        <v>2508</v>
      </c>
      <c r="D651" s="5" t="s">
        <v>2361</v>
      </c>
      <c r="E651" s="5" t="s">
        <v>2375</v>
      </c>
      <c r="H651" s="5" t="s">
        <v>24</v>
      </c>
      <c r="L651" s="5">
        <v>1</v>
      </c>
      <c r="M651" s="5" t="s">
        <v>342</v>
      </c>
      <c r="N651" s="5" t="s">
        <v>2384</v>
      </c>
      <c r="O651" s="92">
        <v>15870401</v>
      </c>
      <c r="S651" s="5" t="s">
        <v>89</v>
      </c>
      <c r="T651" s="5" t="s">
        <v>89</v>
      </c>
      <c r="V651" s="10" t="s">
        <v>2509</v>
      </c>
    </row>
    <row r="652" spans="1:24" s="166" customFormat="1" x14ac:dyDescent="0.15">
      <c r="A652" s="92">
        <v>12870402</v>
      </c>
      <c r="B652" s="166">
        <v>1</v>
      </c>
      <c r="C652" s="168" t="s">
        <v>2510</v>
      </c>
      <c r="D652" s="166" t="s">
        <v>25</v>
      </c>
      <c r="E652" s="166" t="s">
        <v>2375</v>
      </c>
      <c r="H652" s="166" t="s">
        <v>24</v>
      </c>
      <c r="L652" s="166">
        <v>1</v>
      </c>
      <c r="N652" s="166" t="s">
        <v>2431</v>
      </c>
      <c r="O652" s="92">
        <v>17870401</v>
      </c>
      <c r="S652" s="166" t="s">
        <v>89</v>
      </c>
      <c r="T652" s="166" t="s">
        <v>89</v>
      </c>
    </row>
    <row r="653" spans="1:24" s="166" customFormat="1" x14ac:dyDescent="0.15">
      <c r="A653" s="92">
        <v>12870403</v>
      </c>
      <c r="B653" s="166">
        <v>1</v>
      </c>
      <c r="C653" s="168" t="s">
        <v>2511</v>
      </c>
      <c r="D653" s="166" t="s">
        <v>2363</v>
      </c>
      <c r="E653" s="166" t="s">
        <v>1814</v>
      </c>
      <c r="F653" s="166">
        <v>3</v>
      </c>
      <c r="G653" s="166">
        <v>1.3</v>
      </c>
      <c r="H653" s="166" t="s">
        <v>2376</v>
      </c>
      <c r="L653" s="166">
        <v>1</v>
      </c>
      <c r="N653" s="166" t="s">
        <v>2451</v>
      </c>
      <c r="O653" s="92">
        <v>14870401</v>
      </c>
      <c r="S653" s="166" t="s">
        <v>89</v>
      </c>
      <c r="T653" s="166" t="s">
        <v>89</v>
      </c>
      <c r="V653" s="13"/>
    </row>
    <row r="654" spans="1:24" s="166" customFormat="1" x14ac:dyDescent="0.15">
      <c r="A654" s="92">
        <v>12870404</v>
      </c>
      <c r="B654" s="166">
        <v>1</v>
      </c>
      <c r="C654" s="168" t="s">
        <v>2512</v>
      </c>
      <c r="D654" s="166" t="s">
        <v>2363</v>
      </c>
      <c r="E654" s="166" t="s">
        <v>2455</v>
      </c>
      <c r="F654" s="166">
        <v>1.3</v>
      </c>
      <c r="H654" s="166" t="s">
        <v>2358</v>
      </c>
      <c r="L654" s="166">
        <v>99</v>
      </c>
      <c r="M654" s="166" t="s">
        <v>620</v>
      </c>
      <c r="N654" s="166" t="s">
        <v>2359</v>
      </c>
      <c r="O654" s="92">
        <v>15870404</v>
      </c>
      <c r="S654" s="166" t="s">
        <v>89</v>
      </c>
      <c r="T654" s="166" t="s">
        <v>89</v>
      </c>
      <c r="V654" s="13" t="s">
        <v>2464</v>
      </c>
    </row>
    <row r="655" spans="1:24" s="166" customFormat="1" x14ac:dyDescent="0.15">
      <c r="A655" s="92">
        <v>12870405</v>
      </c>
      <c r="B655" s="166">
        <v>1</v>
      </c>
      <c r="C655" s="168" t="s">
        <v>2513</v>
      </c>
      <c r="D655" s="166" t="s">
        <v>25</v>
      </c>
      <c r="E655" s="166" t="s">
        <v>477</v>
      </c>
      <c r="F655" s="166">
        <v>1.3</v>
      </c>
      <c r="H655" s="166" t="s">
        <v>2376</v>
      </c>
      <c r="L655" s="166">
        <v>99</v>
      </c>
      <c r="M655" s="43" t="s">
        <v>323</v>
      </c>
      <c r="N655" s="166" t="s">
        <v>29</v>
      </c>
      <c r="O655" s="92">
        <v>13870401</v>
      </c>
      <c r="S655" s="166" t="s">
        <v>89</v>
      </c>
      <c r="T655" s="166" t="s">
        <v>89</v>
      </c>
      <c r="V655" s="11" t="s">
        <v>89</v>
      </c>
    </row>
    <row r="656" spans="1:24" s="5" customFormat="1" x14ac:dyDescent="0.15">
      <c r="A656" s="92">
        <v>12880101</v>
      </c>
      <c r="B656" s="5">
        <v>1</v>
      </c>
      <c r="C656" s="85" t="s">
        <v>2902</v>
      </c>
      <c r="D656" s="5" t="s">
        <v>2363</v>
      </c>
      <c r="E656" s="5" t="s">
        <v>339</v>
      </c>
      <c r="H656" s="5" t="s">
        <v>2358</v>
      </c>
      <c r="L656" s="5">
        <v>1</v>
      </c>
      <c r="N656" s="5" t="s">
        <v>622</v>
      </c>
      <c r="O656" s="92">
        <v>14880101</v>
      </c>
      <c r="S656" s="5" t="s">
        <v>89</v>
      </c>
      <c r="T656" s="5" t="s">
        <v>89</v>
      </c>
      <c r="V656" s="177"/>
    </row>
    <row r="657" spans="1:22" s="5" customFormat="1" x14ac:dyDescent="0.15">
      <c r="A657" s="92">
        <v>12880102</v>
      </c>
      <c r="B657" s="5">
        <v>1</v>
      </c>
      <c r="C657" s="85" t="s">
        <v>2903</v>
      </c>
      <c r="D657" s="5" t="s">
        <v>25</v>
      </c>
      <c r="E657" s="5" t="s">
        <v>2375</v>
      </c>
      <c r="H657" s="5" t="s">
        <v>2376</v>
      </c>
      <c r="L657" s="5">
        <v>1</v>
      </c>
      <c r="M657" s="5" t="s">
        <v>342</v>
      </c>
      <c r="N657" s="5" t="s">
        <v>28</v>
      </c>
      <c r="O657" s="92">
        <v>15880101</v>
      </c>
      <c r="S657" s="5" t="s">
        <v>89</v>
      </c>
      <c r="T657" s="5" t="s">
        <v>89</v>
      </c>
      <c r="V657" s="177" t="s">
        <v>2430</v>
      </c>
    </row>
    <row r="658" spans="1:22" s="5" customFormat="1" x14ac:dyDescent="0.15">
      <c r="A658" s="92">
        <v>12880103</v>
      </c>
      <c r="B658" s="5">
        <v>1</v>
      </c>
      <c r="C658" s="85" t="s">
        <v>2904</v>
      </c>
      <c r="D658" s="5" t="s">
        <v>2361</v>
      </c>
      <c r="E658" s="5" t="s">
        <v>339</v>
      </c>
      <c r="H658" s="5" t="s">
        <v>674</v>
      </c>
      <c r="L658" s="5">
        <v>1</v>
      </c>
      <c r="M658" s="5" t="s">
        <v>2457</v>
      </c>
      <c r="N658" s="5" t="s">
        <v>139</v>
      </c>
      <c r="O658" s="92">
        <v>15880102</v>
      </c>
      <c r="S658" s="5" t="s">
        <v>89</v>
      </c>
      <c r="T658" s="5" t="s">
        <v>89</v>
      </c>
      <c r="V658" s="5" t="s">
        <v>474</v>
      </c>
    </row>
    <row r="659" spans="1:22" s="5" customFormat="1" x14ac:dyDescent="0.15">
      <c r="A659" s="92">
        <v>12880201</v>
      </c>
      <c r="B659" s="5">
        <v>1</v>
      </c>
      <c r="C659" s="168" t="s">
        <v>2514</v>
      </c>
      <c r="D659" s="5" t="s">
        <v>25</v>
      </c>
      <c r="E659" s="5" t="s">
        <v>2375</v>
      </c>
      <c r="H659" s="5" t="s">
        <v>2376</v>
      </c>
      <c r="L659" s="5">
        <v>1</v>
      </c>
      <c r="M659" s="5" t="s">
        <v>230</v>
      </c>
      <c r="N659" s="5" t="s">
        <v>2384</v>
      </c>
      <c r="O659" s="92">
        <v>15880201</v>
      </c>
      <c r="S659" s="5" t="s">
        <v>89</v>
      </c>
      <c r="T659" s="5" t="s">
        <v>89</v>
      </c>
      <c r="V659" s="200" t="s">
        <v>5456</v>
      </c>
    </row>
    <row r="660" spans="1:22" s="5" customFormat="1" x14ac:dyDescent="0.15">
      <c r="A660" s="92">
        <v>12880202</v>
      </c>
      <c r="B660" s="5">
        <v>1</v>
      </c>
      <c r="C660" s="168" t="s">
        <v>2515</v>
      </c>
      <c r="D660" s="5" t="s">
        <v>2355</v>
      </c>
      <c r="E660" s="5" t="s">
        <v>2368</v>
      </c>
      <c r="H660" s="5" t="s">
        <v>82</v>
      </c>
      <c r="L660" s="5">
        <v>1</v>
      </c>
      <c r="M660" s="5" t="s">
        <v>139</v>
      </c>
      <c r="N660" s="5" t="s">
        <v>139</v>
      </c>
      <c r="O660" s="92">
        <v>15880202</v>
      </c>
      <c r="S660" s="5" t="s">
        <v>89</v>
      </c>
      <c r="T660" s="5" t="s">
        <v>89</v>
      </c>
      <c r="V660" s="45" t="s">
        <v>5440</v>
      </c>
    </row>
    <row r="661" spans="1:22" s="5" customFormat="1" x14ac:dyDescent="0.15">
      <c r="A661" s="92">
        <v>12880203</v>
      </c>
      <c r="B661" s="5">
        <v>1</v>
      </c>
      <c r="C661" s="168" t="s">
        <v>1812</v>
      </c>
      <c r="D661" s="5" t="s">
        <v>2378</v>
      </c>
      <c r="E661" s="5" t="s">
        <v>339</v>
      </c>
      <c r="H661" s="5" t="s">
        <v>82</v>
      </c>
      <c r="L661" s="5">
        <v>1</v>
      </c>
      <c r="M661" s="5" t="s">
        <v>2365</v>
      </c>
      <c r="N661" s="5" t="s">
        <v>29</v>
      </c>
      <c r="O661" s="92">
        <v>13880201</v>
      </c>
      <c r="S661" s="5" t="s">
        <v>89</v>
      </c>
      <c r="T661" s="5" t="s">
        <v>89</v>
      </c>
      <c r="V661" s="5" t="s">
        <v>89</v>
      </c>
    </row>
    <row r="662" spans="1:22" s="5" customFormat="1" x14ac:dyDescent="0.15">
      <c r="A662" s="92">
        <v>12880204</v>
      </c>
      <c r="B662" s="5">
        <v>1</v>
      </c>
      <c r="C662" s="168" t="s">
        <v>2516</v>
      </c>
      <c r="D662" s="5" t="s">
        <v>34</v>
      </c>
      <c r="E662" s="5" t="s">
        <v>2368</v>
      </c>
      <c r="H662" s="5" t="s">
        <v>82</v>
      </c>
      <c r="L662" s="5">
        <v>1</v>
      </c>
      <c r="M662" s="5" t="s">
        <v>29</v>
      </c>
      <c r="N662" s="5" t="s">
        <v>29</v>
      </c>
      <c r="O662" s="92">
        <v>13880202</v>
      </c>
      <c r="S662" s="5" t="s">
        <v>89</v>
      </c>
      <c r="T662" s="5" t="s">
        <v>89</v>
      </c>
      <c r="V662" s="11" t="s">
        <v>89</v>
      </c>
    </row>
    <row r="663" spans="1:22" s="5" customFormat="1" x14ac:dyDescent="0.15">
      <c r="A663" s="92">
        <v>12880205</v>
      </c>
      <c r="B663" s="5">
        <v>1</v>
      </c>
      <c r="C663" s="168" t="s">
        <v>1813</v>
      </c>
      <c r="D663" s="5" t="s">
        <v>2361</v>
      </c>
      <c r="E663" s="5" t="s">
        <v>1814</v>
      </c>
      <c r="F663" s="5">
        <v>4</v>
      </c>
      <c r="G663" s="5">
        <v>1.3</v>
      </c>
      <c r="H663" s="5" t="s">
        <v>24</v>
      </c>
      <c r="L663" s="5">
        <v>1</v>
      </c>
      <c r="N663" s="5" t="s">
        <v>558</v>
      </c>
      <c r="O663" s="92">
        <v>14880201</v>
      </c>
      <c r="S663" s="5" t="s">
        <v>89</v>
      </c>
      <c r="T663" s="5" t="s">
        <v>89</v>
      </c>
      <c r="V663" s="167"/>
    </row>
    <row r="664" spans="1:22" s="5" customFormat="1" x14ac:dyDescent="0.15">
      <c r="A664" s="92">
        <v>12880206</v>
      </c>
      <c r="B664" s="5">
        <v>1</v>
      </c>
      <c r="C664" s="168" t="s">
        <v>2517</v>
      </c>
      <c r="D664" s="5" t="s">
        <v>2361</v>
      </c>
      <c r="E664" s="5" t="s">
        <v>477</v>
      </c>
      <c r="F664" s="5">
        <v>1.3</v>
      </c>
      <c r="H664" s="5" t="s">
        <v>24</v>
      </c>
      <c r="L664" s="5">
        <v>99</v>
      </c>
      <c r="M664" s="5" t="s">
        <v>231</v>
      </c>
      <c r="N664" s="5" t="s">
        <v>2384</v>
      </c>
      <c r="O664" s="92">
        <v>15880205</v>
      </c>
      <c r="S664" s="5" t="s">
        <v>89</v>
      </c>
      <c r="T664" s="5" t="s">
        <v>89</v>
      </c>
      <c r="V664" s="164" t="s">
        <v>5441</v>
      </c>
    </row>
    <row r="665" spans="1:22" s="5" customFormat="1" x14ac:dyDescent="0.15">
      <c r="A665" s="92">
        <v>12880207</v>
      </c>
      <c r="B665" s="5">
        <v>1</v>
      </c>
      <c r="C665" s="168" t="s">
        <v>1815</v>
      </c>
      <c r="D665" s="5" t="s">
        <v>2361</v>
      </c>
      <c r="E665" s="5" t="s">
        <v>2518</v>
      </c>
      <c r="F665" s="5">
        <v>1.3</v>
      </c>
      <c r="H665" s="5" t="s">
        <v>2358</v>
      </c>
      <c r="L665" s="5">
        <v>99</v>
      </c>
      <c r="M665" s="13" t="s">
        <v>313</v>
      </c>
      <c r="N665" s="5" t="s">
        <v>2362</v>
      </c>
      <c r="O665" s="92">
        <v>13880203</v>
      </c>
      <c r="S665" s="5" t="s">
        <v>89</v>
      </c>
      <c r="T665" s="5" t="s">
        <v>89</v>
      </c>
      <c r="V665" s="167"/>
    </row>
    <row r="666" spans="1:22" s="45" customFormat="1" x14ac:dyDescent="0.15">
      <c r="A666" s="45">
        <v>12880208</v>
      </c>
      <c r="B666" s="45">
        <v>1</v>
      </c>
      <c r="C666" s="145" t="s">
        <v>4098</v>
      </c>
      <c r="D666" s="45" t="s">
        <v>4099</v>
      </c>
      <c r="E666" s="45" t="s">
        <v>57</v>
      </c>
      <c r="F666" s="45">
        <v>2</v>
      </c>
      <c r="H666" s="45" t="s">
        <v>24</v>
      </c>
      <c r="L666" s="45">
        <v>99</v>
      </c>
      <c r="M666" s="45" t="s">
        <v>567</v>
      </c>
      <c r="N666" s="45" t="s">
        <v>28</v>
      </c>
      <c r="O666" s="164">
        <v>15880206</v>
      </c>
      <c r="S666" s="167">
        <v>16880201</v>
      </c>
      <c r="V666" s="13" t="s">
        <v>2360</v>
      </c>
    </row>
    <row r="667" spans="1:22" s="45" customFormat="1" x14ac:dyDescent="0.15">
      <c r="A667" s="13">
        <v>12880209</v>
      </c>
      <c r="B667" s="45">
        <v>1</v>
      </c>
      <c r="C667" s="145" t="s">
        <v>3784</v>
      </c>
      <c r="D667" s="45" t="s">
        <v>34</v>
      </c>
      <c r="E667" s="45" t="s">
        <v>4100</v>
      </c>
      <c r="F667" s="45">
        <v>2</v>
      </c>
      <c r="H667" s="45" t="s">
        <v>4101</v>
      </c>
      <c r="L667" s="45">
        <v>99</v>
      </c>
      <c r="M667" s="45" t="s">
        <v>4102</v>
      </c>
      <c r="N667" s="45" t="s">
        <v>29</v>
      </c>
      <c r="O667" s="145">
        <v>13880204</v>
      </c>
    </row>
    <row r="668" spans="1:22" s="45" customFormat="1" x14ac:dyDescent="0.15">
      <c r="A668" s="45">
        <v>12880210</v>
      </c>
      <c r="B668" s="45">
        <v>1</v>
      </c>
      <c r="C668" s="145" t="s">
        <v>4103</v>
      </c>
      <c r="D668" s="45" t="s">
        <v>34</v>
      </c>
      <c r="E668" s="45" t="s">
        <v>4100</v>
      </c>
      <c r="F668" s="45">
        <v>2</v>
      </c>
      <c r="H668" s="45" t="s">
        <v>4101</v>
      </c>
      <c r="L668" s="45">
        <v>99</v>
      </c>
      <c r="M668" s="45" t="s">
        <v>547</v>
      </c>
      <c r="N668" s="45" t="s">
        <v>4104</v>
      </c>
      <c r="O668" s="145">
        <v>13880205</v>
      </c>
    </row>
    <row r="669" spans="1:22" s="45" customFormat="1" x14ac:dyDescent="0.15">
      <c r="A669" s="13">
        <v>12880211</v>
      </c>
      <c r="B669" s="45">
        <v>1</v>
      </c>
      <c r="C669" s="145" t="s">
        <v>3785</v>
      </c>
      <c r="D669" s="45" t="s">
        <v>4105</v>
      </c>
      <c r="E669" s="45" t="s">
        <v>211</v>
      </c>
      <c r="H669" s="45" t="s">
        <v>4101</v>
      </c>
      <c r="L669" s="45">
        <v>1</v>
      </c>
      <c r="M669" s="45" t="s">
        <v>4102</v>
      </c>
      <c r="N669" s="45" t="s">
        <v>28</v>
      </c>
      <c r="O669" s="45">
        <v>15880207</v>
      </c>
    </row>
    <row r="670" spans="1:22" s="5" customFormat="1" ht="20.25" customHeight="1" x14ac:dyDescent="0.15">
      <c r="A670" s="92">
        <v>12880301</v>
      </c>
      <c r="B670" s="5">
        <v>1</v>
      </c>
      <c r="C670" s="85" t="s">
        <v>2898</v>
      </c>
      <c r="D670" s="5" t="s">
        <v>25</v>
      </c>
      <c r="E670" s="5" t="s">
        <v>339</v>
      </c>
      <c r="H670" s="5" t="s">
        <v>2358</v>
      </c>
      <c r="L670" s="5">
        <v>1</v>
      </c>
      <c r="M670" s="5" t="s">
        <v>2549</v>
      </c>
      <c r="N670" s="5" t="s">
        <v>28</v>
      </c>
      <c r="O670" s="92">
        <v>15880301</v>
      </c>
      <c r="S670" s="5" t="s">
        <v>89</v>
      </c>
      <c r="T670" s="5" t="s">
        <v>89</v>
      </c>
      <c r="V670" s="167" t="s">
        <v>2360</v>
      </c>
    </row>
    <row r="671" spans="1:22" s="5" customFormat="1" x14ac:dyDescent="0.15">
      <c r="A671" s="92">
        <v>12880302</v>
      </c>
      <c r="B671" s="5">
        <v>1</v>
      </c>
      <c r="C671" s="85" t="s">
        <v>2899</v>
      </c>
      <c r="D671" s="5" t="s">
        <v>34</v>
      </c>
      <c r="E671" s="5" t="s">
        <v>57</v>
      </c>
      <c r="F671" s="5">
        <v>1.5</v>
      </c>
      <c r="H671" s="5" t="s">
        <v>24</v>
      </c>
      <c r="L671" s="5">
        <v>99</v>
      </c>
      <c r="M671" s="5" t="s">
        <v>620</v>
      </c>
      <c r="N671" s="5" t="s">
        <v>28</v>
      </c>
      <c r="O671" s="92">
        <v>15880302</v>
      </c>
      <c r="S671" s="5" t="s">
        <v>89</v>
      </c>
      <c r="T671" s="5" t="s">
        <v>89</v>
      </c>
      <c r="V671" s="5" t="s">
        <v>789</v>
      </c>
    </row>
    <row r="672" spans="1:22" s="5" customFormat="1" x14ac:dyDescent="0.15">
      <c r="A672" s="92">
        <v>12880303</v>
      </c>
      <c r="B672" s="5">
        <v>1</v>
      </c>
      <c r="C672" s="85" t="s">
        <v>2900</v>
      </c>
      <c r="D672" s="5" t="s">
        <v>34</v>
      </c>
      <c r="E672" s="5" t="s">
        <v>57</v>
      </c>
      <c r="F672" s="5">
        <v>1.5</v>
      </c>
      <c r="H672" s="5" t="s">
        <v>2358</v>
      </c>
      <c r="L672" s="5">
        <v>99</v>
      </c>
      <c r="M672" s="5" t="s">
        <v>2641</v>
      </c>
      <c r="N672" s="5" t="s">
        <v>29</v>
      </c>
      <c r="O672" s="92">
        <v>13880301</v>
      </c>
      <c r="S672" s="5" t="s">
        <v>89</v>
      </c>
      <c r="T672" s="5" t="s">
        <v>89</v>
      </c>
    </row>
    <row r="673" spans="1:30" s="5" customFormat="1" x14ac:dyDescent="0.15">
      <c r="A673" s="92">
        <v>12880304</v>
      </c>
      <c r="B673" s="5">
        <v>1</v>
      </c>
      <c r="C673" s="85" t="s">
        <v>2901</v>
      </c>
      <c r="D673" s="5" t="s">
        <v>2355</v>
      </c>
      <c r="E673" s="5" t="s">
        <v>2383</v>
      </c>
      <c r="F673" s="5">
        <v>1.5</v>
      </c>
      <c r="H673" s="5" t="s">
        <v>2376</v>
      </c>
      <c r="L673" s="5">
        <v>99</v>
      </c>
      <c r="M673" s="5" t="s">
        <v>2576</v>
      </c>
      <c r="N673" s="5" t="s">
        <v>29</v>
      </c>
      <c r="O673" s="92">
        <v>13880302</v>
      </c>
      <c r="S673" s="11" t="s">
        <v>89</v>
      </c>
      <c r="T673" s="5" t="s">
        <v>89</v>
      </c>
      <c r="V673" s="167"/>
    </row>
    <row r="674" spans="1:30" s="5" customFormat="1" x14ac:dyDescent="0.15">
      <c r="A674" s="92">
        <v>12880401</v>
      </c>
      <c r="B674" s="5">
        <v>1</v>
      </c>
      <c r="C674" s="85" t="s">
        <v>2547</v>
      </c>
      <c r="D674" s="5" t="s">
        <v>25</v>
      </c>
      <c r="E674" s="5" t="s">
        <v>339</v>
      </c>
      <c r="H674" s="5" t="s">
        <v>24</v>
      </c>
      <c r="L674" s="5">
        <v>1</v>
      </c>
      <c r="N674" s="5" t="s">
        <v>558</v>
      </c>
      <c r="O674" s="92">
        <v>14880401</v>
      </c>
      <c r="S674" s="5" t="s">
        <v>89</v>
      </c>
      <c r="T674" s="5" t="s">
        <v>89</v>
      </c>
    </row>
    <row r="675" spans="1:30" s="5" customFormat="1" x14ac:dyDescent="0.15">
      <c r="A675" s="92">
        <v>12880402</v>
      </c>
      <c r="B675" s="5">
        <v>1</v>
      </c>
      <c r="C675" s="85" t="s">
        <v>2548</v>
      </c>
      <c r="D675" s="5" t="s">
        <v>25</v>
      </c>
      <c r="E675" s="5" t="s">
        <v>2375</v>
      </c>
      <c r="H675" s="5" t="s">
        <v>24</v>
      </c>
      <c r="L675" s="5">
        <v>1</v>
      </c>
      <c r="M675" s="5" t="s">
        <v>2549</v>
      </c>
      <c r="N675" s="5" t="s">
        <v>2359</v>
      </c>
      <c r="O675" s="92">
        <v>15880401</v>
      </c>
      <c r="S675" s="5" t="s">
        <v>89</v>
      </c>
      <c r="T675" s="5" t="s">
        <v>89</v>
      </c>
      <c r="V675" s="167" t="s">
        <v>1751</v>
      </c>
    </row>
    <row r="676" spans="1:30" s="5" customFormat="1" x14ac:dyDescent="0.15">
      <c r="A676" s="92">
        <v>12880403</v>
      </c>
      <c r="B676" s="5">
        <v>1</v>
      </c>
      <c r="C676" s="85" t="s">
        <v>2550</v>
      </c>
      <c r="D676" s="5" t="s">
        <v>25</v>
      </c>
      <c r="E676" s="5" t="s">
        <v>2375</v>
      </c>
      <c r="H676" s="5" t="s">
        <v>24</v>
      </c>
      <c r="L676" s="5">
        <v>1</v>
      </c>
      <c r="N676" s="5" t="s">
        <v>622</v>
      </c>
      <c r="O676" s="92">
        <v>14880402</v>
      </c>
      <c r="S676" s="5" t="s">
        <v>89</v>
      </c>
      <c r="T676" s="5" t="s">
        <v>89</v>
      </c>
      <c r="V676" s="167"/>
    </row>
    <row r="677" spans="1:30" s="5" customFormat="1" x14ac:dyDescent="0.15">
      <c r="A677" s="92">
        <v>12880404</v>
      </c>
      <c r="B677" s="5">
        <v>1</v>
      </c>
      <c r="C677" s="85" t="s">
        <v>2551</v>
      </c>
      <c r="D677" s="5" t="s">
        <v>2363</v>
      </c>
      <c r="E677" s="5" t="s">
        <v>2368</v>
      </c>
      <c r="H677" s="5" t="s">
        <v>24</v>
      </c>
      <c r="L677" s="5">
        <v>1</v>
      </c>
      <c r="M677" s="5" t="s">
        <v>2436</v>
      </c>
      <c r="N677" s="5" t="s">
        <v>28</v>
      </c>
      <c r="O677" s="92">
        <v>15880402</v>
      </c>
      <c r="S677" s="5" t="s">
        <v>89</v>
      </c>
      <c r="T677" s="5" t="s">
        <v>89</v>
      </c>
      <c r="V677" s="11" t="s">
        <v>1355</v>
      </c>
    </row>
    <row r="678" spans="1:30" s="5" customFormat="1" x14ac:dyDescent="0.15">
      <c r="A678" s="92">
        <v>12880405</v>
      </c>
      <c r="B678" s="5">
        <v>1</v>
      </c>
      <c r="C678" s="85" t="s">
        <v>2552</v>
      </c>
      <c r="D678" s="5" t="s">
        <v>25</v>
      </c>
      <c r="E678" s="5" t="s">
        <v>2375</v>
      </c>
      <c r="H678" s="5" t="s">
        <v>24</v>
      </c>
      <c r="L678" s="5">
        <v>1</v>
      </c>
      <c r="M678" s="5" t="s">
        <v>2385</v>
      </c>
      <c r="N678" s="5" t="s">
        <v>29</v>
      </c>
      <c r="O678" s="92">
        <v>13880401</v>
      </c>
      <c r="S678" s="5" t="s">
        <v>89</v>
      </c>
      <c r="T678" s="5" t="s">
        <v>89</v>
      </c>
      <c r="V678" s="11"/>
    </row>
    <row r="679" spans="1:30" s="5" customFormat="1" x14ac:dyDescent="0.15">
      <c r="A679" s="92">
        <v>12880406</v>
      </c>
      <c r="B679" s="5">
        <v>1</v>
      </c>
      <c r="C679" s="168" t="s">
        <v>2553</v>
      </c>
      <c r="D679" s="5" t="s">
        <v>2361</v>
      </c>
      <c r="E679" s="5" t="s">
        <v>2375</v>
      </c>
      <c r="H679" s="5" t="s">
        <v>24</v>
      </c>
      <c r="L679" s="5">
        <v>1</v>
      </c>
      <c r="M679" s="5" t="s">
        <v>2420</v>
      </c>
      <c r="N679" s="5" t="s">
        <v>2365</v>
      </c>
      <c r="O679" s="92">
        <v>13880402</v>
      </c>
      <c r="S679" s="5" t="s">
        <v>89</v>
      </c>
      <c r="T679" s="5" t="s">
        <v>89</v>
      </c>
      <c r="V679" s="11"/>
    </row>
    <row r="680" spans="1:30" s="5" customFormat="1" x14ac:dyDescent="0.15">
      <c r="A680" s="92">
        <v>12880407</v>
      </c>
      <c r="B680" s="5">
        <v>1</v>
      </c>
      <c r="C680" s="168" t="s">
        <v>5071</v>
      </c>
      <c r="D680" s="5" t="s">
        <v>2363</v>
      </c>
      <c r="E680" s="5" t="s">
        <v>2373</v>
      </c>
      <c r="F680" s="5">
        <v>2</v>
      </c>
      <c r="H680" s="5" t="s">
        <v>2369</v>
      </c>
      <c r="L680" s="5">
        <v>99</v>
      </c>
      <c r="M680" s="11" t="s">
        <v>139</v>
      </c>
      <c r="N680" s="5" t="s">
        <v>2357</v>
      </c>
      <c r="O680" s="92">
        <v>15880405</v>
      </c>
      <c r="S680" s="5" t="s">
        <v>89</v>
      </c>
      <c r="T680" s="5" t="s">
        <v>89</v>
      </c>
      <c r="V680" s="164" t="s">
        <v>474</v>
      </c>
    </row>
    <row r="681" spans="1:30" s="33" customFormat="1" x14ac:dyDescent="0.15">
      <c r="A681" s="92">
        <v>12880408</v>
      </c>
      <c r="B681" s="33">
        <v>1</v>
      </c>
      <c r="C681" s="212" t="s">
        <v>5073</v>
      </c>
      <c r="D681" s="33" t="s">
        <v>25</v>
      </c>
      <c r="E681" s="33" t="s">
        <v>2383</v>
      </c>
      <c r="F681" s="33">
        <v>1.5</v>
      </c>
      <c r="H681" s="33" t="s">
        <v>24</v>
      </c>
      <c r="L681" s="33">
        <v>99</v>
      </c>
      <c r="M681" s="33" t="s">
        <v>231</v>
      </c>
      <c r="N681" s="33" t="s">
        <v>2384</v>
      </c>
      <c r="O681" s="180">
        <v>15880408</v>
      </c>
      <c r="S681" s="180">
        <v>16880408</v>
      </c>
      <c r="T681" s="33" t="s">
        <v>89</v>
      </c>
      <c r="V681" s="213" t="s">
        <v>623</v>
      </c>
    </row>
    <row r="682" spans="1:30" s="33" customFormat="1" ht="15.75" customHeight="1" x14ac:dyDescent="0.15">
      <c r="A682" s="92">
        <v>12880409</v>
      </c>
      <c r="B682" s="33">
        <v>1</v>
      </c>
      <c r="C682" s="214" t="s">
        <v>5074</v>
      </c>
      <c r="D682" s="33" t="s">
        <v>495</v>
      </c>
      <c r="E682" s="33" t="s">
        <v>33</v>
      </c>
      <c r="F682" s="33">
        <v>1.5</v>
      </c>
      <c r="H682" s="33" t="s">
        <v>24</v>
      </c>
      <c r="I682" s="33" t="s">
        <v>70</v>
      </c>
      <c r="J682" s="33" t="s">
        <v>513</v>
      </c>
      <c r="L682" s="33">
        <v>99</v>
      </c>
      <c r="M682" s="33" t="s">
        <v>567</v>
      </c>
      <c r="N682" s="33" t="s">
        <v>28</v>
      </c>
      <c r="O682" s="180">
        <v>15880409</v>
      </c>
      <c r="S682" s="92"/>
      <c r="T682" s="33" t="s">
        <v>89</v>
      </c>
      <c r="V682" s="213" t="s">
        <v>5080</v>
      </c>
    </row>
    <row r="683" spans="1:30" s="215" customFormat="1" x14ac:dyDescent="0.15">
      <c r="A683" s="92">
        <v>12880410</v>
      </c>
      <c r="B683" s="33">
        <v>1</v>
      </c>
      <c r="C683" s="214" t="s">
        <v>5075</v>
      </c>
      <c r="D683" s="33" t="s">
        <v>495</v>
      </c>
      <c r="E683" s="33" t="s">
        <v>26</v>
      </c>
      <c r="F683" s="33"/>
      <c r="G683" s="33"/>
      <c r="H683" s="33" t="s">
        <v>2358</v>
      </c>
      <c r="I683" s="33"/>
      <c r="J683" s="33"/>
      <c r="K683" s="33"/>
      <c r="L683" s="33">
        <v>1</v>
      </c>
      <c r="M683" s="33" t="s">
        <v>567</v>
      </c>
      <c r="N683" s="33" t="s">
        <v>2384</v>
      </c>
      <c r="O683" s="180">
        <v>15880409</v>
      </c>
      <c r="P683" s="33"/>
      <c r="Q683" s="33"/>
      <c r="R683" s="33"/>
      <c r="S683" s="33" t="s">
        <v>89</v>
      </c>
      <c r="T683" s="33" t="s">
        <v>89</v>
      </c>
      <c r="U683" s="33"/>
      <c r="V683" s="213" t="s">
        <v>623</v>
      </c>
      <c r="W683" s="33"/>
      <c r="X683" s="33"/>
      <c r="Y683" s="33"/>
      <c r="Z683" s="33"/>
      <c r="AA683" s="33"/>
      <c r="AB683" s="33"/>
      <c r="AC683" s="33"/>
      <c r="AD683" s="33"/>
    </row>
    <row r="684" spans="1:30" s="215" customFormat="1" x14ac:dyDescent="0.15">
      <c r="A684" s="92">
        <v>12880411</v>
      </c>
      <c r="B684" s="33">
        <v>1</v>
      </c>
      <c r="C684" s="212" t="s">
        <v>5076</v>
      </c>
      <c r="D684" s="33" t="s">
        <v>25</v>
      </c>
      <c r="E684" s="33" t="s">
        <v>2383</v>
      </c>
      <c r="F684" s="33">
        <v>1.5</v>
      </c>
      <c r="G684" s="33"/>
      <c r="H684" s="33" t="s">
        <v>88</v>
      </c>
      <c r="I684" s="33" t="s">
        <v>70</v>
      </c>
      <c r="J684" s="33" t="s">
        <v>513</v>
      </c>
      <c r="K684" s="33"/>
      <c r="L684" s="33">
        <v>99</v>
      </c>
      <c r="M684" s="43" t="s">
        <v>323</v>
      </c>
      <c r="N684" s="33" t="s">
        <v>29</v>
      </c>
      <c r="O684" s="92">
        <v>13880411</v>
      </c>
      <c r="P684" s="33"/>
      <c r="Q684" s="33"/>
      <c r="R684" s="33"/>
      <c r="S684" s="33" t="s">
        <v>89</v>
      </c>
      <c r="T684" s="33" t="s">
        <v>89</v>
      </c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 spans="1:30" s="215" customFormat="1" x14ac:dyDescent="0.15">
      <c r="A685" s="92">
        <v>12880412</v>
      </c>
      <c r="B685" s="33">
        <v>1</v>
      </c>
      <c r="C685" s="212" t="s">
        <v>5077</v>
      </c>
      <c r="D685" s="33" t="s">
        <v>495</v>
      </c>
      <c r="E685" s="33" t="s">
        <v>26</v>
      </c>
      <c r="F685" s="33"/>
      <c r="G685" s="33"/>
      <c r="H685" s="33" t="s">
        <v>24</v>
      </c>
      <c r="I685" s="33"/>
      <c r="J685" s="33"/>
      <c r="K685" s="33"/>
      <c r="L685" s="33">
        <v>1</v>
      </c>
      <c r="M685" s="43" t="s">
        <v>323</v>
      </c>
      <c r="N685" s="33" t="s">
        <v>29</v>
      </c>
      <c r="O685" s="92">
        <v>13880411</v>
      </c>
      <c r="P685" s="33"/>
      <c r="Q685" s="33"/>
      <c r="R685" s="33"/>
      <c r="S685" s="33" t="s">
        <v>89</v>
      </c>
      <c r="T685" s="33" t="s">
        <v>89</v>
      </c>
      <c r="U685" s="33"/>
      <c r="V685" s="213"/>
      <c r="W685" s="33"/>
      <c r="X685" s="33"/>
      <c r="Y685" s="33"/>
      <c r="Z685" s="33"/>
      <c r="AA685" s="33"/>
      <c r="AB685" s="33"/>
      <c r="AC685" s="33"/>
      <c r="AD685" s="33"/>
    </row>
    <row r="686" spans="1:30" s="33" customFormat="1" x14ac:dyDescent="0.15">
      <c r="A686" s="92">
        <v>12880413</v>
      </c>
      <c r="B686" s="33">
        <v>1</v>
      </c>
      <c r="C686" s="212" t="s">
        <v>5078</v>
      </c>
      <c r="D686" s="33" t="s">
        <v>2361</v>
      </c>
      <c r="E686" s="33" t="s">
        <v>33</v>
      </c>
      <c r="F686" s="33">
        <v>1.5</v>
      </c>
      <c r="H686" s="33" t="s">
        <v>24</v>
      </c>
      <c r="L686" s="33">
        <v>99</v>
      </c>
      <c r="N686" s="33" t="s">
        <v>1524</v>
      </c>
      <c r="O686" s="213" t="s">
        <v>595</v>
      </c>
      <c r="S686" s="33" t="s">
        <v>89</v>
      </c>
      <c r="T686" s="33" t="s">
        <v>89</v>
      </c>
      <c r="V686" s="213"/>
      <c r="W686" s="166" t="s">
        <v>5088</v>
      </c>
      <c r="X686" s="166" t="str">
        <f>O686</f>
        <v>blood</v>
      </c>
    </row>
    <row r="687" spans="1:30" s="5" customFormat="1" x14ac:dyDescent="0.15">
      <c r="A687" s="92">
        <v>12880501</v>
      </c>
      <c r="B687" s="5">
        <v>1</v>
      </c>
      <c r="C687" s="85" t="s">
        <v>2892</v>
      </c>
      <c r="D687" s="5" t="s">
        <v>25</v>
      </c>
      <c r="E687" s="5" t="s">
        <v>2368</v>
      </c>
      <c r="H687" s="5" t="s">
        <v>24</v>
      </c>
      <c r="L687" s="5">
        <v>1</v>
      </c>
      <c r="M687" s="5" t="s">
        <v>342</v>
      </c>
      <c r="N687" s="5" t="s">
        <v>28</v>
      </c>
      <c r="O687" s="92">
        <v>15880501</v>
      </c>
      <c r="S687" s="5" t="s">
        <v>89</v>
      </c>
      <c r="T687" s="5" t="s">
        <v>89</v>
      </c>
      <c r="V687" s="167" t="s">
        <v>2360</v>
      </c>
    </row>
    <row r="688" spans="1:30" s="5" customFormat="1" x14ac:dyDescent="0.15">
      <c r="A688" s="92">
        <v>12880502</v>
      </c>
      <c r="B688" s="5">
        <v>1</v>
      </c>
      <c r="C688" s="85" t="s">
        <v>2893</v>
      </c>
      <c r="D688" s="5" t="s">
        <v>25</v>
      </c>
      <c r="E688" s="5" t="s">
        <v>339</v>
      </c>
      <c r="H688" s="5" t="s">
        <v>24</v>
      </c>
      <c r="L688" s="5">
        <v>1</v>
      </c>
      <c r="M688" s="5" t="s">
        <v>2436</v>
      </c>
      <c r="N688" s="5" t="s">
        <v>2384</v>
      </c>
      <c r="O688" s="92">
        <v>15880502</v>
      </c>
      <c r="S688" s="5" t="s">
        <v>89</v>
      </c>
      <c r="T688" s="5" t="s">
        <v>89</v>
      </c>
      <c r="V688" s="11" t="s">
        <v>789</v>
      </c>
    </row>
    <row r="689" spans="1:30" s="5" customFormat="1" x14ac:dyDescent="0.15">
      <c r="A689" s="92">
        <v>12880503</v>
      </c>
      <c r="B689" s="5">
        <v>1</v>
      </c>
      <c r="C689" s="85" t="s">
        <v>2894</v>
      </c>
      <c r="D689" s="5" t="s">
        <v>2361</v>
      </c>
      <c r="E689" s="5" t="s">
        <v>339</v>
      </c>
      <c r="H689" s="5" t="s">
        <v>2376</v>
      </c>
      <c r="L689" s="5">
        <v>1</v>
      </c>
      <c r="M689" s="5" t="s">
        <v>653</v>
      </c>
      <c r="N689" s="5" t="s">
        <v>2362</v>
      </c>
      <c r="O689" s="92">
        <v>13880501</v>
      </c>
      <c r="S689" s="5" t="s">
        <v>89</v>
      </c>
      <c r="T689" s="5" t="s">
        <v>89</v>
      </c>
    </row>
    <row r="690" spans="1:30" s="5" customFormat="1" x14ac:dyDescent="0.15">
      <c r="A690" s="92">
        <v>12880504</v>
      </c>
      <c r="B690" s="5">
        <v>1</v>
      </c>
      <c r="C690" s="85" t="s">
        <v>2895</v>
      </c>
      <c r="D690" s="5" t="s">
        <v>25</v>
      </c>
      <c r="E690" s="5" t="s">
        <v>339</v>
      </c>
      <c r="H690" s="5" t="s">
        <v>24</v>
      </c>
      <c r="L690" s="5">
        <v>1</v>
      </c>
      <c r="M690" s="11" t="s">
        <v>2731</v>
      </c>
      <c r="N690" s="5" t="s">
        <v>29</v>
      </c>
      <c r="O690" s="92">
        <v>13880502</v>
      </c>
      <c r="S690" s="5" t="s">
        <v>89</v>
      </c>
      <c r="T690" s="5" t="s">
        <v>89</v>
      </c>
      <c r="V690" s="167"/>
    </row>
    <row r="691" spans="1:30" s="5" customFormat="1" x14ac:dyDescent="0.15">
      <c r="A691" s="92">
        <v>12880505</v>
      </c>
      <c r="B691" s="5">
        <v>1</v>
      </c>
      <c r="C691" s="85" t="s">
        <v>2897</v>
      </c>
      <c r="D691" s="5" t="s">
        <v>25</v>
      </c>
      <c r="E691" s="5" t="s">
        <v>2368</v>
      </c>
      <c r="H691" s="5" t="s">
        <v>24</v>
      </c>
      <c r="L691" s="5">
        <v>1</v>
      </c>
      <c r="M691" s="5" t="s">
        <v>653</v>
      </c>
      <c r="N691" s="5" t="s">
        <v>2359</v>
      </c>
      <c r="O691" s="92">
        <v>15880503</v>
      </c>
      <c r="S691" s="5" t="s">
        <v>89</v>
      </c>
      <c r="T691" s="5" t="s">
        <v>89</v>
      </c>
      <c r="V691" s="11" t="s">
        <v>549</v>
      </c>
    </row>
    <row r="692" spans="1:30" s="5" customFormat="1" x14ac:dyDescent="0.15">
      <c r="A692" s="92">
        <v>12890101</v>
      </c>
      <c r="B692" s="5">
        <v>1</v>
      </c>
      <c r="C692" s="85" t="s">
        <v>2905</v>
      </c>
      <c r="D692" s="5" t="s">
        <v>2361</v>
      </c>
      <c r="E692" s="5" t="s">
        <v>339</v>
      </c>
      <c r="H692" s="5" t="s">
        <v>24</v>
      </c>
      <c r="L692" s="5">
        <v>1</v>
      </c>
      <c r="M692" s="5" t="s">
        <v>2563</v>
      </c>
      <c r="N692" s="5" t="s">
        <v>2384</v>
      </c>
      <c r="O692" s="92">
        <v>15890101</v>
      </c>
      <c r="S692" s="5" t="s">
        <v>89</v>
      </c>
      <c r="T692" s="5" t="s">
        <v>89</v>
      </c>
      <c r="V692" s="166" t="s">
        <v>2360</v>
      </c>
    </row>
    <row r="693" spans="1:30" s="5" customFormat="1" x14ac:dyDescent="0.15">
      <c r="A693" s="92">
        <v>12890102</v>
      </c>
      <c r="B693" s="5">
        <v>1</v>
      </c>
      <c r="C693" s="85" t="s">
        <v>2906</v>
      </c>
      <c r="D693" s="5" t="s">
        <v>2361</v>
      </c>
      <c r="E693" s="5" t="s">
        <v>2368</v>
      </c>
      <c r="H693" s="5" t="s">
        <v>24</v>
      </c>
      <c r="L693" s="5">
        <v>1</v>
      </c>
      <c r="M693" s="5" t="s">
        <v>2436</v>
      </c>
      <c r="N693" s="5" t="s">
        <v>28</v>
      </c>
      <c r="O693" s="92">
        <v>15890102</v>
      </c>
      <c r="S693" s="5" t="s">
        <v>89</v>
      </c>
      <c r="T693" s="5" t="s">
        <v>89</v>
      </c>
      <c r="V693" s="5" t="s">
        <v>2590</v>
      </c>
    </row>
    <row r="694" spans="1:30" s="5" customFormat="1" x14ac:dyDescent="0.15">
      <c r="A694" s="92">
        <v>12890103</v>
      </c>
      <c r="B694" s="5">
        <v>1</v>
      </c>
      <c r="C694" s="168" t="s">
        <v>2907</v>
      </c>
      <c r="D694" s="5" t="s">
        <v>25</v>
      </c>
      <c r="E694" s="5" t="s">
        <v>2368</v>
      </c>
      <c r="H694" s="5" t="s">
        <v>2358</v>
      </c>
      <c r="L694" s="5">
        <v>1</v>
      </c>
      <c r="M694" s="43" t="s">
        <v>716</v>
      </c>
      <c r="N694" s="5" t="s">
        <v>2365</v>
      </c>
      <c r="O694" s="92">
        <v>13890101</v>
      </c>
      <c r="S694" s="5" t="s">
        <v>89</v>
      </c>
      <c r="T694" s="5" t="s">
        <v>89</v>
      </c>
    </row>
    <row r="695" spans="1:30" s="5" customFormat="1" x14ac:dyDescent="0.15">
      <c r="A695" s="92">
        <v>12890201</v>
      </c>
      <c r="B695" s="5">
        <v>1</v>
      </c>
      <c r="C695" s="168" t="s">
        <v>3606</v>
      </c>
      <c r="D695" s="5" t="s">
        <v>2363</v>
      </c>
      <c r="E695" s="5" t="s">
        <v>339</v>
      </c>
      <c r="H695" s="5" t="s">
        <v>24</v>
      </c>
      <c r="L695" s="5">
        <v>1</v>
      </c>
      <c r="M695" s="13"/>
      <c r="N695" s="5" t="s">
        <v>622</v>
      </c>
      <c r="O695" s="92">
        <v>14890201</v>
      </c>
      <c r="S695" s="5" t="s">
        <v>89</v>
      </c>
      <c r="T695" s="5" t="s">
        <v>89</v>
      </c>
      <c r="V695" s="167"/>
    </row>
    <row r="696" spans="1:30" s="5" customFormat="1" x14ac:dyDescent="0.15">
      <c r="A696" s="92">
        <v>12890202</v>
      </c>
      <c r="B696" s="5">
        <v>1</v>
      </c>
      <c r="C696" s="168" t="s">
        <v>1822</v>
      </c>
      <c r="D696" s="5" t="s">
        <v>25</v>
      </c>
      <c r="E696" s="5" t="s">
        <v>2368</v>
      </c>
      <c r="H696" s="5" t="s">
        <v>2358</v>
      </c>
      <c r="L696" s="5">
        <v>1</v>
      </c>
      <c r="M696" s="5" t="s">
        <v>230</v>
      </c>
      <c r="N696" s="5" t="s">
        <v>28</v>
      </c>
      <c r="O696" s="92">
        <v>15890201</v>
      </c>
      <c r="T696" s="5" t="s">
        <v>89</v>
      </c>
      <c r="V696" s="11" t="s">
        <v>2519</v>
      </c>
    </row>
    <row r="697" spans="1:30" s="5" customFormat="1" x14ac:dyDescent="0.15">
      <c r="A697" s="92">
        <v>12890203</v>
      </c>
      <c r="B697" s="5">
        <v>1</v>
      </c>
      <c r="C697" s="168" t="s">
        <v>1823</v>
      </c>
      <c r="D697" s="5" t="s">
        <v>2378</v>
      </c>
      <c r="E697" s="5" t="s">
        <v>2368</v>
      </c>
      <c r="H697" s="5" t="s">
        <v>82</v>
      </c>
      <c r="L697" s="5">
        <v>1</v>
      </c>
      <c r="M697" s="5" t="s">
        <v>2362</v>
      </c>
      <c r="N697" s="5" t="s">
        <v>29</v>
      </c>
      <c r="O697" s="92">
        <v>13890201</v>
      </c>
      <c r="S697" s="5" t="s">
        <v>89</v>
      </c>
      <c r="T697" s="5" t="s">
        <v>89</v>
      </c>
      <c r="V697" s="11"/>
    </row>
    <row r="698" spans="1:30" s="5" customFormat="1" x14ac:dyDescent="0.15">
      <c r="A698" s="92">
        <v>12890204</v>
      </c>
      <c r="B698" s="5">
        <v>1</v>
      </c>
      <c r="C698" s="168" t="s">
        <v>1824</v>
      </c>
      <c r="D698" s="5" t="s">
        <v>2378</v>
      </c>
      <c r="E698" s="5" t="s">
        <v>339</v>
      </c>
      <c r="H698" s="5" t="s">
        <v>82</v>
      </c>
      <c r="L698" s="5">
        <v>1</v>
      </c>
      <c r="M698" s="5" t="s">
        <v>29</v>
      </c>
      <c r="N698" s="5" t="s">
        <v>2362</v>
      </c>
      <c r="O698" s="92">
        <v>13890202</v>
      </c>
      <c r="S698" s="5" t="s">
        <v>89</v>
      </c>
      <c r="T698" s="5" t="s">
        <v>89</v>
      </c>
      <c r="V698" s="167"/>
    </row>
    <row r="699" spans="1:30" s="5" customFormat="1" x14ac:dyDescent="0.15">
      <c r="A699" s="92">
        <v>12890205</v>
      </c>
      <c r="B699" s="45">
        <v>1</v>
      </c>
      <c r="C699" s="165" t="s">
        <v>3501</v>
      </c>
      <c r="D699" s="45" t="s">
        <v>25</v>
      </c>
      <c r="E699" s="45" t="s">
        <v>211</v>
      </c>
      <c r="F699" s="45"/>
      <c r="G699" s="45"/>
      <c r="H699" s="45" t="s">
        <v>24</v>
      </c>
      <c r="I699" s="45"/>
      <c r="J699" s="45"/>
      <c r="K699" s="45"/>
      <c r="L699" s="45">
        <v>1</v>
      </c>
      <c r="M699" s="45" t="s">
        <v>595</v>
      </c>
      <c r="N699" s="45" t="s">
        <v>29</v>
      </c>
      <c r="O699" s="104">
        <v>13890203</v>
      </c>
      <c r="P699" s="45"/>
      <c r="Q699" s="45"/>
      <c r="R699" s="45"/>
      <c r="S699" s="45" t="s">
        <v>89</v>
      </c>
      <c r="T699" s="45" t="s">
        <v>89</v>
      </c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</row>
    <row r="700" spans="1:30" s="5" customFormat="1" x14ac:dyDescent="0.15">
      <c r="A700" s="92">
        <v>12890206</v>
      </c>
      <c r="B700" s="45">
        <v>1</v>
      </c>
      <c r="C700" s="165" t="s">
        <v>3502</v>
      </c>
      <c r="D700" s="45" t="s">
        <v>117</v>
      </c>
      <c r="E700" s="45" t="s">
        <v>211</v>
      </c>
      <c r="F700" s="45"/>
      <c r="G700" s="45"/>
      <c r="H700" s="45" t="s">
        <v>24</v>
      </c>
      <c r="I700" s="45"/>
      <c r="J700" s="45"/>
      <c r="K700" s="45"/>
      <c r="L700" s="45">
        <v>1</v>
      </c>
      <c r="M700" s="45" t="s">
        <v>595</v>
      </c>
      <c r="N700" s="45" t="s">
        <v>28</v>
      </c>
      <c r="O700" s="99">
        <v>15890205</v>
      </c>
      <c r="P700" s="45"/>
      <c r="Q700" s="45"/>
      <c r="R700" s="45"/>
      <c r="S700" s="45" t="s">
        <v>89</v>
      </c>
      <c r="T700" s="45" t="s">
        <v>89</v>
      </c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</row>
    <row r="701" spans="1:30" s="5" customFormat="1" x14ac:dyDescent="0.15">
      <c r="A701" s="92">
        <v>12890207</v>
      </c>
      <c r="B701" s="45">
        <v>1</v>
      </c>
      <c r="C701" s="165" t="s">
        <v>3503</v>
      </c>
      <c r="D701" s="45" t="s">
        <v>25</v>
      </c>
      <c r="E701" s="45" t="s">
        <v>211</v>
      </c>
      <c r="F701" s="45"/>
      <c r="G701" s="45"/>
      <c r="H701" s="45" t="s">
        <v>24</v>
      </c>
      <c r="I701" s="45"/>
      <c r="J701" s="45"/>
      <c r="K701" s="45"/>
      <c r="L701" s="45">
        <v>1</v>
      </c>
      <c r="M701" s="45" t="s">
        <v>595</v>
      </c>
      <c r="N701" s="45" t="s">
        <v>29</v>
      </c>
      <c r="O701" s="104">
        <v>13890204</v>
      </c>
      <c r="P701" s="45"/>
      <c r="Q701" s="45"/>
      <c r="R701" s="45"/>
      <c r="S701" s="45" t="s">
        <v>89</v>
      </c>
      <c r="T701" s="45" t="s">
        <v>89</v>
      </c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</row>
    <row r="702" spans="1:30" s="26" customFormat="1" x14ac:dyDescent="0.15">
      <c r="A702" s="92">
        <v>12890208</v>
      </c>
      <c r="B702" s="166">
        <v>1</v>
      </c>
      <c r="C702" s="82" t="s">
        <v>3607</v>
      </c>
      <c r="D702" s="166" t="s">
        <v>25</v>
      </c>
      <c r="E702" s="166" t="s">
        <v>211</v>
      </c>
      <c r="F702" s="166"/>
      <c r="G702" s="166"/>
      <c r="H702" s="166" t="s">
        <v>24</v>
      </c>
      <c r="I702" s="166"/>
      <c r="J702" s="166"/>
      <c r="K702" s="166"/>
      <c r="L702" s="166">
        <v>1</v>
      </c>
      <c r="M702" s="13"/>
      <c r="N702" s="166" t="s">
        <v>593</v>
      </c>
      <c r="O702" s="92">
        <v>14890202</v>
      </c>
      <c r="P702" s="166"/>
      <c r="Q702" s="166"/>
      <c r="R702" s="166"/>
      <c r="S702" s="166" t="s">
        <v>89</v>
      </c>
      <c r="T702" s="166" t="s">
        <v>89</v>
      </c>
      <c r="U702" s="166"/>
      <c r="V702" s="166"/>
      <c r="W702" s="166"/>
      <c r="X702" s="166"/>
      <c r="Y702" s="166"/>
      <c r="Z702" s="166"/>
      <c r="AA702" s="166"/>
      <c r="AB702" s="166"/>
      <c r="AC702" s="166"/>
      <c r="AD702" s="166"/>
    </row>
    <row r="703" spans="1:30" s="5" customFormat="1" x14ac:dyDescent="0.15">
      <c r="A703" s="92">
        <v>12890209</v>
      </c>
      <c r="B703" s="5">
        <v>1</v>
      </c>
      <c r="C703" s="168" t="s">
        <v>1822</v>
      </c>
      <c r="D703" s="5" t="s">
        <v>25</v>
      </c>
      <c r="E703" s="5" t="s">
        <v>211</v>
      </c>
      <c r="H703" s="5" t="s">
        <v>24</v>
      </c>
      <c r="L703" s="5">
        <v>1</v>
      </c>
      <c r="M703" s="5" t="s">
        <v>230</v>
      </c>
      <c r="N703" s="5" t="s">
        <v>28</v>
      </c>
      <c r="O703" s="92">
        <v>15890201</v>
      </c>
      <c r="S703" s="5">
        <v>16890201</v>
      </c>
      <c r="T703" s="5" t="s">
        <v>89</v>
      </c>
      <c r="V703" s="11" t="s">
        <v>415</v>
      </c>
    </row>
    <row r="704" spans="1:30" s="5" customFormat="1" x14ac:dyDescent="0.15">
      <c r="A704" s="167">
        <v>12950101</v>
      </c>
      <c r="B704" s="5">
        <v>1</v>
      </c>
      <c r="C704" s="168" t="s">
        <v>3559</v>
      </c>
      <c r="D704" s="5" t="s">
        <v>3536</v>
      </c>
      <c r="E704" s="5" t="s">
        <v>26</v>
      </c>
      <c r="H704" s="5" t="s">
        <v>24</v>
      </c>
      <c r="L704" s="5">
        <v>1</v>
      </c>
      <c r="M704" s="5" t="s">
        <v>230</v>
      </c>
      <c r="N704" s="5" t="s">
        <v>3537</v>
      </c>
      <c r="O704" s="167">
        <v>15950101</v>
      </c>
      <c r="V704" s="11" t="s">
        <v>3538</v>
      </c>
    </row>
    <row r="705" spans="1:22" s="5" customFormat="1" x14ac:dyDescent="0.15">
      <c r="A705" s="167">
        <v>12950102</v>
      </c>
      <c r="B705" s="5">
        <v>1</v>
      </c>
      <c r="C705" s="168" t="s">
        <v>3560</v>
      </c>
      <c r="D705" s="5" t="s">
        <v>3536</v>
      </c>
      <c r="E705" s="5" t="s">
        <v>3539</v>
      </c>
      <c r="F705" s="5">
        <v>4</v>
      </c>
      <c r="G705" s="5">
        <v>1.3</v>
      </c>
      <c r="H705" s="5" t="s">
        <v>24</v>
      </c>
      <c r="L705" s="5">
        <v>1</v>
      </c>
      <c r="N705" s="5" t="s">
        <v>593</v>
      </c>
      <c r="O705" s="167">
        <v>14950105</v>
      </c>
      <c r="V705" s="11"/>
    </row>
    <row r="706" spans="1:22" s="5" customFormat="1" x14ac:dyDescent="0.15">
      <c r="A706" s="167">
        <v>12950103</v>
      </c>
      <c r="B706" s="5">
        <v>1</v>
      </c>
      <c r="C706" s="168" t="s">
        <v>3561</v>
      </c>
      <c r="D706" s="5" t="s">
        <v>3536</v>
      </c>
      <c r="E706" s="5" t="s">
        <v>3540</v>
      </c>
      <c r="F706" s="5">
        <v>1.3</v>
      </c>
      <c r="H706" s="5" t="s">
        <v>3541</v>
      </c>
      <c r="L706" s="5">
        <v>99</v>
      </c>
      <c r="M706" s="5" t="s">
        <v>3542</v>
      </c>
      <c r="N706" s="5" t="s">
        <v>3537</v>
      </c>
      <c r="O706" s="167">
        <v>15950102</v>
      </c>
      <c r="V706" s="13" t="s">
        <v>3543</v>
      </c>
    </row>
    <row r="707" spans="1:22" s="5" customFormat="1" x14ac:dyDescent="0.15">
      <c r="A707" s="167">
        <v>12950104</v>
      </c>
      <c r="B707" s="5">
        <v>1</v>
      </c>
      <c r="C707" s="168" t="s">
        <v>3562</v>
      </c>
      <c r="D707" s="5" t="s">
        <v>3536</v>
      </c>
      <c r="E707" s="5" t="s">
        <v>3540</v>
      </c>
      <c r="F707" s="5">
        <v>1.3</v>
      </c>
      <c r="H707" s="5" t="s">
        <v>24</v>
      </c>
      <c r="L707" s="5">
        <v>99</v>
      </c>
      <c r="M707" s="168" t="s">
        <v>323</v>
      </c>
      <c r="N707" s="5" t="s">
        <v>105</v>
      </c>
      <c r="O707" s="167">
        <v>13950101</v>
      </c>
    </row>
    <row r="708" spans="1:22" s="5" customFormat="1" x14ac:dyDescent="0.15">
      <c r="A708" s="167">
        <v>12950105</v>
      </c>
      <c r="B708" s="5">
        <v>1</v>
      </c>
      <c r="C708" s="168" t="s">
        <v>3563</v>
      </c>
      <c r="D708" s="5" t="s">
        <v>3536</v>
      </c>
      <c r="E708" s="5" t="s">
        <v>3540</v>
      </c>
      <c r="F708" s="5">
        <v>1.3</v>
      </c>
      <c r="H708" s="5" t="s">
        <v>3541</v>
      </c>
      <c r="L708" s="5">
        <v>99</v>
      </c>
      <c r="M708" s="168" t="s">
        <v>716</v>
      </c>
      <c r="N708" s="5" t="s">
        <v>105</v>
      </c>
      <c r="O708" s="167">
        <v>13950102</v>
      </c>
      <c r="V708" s="167"/>
    </row>
    <row r="709" spans="1:22" s="166" customFormat="1" x14ac:dyDescent="0.15">
      <c r="A709" s="167">
        <v>12950106</v>
      </c>
      <c r="B709" s="166">
        <v>1</v>
      </c>
      <c r="C709" s="82" t="s">
        <v>314</v>
      </c>
      <c r="D709" s="166" t="s">
        <v>3536</v>
      </c>
      <c r="E709" s="166" t="s">
        <v>26</v>
      </c>
      <c r="H709" s="166" t="s">
        <v>3541</v>
      </c>
      <c r="L709" s="166">
        <v>1</v>
      </c>
      <c r="M709" s="166" t="s">
        <v>231</v>
      </c>
      <c r="N709" s="166" t="s">
        <v>3537</v>
      </c>
      <c r="O709" s="167">
        <v>15950105</v>
      </c>
      <c r="V709" s="11" t="s">
        <v>3544</v>
      </c>
    </row>
    <row r="710" spans="1:22" s="5" customFormat="1" x14ac:dyDescent="0.15">
      <c r="A710" s="167">
        <v>12950107</v>
      </c>
      <c r="B710" s="5">
        <v>1</v>
      </c>
      <c r="C710" s="168" t="s">
        <v>3564</v>
      </c>
      <c r="D710" s="5" t="s">
        <v>3536</v>
      </c>
      <c r="E710" s="5" t="s">
        <v>3545</v>
      </c>
      <c r="H710" s="5" t="s">
        <v>24</v>
      </c>
      <c r="L710" s="5">
        <v>1</v>
      </c>
      <c r="M710" s="13" t="s">
        <v>313</v>
      </c>
      <c r="N710" s="5" t="s">
        <v>3546</v>
      </c>
      <c r="O710" s="167">
        <v>13950103</v>
      </c>
      <c r="V710" s="167" t="s">
        <v>89</v>
      </c>
    </row>
    <row r="711" spans="1:22" s="5" customFormat="1" x14ac:dyDescent="0.15">
      <c r="A711" s="167">
        <v>12950108</v>
      </c>
      <c r="B711" s="5">
        <v>1</v>
      </c>
      <c r="C711" s="168" t="s">
        <v>316</v>
      </c>
      <c r="D711" s="5" t="s">
        <v>3536</v>
      </c>
      <c r="E711" s="5" t="s">
        <v>3545</v>
      </c>
      <c r="H711" s="5" t="s">
        <v>3541</v>
      </c>
      <c r="L711" s="5">
        <v>1</v>
      </c>
      <c r="M711" s="168" t="s">
        <v>323</v>
      </c>
      <c r="N711" s="5" t="s">
        <v>105</v>
      </c>
      <c r="O711" s="167">
        <v>13950104</v>
      </c>
    </row>
    <row r="712" spans="1:22" s="166" customFormat="1" x14ac:dyDescent="0.15">
      <c r="A712" s="167">
        <v>12950111</v>
      </c>
      <c r="B712" s="166">
        <v>1</v>
      </c>
      <c r="C712" s="168" t="s">
        <v>3597</v>
      </c>
      <c r="D712" s="166" t="s">
        <v>34</v>
      </c>
      <c r="E712" s="166" t="s">
        <v>3547</v>
      </c>
      <c r="F712" s="166">
        <v>2</v>
      </c>
      <c r="H712" s="166" t="s">
        <v>3541</v>
      </c>
      <c r="L712" s="166">
        <v>99</v>
      </c>
      <c r="M712" s="166" t="s">
        <v>231</v>
      </c>
      <c r="N712" s="166" t="s">
        <v>3537</v>
      </c>
      <c r="O712" s="167">
        <v>15950108</v>
      </c>
      <c r="V712" s="166" t="s">
        <v>3548</v>
      </c>
    </row>
    <row r="713" spans="1:22" s="166" customFormat="1" x14ac:dyDescent="0.15">
      <c r="A713" s="92">
        <v>12960101</v>
      </c>
      <c r="B713" s="166">
        <v>1</v>
      </c>
      <c r="C713" s="168" t="s">
        <v>1662</v>
      </c>
      <c r="D713" s="166" t="s">
        <v>2361</v>
      </c>
      <c r="E713" s="166" t="s">
        <v>339</v>
      </c>
      <c r="H713" s="166" t="s">
        <v>24</v>
      </c>
      <c r="L713" s="166">
        <v>1</v>
      </c>
      <c r="M713" s="166" t="s">
        <v>230</v>
      </c>
      <c r="N713" s="166" t="s">
        <v>28</v>
      </c>
      <c r="O713" s="92">
        <v>15960101</v>
      </c>
      <c r="S713" s="166" t="s">
        <v>89</v>
      </c>
      <c r="T713" s="166" t="s">
        <v>89</v>
      </c>
      <c r="V713" s="167" t="s">
        <v>2360</v>
      </c>
    </row>
    <row r="714" spans="1:22" s="166" customFormat="1" x14ac:dyDescent="0.15">
      <c r="A714" s="92">
        <v>12960102</v>
      </c>
      <c r="B714" s="166">
        <v>1</v>
      </c>
      <c r="C714" s="168" t="s">
        <v>1663</v>
      </c>
      <c r="D714" s="166" t="s">
        <v>25</v>
      </c>
      <c r="E714" s="166" t="s">
        <v>2375</v>
      </c>
      <c r="H714" s="166" t="s">
        <v>2358</v>
      </c>
      <c r="L714" s="166">
        <v>1</v>
      </c>
      <c r="N714" s="166" t="s">
        <v>558</v>
      </c>
      <c r="O714" s="92">
        <v>14960101</v>
      </c>
      <c r="S714" s="166" t="s">
        <v>89</v>
      </c>
      <c r="T714" s="166" t="s">
        <v>89</v>
      </c>
      <c r="V714" s="45" t="s">
        <v>89</v>
      </c>
    </row>
    <row r="715" spans="1:22" s="5" customFormat="1" x14ac:dyDescent="0.15">
      <c r="A715" s="92">
        <v>12960103</v>
      </c>
      <c r="B715" s="5">
        <v>1</v>
      </c>
      <c r="C715" s="168" t="s">
        <v>1664</v>
      </c>
      <c r="D715" s="5" t="s">
        <v>25</v>
      </c>
      <c r="E715" s="5" t="s">
        <v>339</v>
      </c>
      <c r="H715" s="5" t="s">
        <v>24</v>
      </c>
      <c r="L715" s="5">
        <v>1</v>
      </c>
      <c r="M715" s="5" t="s">
        <v>231</v>
      </c>
      <c r="N715" s="5" t="s">
        <v>2384</v>
      </c>
      <c r="O715" s="92">
        <v>15960102</v>
      </c>
      <c r="S715" s="5" t="s">
        <v>89</v>
      </c>
      <c r="T715" s="5" t="s">
        <v>89</v>
      </c>
      <c r="V715" s="45" t="s">
        <v>5562</v>
      </c>
    </row>
    <row r="716" spans="1:22" s="5" customFormat="1" x14ac:dyDescent="0.15">
      <c r="A716" s="92">
        <v>12960104</v>
      </c>
      <c r="B716" s="5">
        <v>1</v>
      </c>
      <c r="C716" s="168" t="s">
        <v>1665</v>
      </c>
      <c r="D716" s="5" t="s">
        <v>25</v>
      </c>
      <c r="E716" s="5" t="s">
        <v>339</v>
      </c>
      <c r="H716" s="5" t="s">
        <v>2358</v>
      </c>
      <c r="L716" s="5">
        <v>1</v>
      </c>
      <c r="M716" s="13" t="s">
        <v>313</v>
      </c>
      <c r="N716" s="5" t="s">
        <v>29</v>
      </c>
      <c r="O716" s="92">
        <v>13960101</v>
      </c>
      <c r="S716" s="167" t="s">
        <v>89</v>
      </c>
      <c r="T716" s="5" t="s">
        <v>89</v>
      </c>
      <c r="V716" s="45" t="s">
        <v>89</v>
      </c>
    </row>
    <row r="717" spans="1:22" s="5" customFormat="1" x14ac:dyDescent="0.15">
      <c r="A717" s="92">
        <v>12960105</v>
      </c>
      <c r="B717" s="5">
        <v>1</v>
      </c>
      <c r="C717" s="168" t="s">
        <v>1666</v>
      </c>
      <c r="D717" s="5" t="s">
        <v>2378</v>
      </c>
      <c r="E717" s="5" t="s">
        <v>57</v>
      </c>
      <c r="F717" s="5">
        <v>2</v>
      </c>
      <c r="H717" s="5" t="s">
        <v>24</v>
      </c>
      <c r="L717" s="5">
        <v>99</v>
      </c>
      <c r="M717" s="5" t="s">
        <v>231</v>
      </c>
      <c r="N717" s="5" t="s">
        <v>2359</v>
      </c>
      <c r="O717" s="92">
        <v>15960103</v>
      </c>
      <c r="S717" s="166" t="s">
        <v>89</v>
      </c>
      <c r="T717" s="5" t="s">
        <v>89</v>
      </c>
      <c r="V717" s="13" t="s">
        <v>5580</v>
      </c>
    </row>
    <row r="718" spans="1:22" s="5" customFormat="1" x14ac:dyDescent="0.15">
      <c r="A718" s="92">
        <v>12960106</v>
      </c>
      <c r="B718" s="5">
        <v>1</v>
      </c>
      <c r="C718" s="168" t="s">
        <v>1667</v>
      </c>
      <c r="D718" s="5" t="s">
        <v>34</v>
      </c>
      <c r="E718" s="5" t="s">
        <v>57</v>
      </c>
      <c r="F718" s="5">
        <v>2</v>
      </c>
      <c r="H718" s="5" t="s">
        <v>2376</v>
      </c>
      <c r="L718" s="5">
        <v>99</v>
      </c>
      <c r="M718" s="45" t="s">
        <v>238</v>
      </c>
      <c r="N718" s="5" t="s">
        <v>29</v>
      </c>
      <c r="O718" s="92">
        <v>13960102</v>
      </c>
      <c r="S718" s="166" t="s">
        <v>89</v>
      </c>
      <c r="T718" s="5" t="s">
        <v>89</v>
      </c>
      <c r="V718" s="45" t="s">
        <v>89</v>
      </c>
    </row>
    <row r="719" spans="1:22" s="5" customFormat="1" x14ac:dyDescent="0.15">
      <c r="A719" s="92">
        <v>12960107</v>
      </c>
      <c r="B719" s="5">
        <v>1</v>
      </c>
      <c r="C719" s="168" t="s">
        <v>1668</v>
      </c>
      <c r="D719" s="5" t="s">
        <v>34</v>
      </c>
      <c r="E719" s="5" t="s">
        <v>2373</v>
      </c>
      <c r="F719" s="5">
        <v>2</v>
      </c>
      <c r="H719" s="5" t="s">
        <v>2358</v>
      </c>
      <c r="L719" s="5">
        <v>99</v>
      </c>
      <c r="M719" s="5" t="s">
        <v>231</v>
      </c>
      <c r="N719" s="5" t="s">
        <v>28</v>
      </c>
      <c r="O719" s="92">
        <v>15960104</v>
      </c>
      <c r="S719" s="166" t="s">
        <v>89</v>
      </c>
      <c r="T719" s="5" t="s">
        <v>89</v>
      </c>
      <c r="V719" s="45" t="s">
        <v>1105</v>
      </c>
    </row>
    <row r="720" spans="1:22" s="5" customFormat="1" x14ac:dyDescent="0.15">
      <c r="A720" s="92">
        <v>12960108</v>
      </c>
      <c r="B720" s="5">
        <v>1</v>
      </c>
      <c r="C720" s="168" t="s">
        <v>1669</v>
      </c>
      <c r="D720" s="5" t="s">
        <v>2355</v>
      </c>
      <c r="E720" s="5" t="s">
        <v>57</v>
      </c>
      <c r="F720" s="5">
        <v>2</v>
      </c>
      <c r="H720" s="5" t="s">
        <v>24</v>
      </c>
      <c r="L720" s="5">
        <v>99</v>
      </c>
      <c r="M720" s="5" t="s">
        <v>2385</v>
      </c>
      <c r="N720" s="5" t="s">
        <v>29</v>
      </c>
      <c r="O720" s="92">
        <v>13960103</v>
      </c>
      <c r="S720" s="166" t="s">
        <v>89</v>
      </c>
      <c r="T720" s="5" t="s">
        <v>89</v>
      </c>
      <c r="V720" s="5" t="s">
        <v>89</v>
      </c>
    </row>
    <row r="721" spans="1:24" s="5" customFormat="1" x14ac:dyDescent="0.15">
      <c r="A721" s="92">
        <v>12960109</v>
      </c>
      <c r="B721" s="5">
        <v>1</v>
      </c>
      <c r="C721" s="168" t="s">
        <v>1670</v>
      </c>
      <c r="D721" s="5" t="s">
        <v>34</v>
      </c>
      <c r="E721" s="5" t="s">
        <v>2373</v>
      </c>
      <c r="F721" s="5">
        <v>2</v>
      </c>
      <c r="H721" s="5" t="s">
        <v>24</v>
      </c>
      <c r="L721" s="5">
        <v>99</v>
      </c>
      <c r="M721" s="5" t="s">
        <v>981</v>
      </c>
      <c r="N721" s="5" t="s">
        <v>29</v>
      </c>
      <c r="O721" s="92">
        <v>13960104</v>
      </c>
      <c r="S721" s="166" t="s">
        <v>89</v>
      </c>
      <c r="T721" s="5" t="s">
        <v>89</v>
      </c>
      <c r="V721" s="11" t="s">
        <v>89</v>
      </c>
    </row>
    <row r="722" spans="1:24" s="5" customFormat="1" x14ac:dyDescent="0.15">
      <c r="A722" s="92">
        <v>12960111</v>
      </c>
      <c r="B722" s="5">
        <v>1</v>
      </c>
      <c r="C722" s="168" t="s">
        <v>2386</v>
      </c>
      <c r="D722" s="5" t="s">
        <v>2378</v>
      </c>
      <c r="E722" s="5" t="s">
        <v>57</v>
      </c>
      <c r="F722" s="5">
        <v>2</v>
      </c>
      <c r="H722" s="5" t="s">
        <v>24</v>
      </c>
      <c r="L722" s="5">
        <v>99</v>
      </c>
      <c r="M722" s="43" t="s">
        <v>716</v>
      </c>
      <c r="N722" s="5" t="s">
        <v>2365</v>
      </c>
      <c r="O722" s="92">
        <v>13960106</v>
      </c>
      <c r="S722" s="5" t="s">
        <v>89</v>
      </c>
      <c r="T722" s="5" t="s">
        <v>89</v>
      </c>
      <c r="V722" s="11"/>
    </row>
    <row r="723" spans="1:24" s="5" customFormat="1" x14ac:dyDescent="0.15">
      <c r="A723" s="92">
        <v>12960112</v>
      </c>
      <c r="B723" s="5">
        <v>1</v>
      </c>
      <c r="C723" s="168" t="s">
        <v>1671</v>
      </c>
      <c r="D723" s="5" t="s">
        <v>2378</v>
      </c>
      <c r="E723" s="5" t="s">
        <v>1112</v>
      </c>
      <c r="F723" s="5">
        <v>2</v>
      </c>
      <c r="H723" s="5" t="s">
        <v>1113</v>
      </c>
      <c r="L723" s="5">
        <v>99</v>
      </c>
      <c r="M723" s="45" t="s">
        <v>5464</v>
      </c>
      <c r="N723" s="5" t="s">
        <v>2365</v>
      </c>
      <c r="O723" s="92">
        <v>13960107</v>
      </c>
      <c r="S723" s="5" t="s">
        <v>89</v>
      </c>
      <c r="T723" s="5" t="s">
        <v>89</v>
      </c>
    </row>
    <row r="724" spans="1:24" s="5" customFormat="1" x14ac:dyDescent="0.15">
      <c r="A724" s="92">
        <v>12960201</v>
      </c>
      <c r="B724" s="5">
        <v>1</v>
      </c>
      <c r="C724" s="168" t="s">
        <v>1769</v>
      </c>
      <c r="D724" s="5" t="s">
        <v>25</v>
      </c>
      <c r="E724" s="5" t="s">
        <v>2375</v>
      </c>
      <c r="H724" s="5" t="s">
        <v>2358</v>
      </c>
      <c r="L724" s="5">
        <v>1</v>
      </c>
      <c r="N724" s="5" t="s">
        <v>558</v>
      </c>
      <c r="O724" s="92">
        <v>14960201</v>
      </c>
      <c r="S724" s="5" t="s">
        <v>89</v>
      </c>
      <c r="T724" s="5" t="s">
        <v>89</v>
      </c>
      <c r="V724" s="167" t="s">
        <v>89</v>
      </c>
    </row>
    <row r="725" spans="1:24" s="5" customFormat="1" x14ac:dyDescent="0.15">
      <c r="A725" s="92">
        <v>12960202</v>
      </c>
      <c r="B725" s="5">
        <v>1</v>
      </c>
      <c r="C725" s="168" t="s">
        <v>1770</v>
      </c>
      <c r="D725" s="5" t="s">
        <v>2361</v>
      </c>
      <c r="E725" s="5" t="s">
        <v>339</v>
      </c>
      <c r="H725" s="5" t="s">
        <v>24</v>
      </c>
      <c r="L725" s="5">
        <v>1</v>
      </c>
      <c r="M725" s="5" t="s">
        <v>230</v>
      </c>
      <c r="N725" s="5" t="s">
        <v>2384</v>
      </c>
      <c r="O725" s="92">
        <v>15960201</v>
      </c>
      <c r="S725" s="5" t="s">
        <v>89</v>
      </c>
      <c r="T725" s="5" t="s">
        <v>89</v>
      </c>
      <c r="V725" s="167" t="s">
        <v>487</v>
      </c>
    </row>
    <row r="726" spans="1:24" s="5" customFormat="1" x14ac:dyDescent="0.15">
      <c r="A726" s="92">
        <v>12960203</v>
      </c>
      <c r="B726" s="5">
        <v>1</v>
      </c>
      <c r="C726" s="168" t="s">
        <v>1771</v>
      </c>
      <c r="D726" s="5" t="s">
        <v>2363</v>
      </c>
      <c r="E726" s="5" t="s">
        <v>339</v>
      </c>
      <c r="H726" s="5" t="s">
        <v>24</v>
      </c>
      <c r="L726" s="5">
        <v>1</v>
      </c>
      <c r="N726" s="5" t="s">
        <v>558</v>
      </c>
      <c r="O726" s="92">
        <v>14960202</v>
      </c>
      <c r="S726" s="5" t="s">
        <v>89</v>
      </c>
      <c r="T726" s="5" t="s">
        <v>89</v>
      </c>
      <c r="V726" s="167"/>
    </row>
    <row r="727" spans="1:24" s="5" customFormat="1" x14ac:dyDescent="0.15">
      <c r="A727" s="92">
        <v>12960204</v>
      </c>
      <c r="B727" s="5">
        <v>1</v>
      </c>
      <c r="C727" s="168" t="s">
        <v>1772</v>
      </c>
      <c r="D727" s="5" t="s">
        <v>2363</v>
      </c>
      <c r="E727" s="5" t="s">
        <v>339</v>
      </c>
      <c r="H727" s="5" t="s">
        <v>2358</v>
      </c>
      <c r="L727" s="5">
        <v>1</v>
      </c>
      <c r="M727" s="5" t="s">
        <v>231</v>
      </c>
      <c r="N727" s="5" t="s">
        <v>28</v>
      </c>
      <c r="O727" s="92">
        <v>15960202</v>
      </c>
      <c r="S727" s="5" t="s">
        <v>89</v>
      </c>
      <c r="T727" s="5" t="s">
        <v>89</v>
      </c>
      <c r="V727" s="10" t="s">
        <v>1773</v>
      </c>
    </row>
    <row r="728" spans="1:24" s="5" customFormat="1" x14ac:dyDescent="0.15">
      <c r="A728" s="92">
        <v>12960205</v>
      </c>
      <c r="B728" s="5">
        <v>1</v>
      </c>
      <c r="C728" s="168" t="s">
        <v>1774</v>
      </c>
      <c r="D728" s="5" t="s">
        <v>2378</v>
      </c>
      <c r="E728" s="5" t="s">
        <v>57</v>
      </c>
      <c r="F728" s="5">
        <v>4</v>
      </c>
      <c r="H728" s="5" t="s">
        <v>82</v>
      </c>
      <c r="L728" s="5">
        <v>1</v>
      </c>
      <c r="M728" s="5" t="s">
        <v>29</v>
      </c>
      <c r="N728" s="5" t="s">
        <v>2362</v>
      </c>
      <c r="O728" s="92">
        <v>13960201</v>
      </c>
      <c r="S728" s="5" t="s">
        <v>89</v>
      </c>
      <c r="T728" s="5" t="s">
        <v>89</v>
      </c>
      <c r="V728" s="10" t="s">
        <v>1720</v>
      </c>
    </row>
    <row r="729" spans="1:24" s="5" customFormat="1" x14ac:dyDescent="0.15">
      <c r="A729" s="92">
        <v>12960206</v>
      </c>
      <c r="B729" s="5">
        <v>1</v>
      </c>
      <c r="C729" s="168" t="s">
        <v>1775</v>
      </c>
      <c r="D729" s="5" t="s">
        <v>34</v>
      </c>
      <c r="E729" s="5" t="s">
        <v>2373</v>
      </c>
      <c r="F729" s="5">
        <v>4</v>
      </c>
      <c r="H729" s="5" t="s">
        <v>82</v>
      </c>
      <c r="L729" s="5">
        <v>1</v>
      </c>
      <c r="M729" s="5" t="s">
        <v>2365</v>
      </c>
      <c r="N729" s="5" t="s">
        <v>29</v>
      </c>
      <c r="O729" s="92">
        <v>13960202</v>
      </c>
      <c r="S729" s="5" t="s">
        <v>89</v>
      </c>
      <c r="T729" s="5" t="s">
        <v>89</v>
      </c>
    </row>
    <row r="730" spans="1:24" s="5" customFormat="1" x14ac:dyDescent="0.15">
      <c r="A730" s="92">
        <v>12960207</v>
      </c>
      <c r="B730" s="5">
        <v>1</v>
      </c>
      <c r="C730" s="168" t="s">
        <v>1776</v>
      </c>
      <c r="D730" s="5" t="s">
        <v>2378</v>
      </c>
      <c r="E730" s="5" t="s">
        <v>57</v>
      </c>
      <c r="F730" s="5">
        <v>4</v>
      </c>
      <c r="H730" s="5" t="s">
        <v>82</v>
      </c>
      <c r="L730" s="5">
        <v>1</v>
      </c>
      <c r="M730" s="5" t="s">
        <v>29</v>
      </c>
      <c r="N730" s="5" t="s">
        <v>29</v>
      </c>
      <c r="O730" s="92">
        <v>13960203</v>
      </c>
      <c r="S730" s="5" t="s">
        <v>89</v>
      </c>
      <c r="T730" s="5" t="s">
        <v>89</v>
      </c>
      <c r="V730" s="167"/>
    </row>
    <row r="731" spans="1:24" s="5" customFormat="1" x14ac:dyDescent="0.15">
      <c r="A731" s="92">
        <v>12960208</v>
      </c>
      <c r="B731" s="5">
        <v>1</v>
      </c>
      <c r="C731" s="168" t="s">
        <v>2388</v>
      </c>
      <c r="D731" s="5" t="s">
        <v>34</v>
      </c>
      <c r="E731" s="5" t="s">
        <v>57</v>
      </c>
      <c r="F731" s="5">
        <v>3</v>
      </c>
      <c r="H731" s="5" t="s">
        <v>82</v>
      </c>
      <c r="I731" s="5" t="s">
        <v>489</v>
      </c>
      <c r="L731" s="5">
        <v>1</v>
      </c>
      <c r="M731" s="5" t="s">
        <v>29</v>
      </c>
      <c r="N731" s="5" t="s">
        <v>2365</v>
      </c>
      <c r="O731" s="92">
        <v>13960204</v>
      </c>
      <c r="S731" s="5" t="s">
        <v>89</v>
      </c>
      <c r="T731" s="5" t="s">
        <v>89</v>
      </c>
      <c r="V731" s="13" t="s">
        <v>2389</v>
      </c>
    </row>
    <row r="732" spans="1:24" s="5" customFormat="1" x14ac:dyDescent="0.15">
      <c r="A732" s="92">
        <v>12960209</v>
      </c>
      <c r="B732" s="5">
        <v>1</v>
      </c>
      <c r="C732" s="168" t="s">
        <v>1777</v>
      </c>
      <c r="D732" s="5" t="s">
        <v>2361</v>
      </c>
      <c r="E732" s="5" t="s">
        <v>2373</v>
      </c>
      <c r="F732" s="5">
        <v>2</v>
      </c>
      <c r="H732" s="5" t="s">
        <v>82</v>
      </c>
      <c r="L732" s="5">
        <v>99</v>
      </c>
      <c r="M732" s="5" t="s">
        <v>2357</v>
      </c>
      <c r="N732" s="5" t="s">
        <v>2357</v>
      </c>
      <c r="O732" s="92">
        <v>15960207</v>
      </c>
      <c r="S732" s="5" t="s">
        <v>89</v>
      </c>
      <c r="T732" s="5" t="s">
        <v>89</v>
      </c>
      <c r="V732" s="5" t="s">
        <v>491</v>
      </c>
    </row>
    <row r="733" spans="1:24" s="5" customFormat="1" x14ac:dyDescent="0.15">
      <c r="A733" s="92">
        <v>12960301</v>
      </c>
      <c r="B733" s="5">
        <v>1</v>
      </c>
      <c r="C733" s="168" t="s">
        <v>2390</v>
      </c>
      <c r="D733" s="5" t="s">
        <v>2361</v>
      </c>
      <c r="E733" s="5" t="s">
        <v>339</v>
      </c>
      <c r="H733" s="5" t="s">
        <v>2376</v>
      </c>
      <c r="L733" s="5">
        <v>1</v>
      </c>
      <c r="M733" s="5" t="s">
        <v>230</v>
      </c>
      <c r="N733" s="5" t="s">
        <v>28</v>
      </c>
      <c r="O733" s="92">
        <v>15960301</v>
      </c>
      <c r="S733" s="5" t="s">
        <v>89</v>
      </c>
      <c r="T733" s="5" t="s">
        <v>89</v>
      </c>
      <c r="V733" s="5" t="s">
        <v>402</v>
      </c>
    </row>
    <row r="734" spans="1:24" s="5" customFormat="1" x14ac:dyDescent="0.15">
      <c r="A734" s="92">
        <v>12960302</v>
      </c>
      <c r="B734" s="5">
        <v>1</v>
      </c>
      <c r="C734" s="168" t="s">
        <v>2391</v>
      </c>
      <c r="D734" s="5" t="s">
        <v>25</v>
      </c>
      <c r="E734" s="5" t="s">
        <v>2375</v>
      </c>
      <c r="H734" s="5" t="s">
        <v>2358</v>
      </c>
      <c r="L734" s="5">
        <v>1</v>
      </c>
      <c r="N734" s="5" t="s">
        <v>558</v>
      </c>
      <c r="O734" s="92">
        <v>14960301</v>
      </c>
      <c r="S734" s="5" t="s">
        <v>89</v>
      </c>
      <c r="T734" s="5" t="s">
        <v>89</v>
      </c>
    </row>
    <row r="735" spans="1:24" s="5" customFormat="1" x14ac:dyDescent="0.15">
      <c r="A735" s="92">
        <v>12960303</v>
      </c>
      <c r="B735" s="5">
        <v>1</v>
      </c>
      <c r="C735" s="168" t="s">
        <v>2392</v>
      </c>
      <c r="D735" s="5" t="s">
        <v>2393</v>
      </c>
      <c r="E735" s="5" t="s">
        <v>2383</v>
      </c>
      <c r="F735" s="5">
        <v>3</v>
      </c>
      <c r="H735" s="5" t="s">
        <v>24</v>
      </c>
      <c r="I735" s="5" t="s">
        <v>208</v>
      </c>
      <c r="J735" s="5" t="s">
        <v>2394</v>
      </c>
      <c r="L735" s="5">
        <v>1</v>
      </c>
      <c r="N735" s="5" t="s">
        <v>558</v>
      </c>
      <c r="O735" s="92">
        <v>14960302</v>
      </c>
      <c r="S735" s="5" t="s">
        <v>89</v>
      </c>
      <c r="T735" s="5" t="s">
        <v>89</v>
      </c>
      <c r="W735" s="5" t="s">
        <v>2395</v>
      </c>
      <c r="X735" s="5" t="s">
        <v>25</v>
      </c>
    </row>
    <row r="736" spans="1:24" s="5" customFormat="1" x14ac:dyDescent="0.15">
      <c r="A736" s="92">
        <v>12960304</v>
      </c>
      <c r="B736" s="5">
        <v>1</v>
      </c>
      <c r="C736" s="168" t="s">
        <v>2396</v>
      </c>
      <c r="D736" s="5" t="s">
        <v>2393</v>
      </c>
      <c r="E736" s="5" t="s">
        <v>57</v>
      </c>
      <c r="F736" s="5">
        <v>3</v>
      </c>
      <c r="H736" s="5" t="s">
        <v>24</v>
      </c>
      <c r="I736" s="5" t="s">
        <v>2397</v>
      </c>
      <c r="J736" s="5" t="s">
        <v>2393</v>
      </c>
      <c r="L736" s="5">
        <v>1</v>
      </c>
      <c r="N736" s="5" t="s">
        <v>558</v>
      </c>
      <c r="O736" s="92">
        <v>14960303</v>
      </c>
      <c r="S736" s="5" t="s">
        <v>89</v>
      </c>
      <c r="T736" s="5" t="s">
        <v>89</v>
      </c>
      <c r="W736" s="5" t="s">
        <v>2398</v>
      </c>
      <c r="X736" s="5" t="s">
        <v>2361</v>
      </c>
    </row>
    <row r="737" spans="1:24" s="5" customFormat="1" x14ac:dyDescent="0.15">
      <c r="A737" s="92">
        <v>12960305</v>
      </c>
      <c r="B737" s="5">
        <v>1</v>
      </c>
      <c r="C737" s="168" t="s">
        <v>2399</v>
      </c>
      <c r="D737" s="5" t="s">
        <v>2400</v>
      </c>
      <c r="E737" s="5" t="s">
        <v>2373</v>
      </c>
      <c r="F737" s="5">
        <v>3</v>
      </c>
      <c r="H737" s="5" t="s">
        <v>2358</v>
      </c>
      <c r="I737" s="5" t="s">
        <v>208</v>
      </c>
      <c r="J737" s="5" t="s">
        <v>2400</v>
      </c>
      <c r="L737" s="5">
        <v>1</v>
      </c>
      <c r="N737" s="5" t="s">
        <v>558</v>
      </c>
      <c r="O737" s="92">
        <v>14960304</v>
      </c>
      <c r="S737" s="5" t="s">
        <v>89</v>
      </c>
      <c r="T737" s="5" t="s">
        <v>89</v>
      </c>
      <c r="W737" s="5" t="s">
        <v>2398</v>
      </c>
      <c r="X737" s="5" t="s">
        <v>25</v>
      </c>
    </row>
    <row r="738" spans="1:24" s="5" customFormat="1" x14ac:dyDescent="0.15">
      <c r="A738" s="92">
        <v>12960306</v>
      </c>
      <c r="B738" s="5">
        <v>1</v>
      </c>
      <c r="C738" s="168" t="s">
        <v>2401</v>
      </c>
      <c r="D738" s="5" t="s">
        <v>25</v>
      </c>
      <c r="E738" s="5" t="s">
        <v>2368</v>
      </c>
      <c r="H738" s="5" t="s">
        <v>24</v>
      </c>
      <c r="L738" s="5">
        <v>1</v>
      </c>
      <c r="M738" s="5" t="s">
        <v>231</v>
      </c>
      <c r="N738" s="5" t="s">
        <v>28</v>
      </c>
      <c r="O738" s="92">
        <v>15960302</v>
      </c>
      <c r="S738" s="5" t="s">
        <v>89</v>
      </c>
      <c r="T738" s="5" t="s">
        <v>89</v>
      </c>
      <c r="V738" s="5" t="s">
        <v>402</v>
      </c>
    </row>
    <row r="739" spans="1:24" s="5" customFormat="1" x14ac:dyDescent="0.15">
      <c r="A739" s="92">
        <v>12960307</v>
      </c>
      <c r="B739" s="5">
        <v>1</v>
      </c>
      <c r="C739" s="168" t="s">
        <v>2402</v>
      </c>
      <c r="D739" s="5" t="s">
        <v>2361</v>
      </c>
      <c r="E739" s="5" t="s">
        <v>2368</v>
      </c>
      <c r="H739" s="5" t="s">
        <v>24</v>
      </c>
      <c r="L739" s="5">
        <v>1</v>
      </c>
      <c r="M739" s="45" t="s">
        <v>238</v>
      </c>
      <c r="N739" s="5" t="s">
        <v>2362</v>
      </c>
      <c r="O739" s="92">
        <v>13960301</v>
      </c>
      <c r="S739" s="5" t="s">
        <v>89</v>
      </c>
      <c r="T739" s="5" t="s">
        <v>89</v>
      </c>
    </row>
    <row r="740" spans="1:24" s="5" customFormat="1" x14ac:dyDescent="0.15">
      <c r="A740" s="92">
        <v>12960308</v>
      </c>
      <c r="B740" s="5">
        <v>1</v>
      </c>
      <c r="C740" s="168" t="s">
        <v>2403</v>
      </c>
      <c r="D740" s="5" t="s">
        <v>2361</v>
      </c>
      <c r="E740" s="5" t="s">
        <v>2375</v>
      </c>
      <c r="H740" s="5" t="s">
        <v>2376</v>
      </c>
      <c r="L740" s="5">
        <v>1</v>
      </c>
      <c r="M740" s="45" t="s">
        <v>238</v>
      </c>
      <c r="N740" s="5" t="s">
        <v>2362</v>
      </c>
      <c r="O740" s="92">
        <v>13960302</v>
      </c>
      <c r="S740" s="5" t="s">
        <v>89</v>
      </c>
      <c r="T740" s="5" t="s">
        <v>89</v>
      </c>
    </row>
    <row r="741" spans="1:24" s="5" customFormat="1" x14ac:dyDescent="0.15">
      <c r="A741" s="92">
        <v>12960309</v>
      </c>
      <c r="B741" s="5">
        <v>1</v>
      </c>
      <c r="C741" s="168" t="s">
        <v>2404</v>
      </c>
      <c r="D741" s="5" t="s">
        <v>25</v>
      </c>
      <c r="E741" s="5" t="s">
        <v>339</v>
      </c>
      <c r="H741" s="5" t="s">
        <v>2376</v>
      </c>
      <c r="L741" s="5">
        <v>1</v>
      </c>
      <c r="M741" s="5" t="s">
        <v>231</v>
      </c>
      <c r="N741" s="5" t="s">
        <v>28</v>
      </c>
      <c r="O741" s="92">
        <v>15960303</v>
      </c>
      <c r="S741" s="5" t="s">
        <v>89</v>
      </c>
      <c r="T741" s="5" t="s">
        <v>89</v>
      </c>
      <c r="V741" s="5" t="s">
        <v>402</v>
      </c>
    </row>
    <row r="742" spans="1:24" s="5" customFormat="1" x14ac:dyDescent="0.15">
      <c r="A742" s="92">
        <v>12960310</v>
      </c>
      <c r="B742" s="5">
        <v>1</v>
      </c>
      <c r="C742" s="168" t="s">
        <v>2405</v>
      </c>
      <c r="D742" s="5" t="s">
        <v>2361</v>
      </c>
      <c r="E742" s="5" t="s">
        <v>339</v>
      </c>
      <c r="H742" s="5" t="s">
        <v>2376</v>
      </c>
      <c r="L742" s="5">
        <v>1</v>
      </c>
      <c r="M742" s="45" t="s">
        <v>238</v>
      </c>
      <c r="N742" s="5" t="s">
        <v>2362</v>
      </c>
      <c r="O742" s="92">
        <v>13960303</v>
      </c>
      <c r="S742" s="5" t="s">
        <v>89</v>
      </c>
      <c r="T742" s="5" t="s">
        <v>89</v>
      </c>
    </row>
    <row r="743" spans="1:24" s="5" customFormat="1" x14ac:dyDescent="0.15">
      <c r="A743" s="92">
        <v>12960311</v>
      </c>
      <c r="B743" s="5">
        <v>1</v>
      </c>
      <c r="C743" s="168" t="s">
        <v>2406</v>
      </c>
      <c r="D743" s="5" t="s">
        <v>2361</v>
      </c>
      <c r="E743" s="5" t="s">
        <v>339</v>
      </c>
      <c r="H743" s="5" t="s">
        <v>24</v>
      </c>
      <c r="L743" s="5">
        <v>1</v>
      </c>
      <c r="M743" s="45" t="s">
        <v>5464</v>
      </c>
      <c r="N743" s="5" t="s">
        <v>2365</v>
      </c>
      <c r="O743" s="92">
        <v>13960304</v>
      </c>
      <c r="S743" s="5" t="s">
        <v>89</v>
      </c>
      <c r="T743" s="5" t="s">
        <v>89</v>
      </c>
    </row>
    <row r="744" spans="1:24" s="5" customFormat="1" x14ac:dyDescent="0.15">
      <c r="A744" s="92">
        <v>12960312</v>
      </c>
      <c r="B744" s="5">
        <v>1</v>
      </c>
      <c r="C744" s="168" t="s">
        <v>2407</v>
      </c>
      <c r="D744" s="5" t="s">
        <v>2363</v>
      </c>
      <c r="E744" s="5" t="s">
        <v>339</v>
      </c>
      <c r="H744" s="5" t="s">
        <v>2358</v>
      </c>
      <c r="L744" s="5">
        <v>1</v>
      </c>
      <c r="M744" s="5" t="s">
        <v>231</v>
      </c>
      <c r="N744" s="5" t="s">
        <v>28</v>
      </c>
      <c r="O744" s="92">
        <v>15960304</v>
      </c>
      <c r="S744" s="5" t="s">
        <v>89</v>
      </c>
      <c r="T744" s="5" t="s">
        <v>89</v>
      </c>
      <c r="V744" s="5" t="s">
        <v>402</v>
      </c>
    </row>
    <row r="745" spans="1:24" s="5" customFormat="1" x14ac:dyDescent="0.15">
      <c r="A745" s="92">
        <v>12960313</v>
      </c>
      <c r="B745" s="5">
        <v>1</v>
      </c>
      <c r="C745" s="168" t="s">
        <v>2408</v>
      </c>
      <c r="D745" s="5" t="s">
        <v>25</v>
      </c>
      <c r="E745" s="5" t="s">
        <v>2368</v>
      </c>
      <c r="H745" s="5" t="s">
        <v>24</v>
      </c>
      <c r="L745" s="5">
        <v>1</v>
      </c>
      <c r="M745" s="45" t="s">
        <v>238</v>
      </c>
      <c r="N745" s="5" t="s">
        <v>29</v>
      </c>
      <c r="O745" s="92">
        <v>13960305</v>
      </c>
      <c r="S745" s="5" t="s">
        <v>89</v>
      </c>
      <c r="T745" s="5" t="s">
        <v>89</v>
      </c>
    </row>
    <row r="746" spans="1:24" s="5" customFormat="1" x14ac:dyDescent="0.15">
      <c r="A746" s="92">
        <v>12960314</v>
      </c>
      <c r="B746" s="5">
        <v>1</v>
      </c>
      <c r="C746" s="168" t="s">
        <v>2409</v>
      </c>
      <c r="D746" s="5" t="s">
        <v>2361</v>
      </c>
      <c r="E746" s="5" t="s">
        <v>339</v>
      </c>
      <c r="H746" s="5" t="s">
        <v>24</v>
      </c>
      <c r="L746" s="5">
        <v>1</v>
      </c>
      <c r="M746" s="45" t="s">
        <v>238</v>
      </c>
      <c r="N746" s="5" t="s">
        <v>2365</v>
      </c>
      <c r="O746" s="92">
        <v>13960306</v>
      </c>
      <c r="S746" s="5" t="s">
        <v>89</v>
      </c>
      <c r="T746" s="5" t="s">
        <v>89</v>
      </c>
    </row>
    <row r="747" spans="1:24" s="5" customFormat="1" x14ac:dyDescent="0.15">
      <c r="A747" s="92">
        <v>12960315</v>
      </c>
      <c r="B747" s="5">
        <v>1</v>
      </c>
      <c r="C747" s="168" t="s">
        <v>2410</v>
      </c>
      <c r="D747" s="5" t="s">
        <v>2361</v>
      </c>
      <c r="E747" s="5" t="s">
        <v>2375</v>
      </c>
      <c r="H747" s="5" t="s">
        <v>2358</v>
      </c>
      <c r="L747" s="5">
        <v>1</v>
      </c>
      <c r="M747" s="5" t="s">
        <v>231</v>
      </c>
      <c r="N747" s="5" t="s">
        <v>2384</v>
      </c>
      <c r="O747" s="92">
        <v>15960305</v>
      </c>
      <c r="S747" s="5" t="s">
        <v>89</v>
      </c>
      <c r="T747" s="5" t="s">
        <v>89</v>
      </c>
      <c r="V747" s="5" t="s">
        <v>402</v>
      </c>
    </row>
    <row r="748" spans="1:24" s="5" customFormat="1" x14ac:dyDescent="0.15">
      <c r="A748" s="92">
        <v>12960316</v>
      </c>
      <c r="B748" s="5">
        <v>1</v>
      </c>
      <c r="C748" s="168" t="s">
        <v>2411</v>
      </c>
      <c r="D748" s="5" t="s">
        <v>25</v>
      </c>
      <c r="E748" s="5" t="s">
        <v>339</v>
      </c>
      <c r="H748" s="5" t="s">
        <v>2358</v>
      </c>
      <c r="L748" s="5">
        <v>1</v>
      </c>
      <c r="M748" s="45" t="s">
        <v>238</v>
      </c>
      <c r="N748" s="5" t="s">
        <v>29</v>
      </c>
      <c r="O748" s="92">
        <v>13960307</v>
      </c>
      <c r="S748" s="5" t="s">
        <v>89</v>
      </c>
      <c r="T748" s="5" t="s">
        <v>89</v>
      </c>
    </row>
    <row r="749" spans="1:24" s="5" customFormat="1" x14ac:dyDescent="0.15">
      <c r="A749" s="92">
        <v>12960317</v>
      </c>
      <c r="B749" s="5">
        <v>1</v>
      </c>
      <c r="C749" s="168" t="s">
        <v>2412</v>
      </c>
      <c r="D749" s="5" t="s">
        <v>2363</v>
      </c>
      <c r="E749" s="5" t="s">
        <v>339</v>
      </c>
      <c r="H749" s="5" t="s">
        <v>2358</v>
      </c>
      <c r="L749" s="5">
        <v>1</v>
      </c>
      <c r="M749" s="45" t="s">
        <v>238</v>
      </c>
      <c r="N749" s="5" t="s">
        <v>2362</v>
      </c>
      <c r="O749" s="92">
        <v>13960308</v>
      </c>
      <c r="S749" s="5" t="s">
        <v>89</v>
      </c>
      <c r="T749" s="5" t="s">
        <v>89</v>
      </c>
    </row>
    <row r="750" spans="1:24" s="5" customFormat="1" x14ac:dyDescent="0.15">
      <c r="A750" s="92">
        <v>12960318</v>
      </c>
      <c r="B750" s="5">
        <v>1</v>
      </c>
      <c r="C750" s="85" t="s">
        <v>2413</v>
      </c>
      <c r="D750" s="5" t="s">
        <v>2355</v>
      </c>
      <c r="E750" s="5" t="s">
        <v>339</v>
      </c>
      <c r="H750" s="5" t="s">
        <v>674</v>
      </c>
      <c r="L750" s="5">
        <v>1</v>
      </c>
      <c r="M750" s="5" t="s">
        <v>29</v>
      </c>
      <c r="N750" s="5" t="s">
        <v>2362</v>
      </c>
      <c r="O750" s="92">
        <v>13960309</v>
      </c>
      <c r="S750" s="5" t="s">
        <v>89</v>
      </c>
      <c r="T750" s="5" t="s">
        <v>89</v>
      </c>
    </row>
    <row r="751" spans="1:24" s="5" customFormat="1" x14ac:dyDescent="0.15">
      <c r="A751" s="92">
        <v>12960319</v>
      </c>
      <c r="B751" s="5">
        <v>1</v>
      </c>
      <c r="C751" s="85" t="s">
        <v>2414</v>
      </c>
      <c r="D751" s="5" t="s">
        <v>34</v>
      </c>
      <c r="E751" s="5" t="s">
        <v>57</v>
      </c>
      <c r="F751" s="5">
        <v>2</v>
      </c>
      <c r="H751" s="5" t="s">
        <v>2369</v>
      </c>
      <c r="L751" s="5">
        <v>99</v>
      </c>
      <c r="M751" s="166" t="s">
        <v>29</v>
      </c>
      <c r="N751" s="5" t="s">
        <v>2362</v>
      </c>
      <c r="O751" s="92">
        <v>13960310</v>
      </c>
      <c r="S751" s="5" t="s">
        <v>89</v>
      </c>
      <c r="T751" s="5" t="s">
        <v>89</v>
      </c>
    </row>
    <row r="752" spans="1:24" s="5" customFormat="1" x14ac:dyDescent="0.15">
      <c r="A752" s="92">
        <v>12960320</v>
      </c>
      <c r="B752" s="5">
        <v>1</v>
      </c>
      <c r="C752" s="85" t="s">
        <v>2415</v>
      </c>
      <c r="D752" s="5" t="s">
        <v>2355</v>
      </c>
      <c r="E752" s="5" t="s">
        <v>57</v>
      </c>
      <c r="F752" s="5">
        <v>2</v>
      </c>
      <c r="H752" s="5" t="s">
        <v>674</v>
      </c>
      <c r="L752" s="5">
        <v>99</v>
      </c>
      <c r="M752" s="166" t="s">
        <v>29</v>
      </c>
      <c r="N752" s="5" t="s">
        <v>2362</v>
      </c>
      <c r="O752" s="92">
        <v>13960311</v>
      </c>
      <c r="S752" s="5" t="s">
        <v>89</v>
      </c>
      <c r="T752" s="5" t="s">
        <v>89</v>
      </c>
    </row>
    <row r="753" spans="1:22" s="166" customFormat="1" x14ac:dyDescent="0.15">
      <c r="A753" s="92">
        <v>12960321</v>
      </c>
      <c r="B753" s="166">
        <v>1</v>
      </c>
      <c r="C753" s="168" t="s">
        <v>2417</v>
      </c>
      <c r="D753" s="166" t="s">
        <v>34</v>
      </c>
      <c r="E753" s="166" t="s">
        <v>57</v>
      </c>
      <c r="F753" s="166">
        <v>2</v>
      </c>
      <c r="H753" s="166" t="s">
        <v>24</v>
      </c>
      <c r="L753" s="166">
        <v>99</v>
      </c>
      <c r="M753" s="166" t="s">
        <v>231</v>
      </c>
      <c r="N753" s="166" t="s">
        <v>2359</v>
      </c>
      <c r="O753" s="92">
        <v>15960308</v>
      </c>
      <c r="S753" s="166" t="s">
        <v>89</v>
      </c>
      <c r="T753" s="166" t="s">
        <v>89</v>
      </c>
      <c r="V753" s="167" t="s">
        <v>3601</v>
      </c>
    </row>
    <row r="754" spans="1:22" s="166" customFormat="1" x14ac:dyDescent="0.15">
      <c r="A754" s="92">
        <v>12960322</v>
      </c>
      <c r="B754" s="166">
        <v>1</v>
      </c>
      <c r="C754" s="168" t="s">
        <v>2418</v>
      </c>
      <c r="D754" s="166" t="s">
        <v>2378</v>
      </c>
      <c r="E754" s="166" t="s">
        <v>2383</v>
      </c>
      <c r="F754" s="166">
        <v>2</v>
      </c>
      <c r="H754" s="166" t="s">
        <v>2376</v>
      </c>
      <c r="L754" s="166">
        <v>99</v>
      </c>
      <c r="M754" s="43" t="s">
        <v>716</v>
      </c>
      <c r="N754" s="166" t="s">
        <v>2362</v>
      </c>
      <c r="O754" s="92">
        <v>13960312</v>
      </c>
      <c r="S754" s="166" t="s">
        <v>89</v>
      </c>
      <c r="T754" s="166" t="s">
        <v>89</v>
      </c>
      <c r="V754" s="11"/>
    </row>
    <row r="755" spans="1:22" s="166" customFormat="1" x14ac:dyDescent="0.15">
      <c r="A755" s="92">
        <v>12960401</v>
      </c>
      <c r="B755" s="166">
        <v>1</v>
      </c>
      <c r="C755" s="168" t="s">
        <v>1749</v>
      </c>
      <c r="D755" s="166" t="s">
        <v>2361</v>
      </c>
      <c r="E755" s="166" t="s">
        <v>2368</v>
      </c>
      <c r="H755" s="166" t="s">
        <v>24</v>
      </c>
      <c r="L755" s="166">
        <v>1</v>
      </c>
      <c r="N755" s="166" t="s">
        <v>558</v>
      </c>
      <c r="O755" s="92">
        <v>14960401</v>
      </c>
      <c r="S755" s="166" t="s">
        <v>89</v>
      </c>
      <c r="T755" s="166" t="s">
        <v>89</v>
      </c>
      <c r="V755" s="11"/>
    </row>
    <row r="756" spans="1:22" s="166" customFormat="1" x14ac:dyDescent="0.15">
      <c r="A756" s="92">
        <v>12960402</v>
      </c>
      <c r="B756" s="166">
        <v>1</v>
      </c>
      <c r="C756" s="168" t="s">
        <v>1750</v>
      </c>
      <c r="D756" s="166" t="s">
        <v>25</v>
      </c>
      <c r="E756" s="166" t="s">
        <v>339</v>
      </c>
      <c r="H756" s="166" t="s">
        <v>2376</v>
      </c>
      <c r="L756" s="166">
        <v>1</v>
      </c>
      <c r="M756" s="166" t="s">
        <v>230</v>
      </c>
      <c r="N756" s="166" t="s">
        <v>28</v>
      </c>
      <c r="O756" s="92">
        <v>15960401</v>
      </c>
      <c r="S756" s="166" t="s">
        <v>89</v>
      </c>
      <c r="T756" s="166" t="s">
        <v>89</v>
      </c>
      <c r="V756" s="231" t="s">
        <v>5457</v>
      </c>
    </row>
    <row r="757" spans="1:22" s="166" customFormat="1" x14ac:dyDescent="0.15">
      <c r="A757" s="92">
        <v>12960403</v>
      </c>
      <c r="B757" s="166">
        <v>1</v>
      </c>
      <c r="C757" s="168" t="s">
        <v>4872</v>
      </c>
      <c r="D757" s="166" t="s">
        <v>2363</v>
      </c>
      <c r="E757" s="166" t="s">
        <v>339</v>
      </c>
      <c r="H757" s="166" t="s">
        <v>24</v>
      </c>
      <c r="L757" s="166">
        <v>1</v>
      </c>
      <c r="N757" s="166" t="s">
        <v>622</v>
      </c>
      <c r="O757" s="92">
        <v>14960402</v>
      </c>
      <c r="S757" s="166" t="s">
        <v>89</v>
      </c>
      <c r="T757" s="166" t="s">
        <v>89</v>
      </c>
      <c r="V757" s="11" t="s">
        <v>2493</v>
      </c>
    </row>
    <row r="758" spans="1:22" s="166" customFormat="1" x14ac:dyDescent="0.15">
      <c r="A758" s="92">
        <v>12960404</v>
      </c>
      <c r="B758" s="166">
        <v>1</v>
      </c>
      <c r="C758" s="168" t="s">
        <v>1752</v>
      </c>
      <c r="D758" s="166" t="s">
        <v>25</v>
      </c>
      <c r="E758" s="166" t="s">
        <v>339</v>
      </c>
      <c r="H758" s="166" t="s">
        <v>2358</v>
      </c>
      <c r="L758" s="166">
        <v>1</v>
      </c>
      <c r="M758" s="166" t="s">
        <v>231</v>
      </c>
      <c r="N758" s="166" t="s">
        <v>28</v>
      </c>
      <c r="O758" s="92">
        <v>15960402</v>
      </c>
      <c r="S758" s="166" t="s">
        <v>89</v>
      </c>
      <c r="T758" s="166" t="s">
        <v>89</v>
      </c>
      <c r="V758" s="11"/>
    </row>
    <row r="759" spans="1:22" s="5" customFormat="1" x14ac:dyDescent="0.15">
      <c r="A759" s="92">
        <v>12960405</v>
      </c>
      <c r="B759" s="5">
        <v>1</v>
      </c>
      <c r="C759" s="168" t="s">
        <v>1753</v>
      </c>
      <c r="D759" s="5" t="s">
        <v>2361</v>
      </c>
      <c r="E759" s="5" t="s">
        <v>339</v>
      </c>
      <c r="H759" s="5" t="s">
        <v>2358</v>
      </c>
      <c r="L759" s="5">
        <v>1</v>
      </c>
      <c r="M759" s="5" t="s">
        <v>513</v>
      </c>
      <c r="N759" s="5" t="s">
        <v>29</v>
      </c>
      <c r="O759" s="92">
        <v>13960401</v>
      </c>
      <c r="S759" s="5" t="s">
        <v>89</v>
      </c>
      <c r="T759" s="5" t="s">
        <v>89</v>
      </c>
      <c r="V759" s="5" t="s">
        <v>89</v>
      </c>
    </row>
    <row r="760" spans="1:22" s="5" customFormat="1" x14ac:dyDescent="0.15">
      <c r="A760" s="167">
        <v>12960406</v>
      </c>
      <c r="B760" s="5">
        <v>1</v>
      </c>
      <c r="C760" s="168" t="s">
        <v>3703</v>
      </c>
      <c r="D760" s="5" t="s">
        <v>117</v>
      </c>
      <c r="E760" s="5" t="s">
        <v>26</v>
      </c>
      <c r="H760" s="5" t="s">
        <v>24</v>
      </c>
      <c r="L760" s="5">
        <v>1</v>
      </c>
      <c r="M760" s="5" t="s">
        <v>231</v>
      </c>
      <c r="N760" s="5" t="s">
        <v>28</v>
      </c>
      <c r="O760" s="167">
        <v>15960404</v>
      </c>
      <c r="V760" s="11" t="s">
        <v>3704</v>
      </c>
    </row>
    <row r="761" spans="1:22" s="5" customFormat="1" x14ac:dyDescent="0.15">
      <c r="A761" s="167">
        <v>12960407</v>
      </c>
      <c r="B761" s="5">
        <v>1</v>
      </c>
      <c r="C761" s="168" t="s">
        <v>3705</v>
      </c>
      <c r="D761" s="5" t="s">
        <v>117</v>
      </c>
      <c r="E761" s="5" t="s">
        <v>26</v>
      </c>
      <c r="H761" s="5" t="s">
        <v>24</v>
      </c>
      <c r="L761" s="5">
        <v>1</v>
      </c>
      <c r="M761" s="5" t="s">
        <v>309</v>
      </c>
      <c r="N761" s="5" t="s">
        <v>29</v>
      </c>
      <c r="O761" s="164">
        <v>13960402</v>
      </c>
      <c r="V761" s="5" t="s">
        <v>89</v>
      </c>
    </row>
    <row r="762" spans="1:22" s="5" customFormat="1" x14ac:dyDescent="0.15">
      <c r="A762" s="167">
        <v>12960408</v>
      </c>
      <c r="B762" s="5">
        <v>1</v>
      </c>
      <c r="C762" s="168" t="s">
        <v>3706</v>
      </c>
      <c r="D762" s="5" t="s">
        <v>117</v>
      </c>
      <c r="E762" s="5" t="s">
        <v>26</v>
      </c>
      <c r="H762" s="5" t="s">
        <v>24</v>
      </c>
      <c r="L762" s="5">
        <v>1</v>
      </c>
      <c r="M762" s="5" t="s">
        <v>309</v>
      </c>
      <c r="N762" s="5" t="s">
        <v>29</v>
      </c>
      <c r="O762" s="164">
        <v>13960403</v>
      </c>
    </row>
    <row r="763" spans="1:22" s="166" customFormat="1" x14ac:dyDescent="0.15">
      <c r="A763" s="167">
        <v>12960409</v>
      </c>
      <c r="B763" s="166">
        <v>1</v>
      </c>
      <c r="C763" s="168" t="s">
        <v>4108</v>
      </c>
      <c r="D763" s="166" t="s">
        <v>117</v>
      </c>
      <c r="E763" s="166" t="s">
        <v>26</v>
      </c>
      <c r="H763" s="166" t="s">
        <v>24</v>
      </c>
      <c r="L763" s="166">
        <v>1</v>
      </c>
      <c r="M763" s="166" t="s">
        <v>309</v>
      </c>
      <c r="N763" s="166" t="s">
        <v>29</v>
      </c>
      <c r="O763" s="164">
        <v>13960404</v>
      </c>
    </row>
    <row r="764" spans="1:22" s="166" customFormat="1" x14ac:dyDescent="0.15">
      <c r="A764" s="92">
        <v>12960415</v>
      </c>
      <c r="B764" s="166">
        <v>1</v>
      </c>
      <c r="C764" s="227" t="s">
        <v>5318</v>
      </c>
      <c r="D764" s="215" t="s">
        <v>25</v>
      </c>
      <c r="E764" s="215" t="s">
        <v>26</v>
      </c>
      <c r="F764" s="215"/>
      <c r="G764" s="215"/>
      <c r="H764" s="215" t="s">
        <v>24</v>
      </c>
      <c r="I764" s="215"/>
      <c r="J764" s="215"/>
      <c r="K764" s="215"/>
      <c r="L764" s="215">
        <v>1</v>
      </c>
      <c r="M764" s="45" t="s">
        <v>5465</v>
      </c>
      <c r="N764" s="215" t="s">
        <v>5319</v>
      </c>
      <c r="O764" s="164">
        <v>13960415</v>
      </c>
    </row>
    <row r="765" spans="1:22" s="5" customFormat="1" x14ac:dyDescent="0.15">
      <c r="A765" s="92">
        <v>12960410</v>
      </c>
      <c r="B765" s="5">
        <v>1</v>
      </c>
      <c r="C765" s="168" t="s">
        <v>1756</v>
      </c>
      <c r="D765" s="5" t="s">
        <v>25</v>
      </c>
      <c r="E765" s="5" t="s">
        <v>2373</v>
      </c>
      <c r="F765" s="5">
        <v>2</v>
      </c>
      <c r="H765" s="5" t="s">
        <v>24</v>
      </c>
      <c r="L765" s="5">
        <v>1</v>
      </c>
      <c r="N765" s="5" t="s">
        <v>558</v>
      </c>
      <c r="O765" s="92">
        <v>14960403</v>
      </c>
      <c r="S765" s="5" t="s">
        <v>89</v>
      </c>
      <c r="T765" s="5" t="s">
        <v>89</v>
      </c>
      <c r="V765" s="11"/>
    </row>
    <row r="766" spans="1:22" s="5" customFormat="1" x14ac:dyDescent="0.15">
      <c r="A766" s="92">
        <v>12960411</v>
      </c>
      <c r="B766" s="5">
        <v>1</v>
      </c>
      <c r="C766" s="168" t="s">
        <v>1757</v>
      </c>
      <c r="D766" s="5" t="s">
        <v>2361</v>
      </c>
      <c r="E766" s="5" t="s">
        <v>2383</v>
      </c>
      <c r="F766" s="5">
        <v>2</v>
      </c>
      <c r="H766" s="5" t="s">
        <v>24</v>
      </c>
      <c r="L766" s="5">
        <v>99</v>
      </c>
      <c r="M766" s="5" t="s">
        <v>231</v>
      </c>
      <c r="N766" s="5" t="s">
        <v>2384</v>
      </c>
      <c r="O766" s="92">
        <v>15960406</v>
      </c>
      <c r="S766" s="5" t="s">
        <v>89</v>
      </c>
      <c r="T766" s="5" t="s">
        <v>89</v>
      </c>
      <c r="V766" s="11" t="s">
        <v>5401</v>
      </c>
    </row>
    <row r="767" spans="1:22" s="5" customFormat="1" x14ac:dyDescent="0.15">
      <c r="A767" s="92">
        <v>12960412</v>
      </c>
      <c r="B767" s="5">
        <v>1</v>
      </c>
      <c r="C767" s="168" t="s">
        <v>1758</v>
      </c>
      <c r="D767" s="5" t="s">
        <v>25</v>
      </c>
      <c r="E767" s="5" t="s">
        <v>57</v>
      </c>
      <c r="F767" s="5">
        <v>2</v>
      </c>
      <c r="H767" s="5" t="s">
        <v>2358</v>
      </c>
      <c r="L767" s="5">
        <v>99</v>
      </c>
      <c r="M767" s="13" t="s">
        <v>313</v>
      </c>
      <c r="N767" s="5" t="s">
        <v>29</v>
      </c>
      <c r="O767" s="92">
        <v>13960405</v>
      </c>
      <c r="S767" s="5" t="s">
        <v>89</v>
      </c>
      <c r="T767" s="5" t="s">
        <v>89</v>
      </c>
      <c r="V767" s="5" t="s">
        <v>89</v>
      </c>
    </row>
    <row r="768" spans="1:22" s="5" customFormat="1" x14ac:dyDescent="0.15">
      <c r="A768" s="92">
        <v>12960413</v>
      </c>
      <c r="B768" s="5">
        <v>1</v>
      </c>
      <c r="C768" s="168" t="s">
        <v>1754</v>
      </c>
      <c r="D768" s="5" t="s">
        <v>2361</v>
      </c>
      <c r="E768" s="5" t="s">
        <v>339</v>
      </c>
      <c r="H768" s="5" t="s">
        <v>24</v>
      </c>
      <c r="L768" s="5">
        <v>1</v>
      </c>
      <c r="M768" s="5" t="s">
        <v>2494</v>
      </c>
      <c r="N768" s="5" t="s">
        <v>2362</v>
      </c>
      <c r="O768" s="92">
        <v>13960406</v>
      </c>
      <c r="S768" s="5" t="s">
        <v>89</v>
      </c>
      <c r="T768" s="5" t="s">
        <v>89</v>
      </c>
    </row>
    <row r="769" spans="1:24" s="5" customFormat="1" x14ac:dyDescent="0.15">
      <c r="A769" s="92">
        <v>12960414</v>
      </c>
      <c r="B769" s="5">
        <v>1</v>
      </c>
      <c r="C769" s="168" t="s">
        <v>1755</v>
      </c>
      <c r="D769" s="5" t="s">
        <v>2361</v>
      </c>
      <c r="E769" s="5" t="s">
        <v>2375</v>
      </c>
      <c r="H769" s="5" t="s">
        <v>24</v>
      </c>
      <c r="L769" s="5">
        <v>1</v>
      </c>
      <c r="M769" s="5" t="s">
        <v>513</v>
      </c>
      <c r="N769" s="5" t="s">
        <v>2362</v>
      </c>
      <c r="O769" s="92">
        <v>13960407</v>
      </c>
      <c r="S769" s="5" t="s">
        <v>89</v>
      </c>
      <c r="T769" s="5" t="s">
        <v>89</v>
      </c>
    </row>
    <row r="770" spans="1:24" s="5" customFormat="1" x14ac:dyDescent="0.15">
      <c r="A770" s="92">
        <v>12960510</v>
      </c>
      <c r="B770" s="5">
        <v>1</v>
      </c>
      <c r="C770" s="85" t="s">
        <v>1693</v>
      </c>
      <c r="D770" s="5" t="s">
        <v>2361</v>
      </c>
      <c r="E770" s="5" t="s">
        <v>2375</v>
      </c>
      <c r="H770" s="5" t="s">
        <v>24</v>
      </c>
      <c r="L770" s="5">
        <v>1</v>
      </c>
      <c r="M770" s="5" t="s">
        <v>342</v>
      </c>
      <c r="N770" s="5" t="s">
        <v>28</v>
      </c>
      <c r="O770" s="92">
        <v>15960507</v>
      </c>
      <c r="S770" s="5" t="s">
        <v>89</v>
      </c>
      <c r="T770" s="5" t="s">
        <v>89</v>
      </c>
      <c r="V770" s="13" t="s">
        <v>5425</v>
      </c>
    </row>
    <row r="771" spans="1:24" s="5" customFormat="1" x14ac:dyDescent="0.15">
      <c r="A771" s="92">
        <v>12960511</v>
      </c>
      <c r="B771" s="5">
        <v>1</v>
      </c>
      <c r="C771" s="85" t="s">
        <v>2495</v>
      </c>
      <c r="D771" s="5" t="s">
        <v>2355</v>
      </c>
      <c r="E771" s="5" t="s">
        <v>57</v>
      </c>
      <c r="F771" s="5">
        <v>2</v>
      </c>
      <c r="H771" s="5" t="s">
        <v>24</v>
      </c>
      <c r="L771" s="5">
        <v>99</v>
      </c>
      <c r="M771" s="5" t="s">
        <v>231</v>
      </c>
      <c r="N771" s="5" t="s">
        <v>2384</v>
      </c>
      <c r="O771" s="92">
        <v>15960508</v>
      </c>
      <c r="S771" s="5" t="s">
        <v>89</v>
      </c>
      <c r="T771" s="5" t="s">
        <v>89</v>
      </c>
      <c r="V771" s="13" t="s">
        <v>315</v>
      </c>
    </row>
    <row r="772" spans="1:24" s="5" customFormat="1" x14ac:dyDescent="0.15">
      <c r="A772" s="92">
        <v>12960512</v>
      </c>
      <c r="B772" s="5">
        <v>1</v>
      </c>
      <c r="C772" s="85" t="s">
        <v>2496</v>
      </c>
      <c r="D772" s="5" t="s">
        <v>34</v>
      </c>
      <c r="E772" s="5" t="s">
        <v>2368</v>
      </c>
      <c r="H772" s="5" t="s">
        <v>82</v>
      </c>
      <c r="L772" s="5">
        <v>1</v>
      </c>
      <c r="M772" s="45" t="s">
        <v>29</v>
      </c>
      <c r="N772" s="5" t="s">
        <v>29</v>
      </c>
      <c r="O772" s="92">
        <v>13960505</v>
      </c>
      <c r="S772" s="5" t="s">
        <v>89</v>
      </c>
      <c r="T772" s="5" t="s">
        <v>89</v>
      </c>
    </row>
    <row r="773" spans="1:24" s="5" customFormat="1" x14ac:dyDescent="0.15">
      <c r="A773" s="92">
        <v>12960513</v>
      </c>
      <c r="B773" s="5">
        <v>1</v>
      </c>
      <c r="C773" s="85" t="s">
        <v>1694</v>
      </c>
      <c r="D773" s="5" t="s">
        <v>25</v>
      </c>
      <c r="E773" s="5" t="s">
        <v>2375</v>
      </c>
      <c r="H773" s="5" t="s">
        <v>2376</v>
      </c>
      <c r="L773" s="5">
        <v>1</v>
      </c>
      <c r="M773" s="5" t="s">
        <v>620</v>
      </c>
      <c r="N773" s="5" t="s">
        <v>2384</v>
      </c>
      <c r="O773" s="92">
        <v>15960509</v>
      </c>
      <c r="S773" s="11" t="s">
        <v>3226</v>
      </c>
      <c r="T773" s="5" t="s">
        <v>89</v>
      </c>
      <c r="V773" s="13" t="s">
        <v>5426</v>
      </c>
    </row>
    <row r="774" spans="1:24" s="5" customFormat="1" x14ac:dyDescent="0.15">
      <c r="A774" s="92">
        <v>12960514</v>
      </c>
      <c r="B774" s="5">
        <v>1</v>
      </c>
      <c r="C774" s="85" t="s">
        <v>1695</v>
      </c>
      <c r="D774" s="5" t="s">
        <v>25</v>
      </c>
      <c r="E774" s="5" t="s">
        <v>339</v>
      </c>
      <c r="H774" s="5" t="s">
        <v>24</v>
      </c>
      <c r="L774" s="5">
        <v>1</v>
      </c>
      <c r="N774" s="5" t="s">
        <v>1524</v>
      </c>
      <c r="O774" s="167" t="s">
        <v>595</v>
      </c>
      <c r="S774" s="5" t="s">
        <v>89</v>
      </c>
      <c r="T774" s="5" t="s">
        <v>89</v>
      </c>
      <c r="V774" s="11"/>
      <c r="W774" s="166" t="s">
        <v>5088</v>
      </c>
      <c r="X774" s="166" t="str">
        <f>O774</f>
        <v>blood</v>
      </c>
    </row>
    <row r="775" spans="1:24" s="5" customFormat="1" x14ac:dyDescent="0.15">
      <c r="A775" s="92">
        <v>12960515</v>
      </c>
      <c r="B775" s="5">
        <v>1</v>
      </c>
      <c r="C775" s="85" t="s">
        <v>1696</v>
      </c>
      <c r="D775" s="5" t="s">
        <v>25</v>
      </c>
      <c r="E775" s="5" t="s">
        <v>339</v>
      </c>
      <c r="H775" s="5" t="s">
        <v>24</v>
      </c>
      <c r="L775" s="5">
        <v>1</v>
      </c>
      <c r="M775" s="5" t="s">
        <v>620</v>
      </c>
      <c r="N775" s="5" t="s">
        <v>2384</v>
      </c>
      <c r="O775" s="92">
        <v>15960510</v>
      </c>
      <c r="S775" s="5" t="s">
        <v>89</v>
      </c>
      <c r="T775" s="5" t="s">
        <v>89</v>
      </c>
      <c r="V775" s="13" t="s">
        <v>2497</v>
      </c>
    </row>
    <row r="776" spans="1:24" s="5" customFormat="1" x14ac:dyDescent="0.15">
      <c r="A776" s="92">
        <v>12960517</v>
      </c>
      <c r="B776" s="5">
        <v>1</v>
      </c>
      <c r="C776" s="85" t="s">
        <v>1697</v>
      </c>
      <c r="D776" s="5" t="s">
        <v>25</v>
      </c>
      <c r="E776" s="5" t="s">
        <v>2375</v>
      </c>
      <c r="H776" s="5" t="s">
        <v>2358</v>
      </c>
      <c r="L776" s="5">
        <v>1</v>
      </c>
      <c r="M776" s="5" t="s">
        <v>2488</v>
      </c>
      <c r="N776" s="5" t="s">
        <v>2359</v>
      </c>
      <c r="O776" s="92">
        <v>15960511</v>
      </c>
      <c r="S776" s="11" t="s">
        <v>3227</v>
      </c>
      <c r="T776" s="5" t="s">
        <v>89</v>
      </c>
      <c r="V776" s="13" t="s">
        <v>5427</v>
      </c>
    </row>
    <row r="777" spans="1:24" s="5" customFormat="1" x14ac:dyDescent="0.15">
      <c r="A777" s="92">
        <v>12960518</v>
      </c>
      <c r="B777" s="5">
        <v>1</v>
      </c>
      <c r="C777" s="85" t="s">
        <v>1698</v>
      </c>
      <c r="D777" s="5" t="s">
        <v>25</v>
      </c>
      <c r="E777" s="5" t="s">
        <v>339</v>
      </c>
      <c r="H777" s="5" t="s">
        <v>2376</v>
      </c>
      <c r="L777" s="5">
        <v>1</v>
      </c>
      <c r="M777" s="43" t="s">
        <v>716</v>
      </c>
      <c r="N777" s="5" t="s">
        <v>2362</v>
      </c>
      <c r="O777" s="92">
        <v>13960506</v>
      </c>
      <c r="S777" s="5" t="s">
        <v>89</v>
      </c>
      <c r="T777" s="5" t="s">
        <v>89</v>
      </c>
    </row>
    <row r="778" spans="1:24" s="5" customFormat="1" x14ac:dyDescent="0.15">
      <c r="A778" s="92">
        <v>12960519</v>
      </c>
      <c r="B778" s="5">
        <v>1</v>
      </c>
      <c r="C778" s="168" t="s">
        <v>1699</v>
      </c>
      <c r="D778" s="5" t="s">
        <v>25</v>
      </c>
      <c r="E778" s="5" t="s">
        <v>2368</v>
      </c>
      <c r="H778" s="5" t="s">
        <v>2369</v>
      </c>
      <c r="L778" s="5">
        <v>1</v>
      </c>
      <c r="M778" s="45" t="s">
        <v>29</v>
      </c>
      <c r="N778" s="5" t="s">
        <v>2362</v>
      </c>
      <c r="O778" s="92">
        <v>13960507</v>
      </c>
      <c r="S778" s="5" t="s">
        <v>89</v>
      </c>
      <c r="T778" s="5" t="s">
        <v>89</v>
      </c>
    </row>
    <row r="779" spans="1:24" s="166" customFormat="1" x14ac:dyDescent="0.15">
      <c r="A779" s="180">
        <v>12960520</v>
      </c>
      <c r="B779" s="33">
        <v>1</v>
      </c>
      <c r="C779" s="220" t="s">
        <v>5200</v>
      </c>
      <c r="D779" s="166" t="s">
        <v>25</v>
      </c>
      <c r="E779" s="166" t="s">
        <v>26</v>
      </c>
      <c r="H779" s="166" t="s">
        <v>2358</v>
      </c>
      <c r="L779" s="166">
        <v>1</v>
      </c>
      <c r="M779" s="166" t="s">
        <v>2488</v>
      </c>
      <c r="N779" s="166" t="s">
        <v>2359</v>
      </c>
      <c r="O779" s="92">
        <v>15960511</v>
      </c>
      <c r="S779" s="11">
        <v>16960503</v>
      </c>
    </row>
    <row r="780" spans="1:24" s="166" customFormat="1" x14ac:dyDescent="0.15">
      <c r="A780" s="180">
        <v>12960521</v>
      </c>
      <c r="B780" s="33">
        <v>1</v>
      </c>
      <c r="C780" s="220" t="s">
        <v>5202</v>
      </c>
      <c r="D780" s="166" t="s">
        <v>25</v>
      </c>
      <c r="E780" s="166" t="s">
        <v>339</v>
      </c>
      <c r="H780" s="166" t="s">
        <v>2376</v>
      </c>
      <c r="L780" s="166">
        <v>1</v>
      </c>
      <c r="M780" s="166" t="s">
        <v>599</v>
      </c>
      <c r="N780" s="166" t="s">
        <v>29</v>
      </c>
      <c r="O780" s="180">
        <v>13960521</v>
      </c>
    </row>
    <row r="781" spans="1:24" s="166" customFormat="1" x14ac:dyDescent="0.15">
      <c r="A781" s="180">
        <v>12960522</v>
      </c>
      <c r="B781" s="33">
        <v>1</v>
      </c>
      <c r="C781" s="220" t="s">
        <v>5204</v>
      </c>
      <c r="D781" s="166" t="s">
        <v>25</v>
      </c>
      <c r="E781" s="166" t="s">
        <v>2368</v>
      </c>
      <c r="H781" s="166" t="s">
        <v>2369</v>
      </c>
      <c r="L781" s="166">
        <v>1</v>
      </c>
      <c r="M781" s="45" t="s">
        <v>29</v>
      </c>
      <c r="N781" s="166" t="s">
        <v>29</v>
      </c>
      <c r="O781" s="180">
        <v>13960522</v>
      </c>
    </row>
    <row r="782" spans="1:24" s="166" customFormat="1" x14ac:dyDescent="0.15">
      <c r="A782" s="180">
        <v>12960523</v>
      </c>
      <c r="B782" s="33">
        <v>1</v>
      </c>
      <c r="C782" s="220" t="s">
        <v>5205</v>
      </c>
      <c r="D782" s="166" t="s">
        <v>25</v>
      </c>
      <c r="E782" s="166" t="s">
        <v>339</v>
      </c>
      <c r="H782" s="166" t="s">
        <v>2376</v>
      </c>
      <c r="L782" s="166">
        <v>1</v>
      </c>
      <c r="M782" s="165" t="s">
        <v>323</v>
      </c>
      <c r="N782" s="166" t="s">
        <v>29</v>
      </c>
      <c r="O782" s="180">
        <v>13960523</v>
      </c>
    </row>
    <row r="783" spans="1:24" s="5" customFormat="1" x14ac:dyDescent="0.15">
      <c r="A783" s="92">
        <v>12960601</v>
      </c>
      <c r="B783" s="5">
        <v>1</v>
      </c>
      <c r="C783" s="78" t="s">
        <v>2752</v>
      </c>
      <c r="D783" s="5" t="s">
        <v>2361</v>
      </c>
      <c r="E783" s="5" t="s">
        <v>339</v>
      </c>
      <c r="H783" s="5" t="s">
        <v>2376</v>
      </c>
      <c r="L783" s="5">
        <v>1</v>
      </c>
      <c r="M783" s="5" t="s">
        <v>2549</v>
      </c>
      <c r="N783" s="5" t="s">
        <v>2359</v>
      </c>
      <c r="O783" s="92">
        <v>15960601</v>
      </c>
      <c r="S783" s="5" t="s">
        <v>89</v>
      </c>
      <c r="T783" s="5" t="s">
        <v>89</v>
      </c>
      <c r="V783" s="11" t="s">
        <v>549</v>
      </c>
    </row>
    <row r="784" spans="1:24" s="166" customFormat="1" x14ac:dyDescent="0.15">
      <c r="A784" s="92">
        <v>12960616</v>
      </c>
      <c r="B784" s="45">
        <v>1</v>
      </c>
      <c r="C784" s="172" t="s">
        <v>5545</v>
      </c>
      <c r="D784" s="45" t="s">
        <v>25</v>
      </c>
      <c r="E784" s="45" t="s">
        <v>297</v>
      </c>
      <c r="F784" s="45">
        <v>4</v>
      </c>
      <c r="G784" s="45">
        <v>60</v>
      </c>
      <c r="H784" s="45" t="s">
        <v>24</v>
      </c>
      <c r="I784" s="45"/>
      <c r="J784" s="45"/>
      <c r="K784" s="45"/>
      <c r="L784" s="45">
        <v>99</v>
      </c>
      <c r="M784" s="45"/>
      <c r="N784" s="45" t="s">
        <v>622</v>
      </c>
      <c r="O784" s="92">
        <v>14960616</v>
      </c>
      <c r="V784" s="11"/>
    </row>
    <row r="785" spans="1:24" s="5" customFormat="1" x14ac:dyDescent="0.15">
      <c r="A785" s="92">
        <v>12960602</v>
      </c>
      <c r="B785" s="5">
        <v>1</v>
      </c>
      <c r="C785" s="85" t="s">
        <v>2753</v>
      </c>
      <c r="D785" s="166" t="s">
        <v>25</v>
      </c>
      <c r="E785" s="45" t="s">
        <v>5497</v>
      </c>
      <c r="F785" s="45">
        <v>60</v>
      </c>
      <c r="G785" s="45"/>
      <c r="H785" s="5" t="s">
        <v>24</v>
      </c>
      <c r="L785" s="5">
        <v>99</v>
      </c>
      <c r="M785" s="5" t="s">
        <v>2436</v>
      </c>
      <c r="N785" s="5" t="s">
        <v>28</v>
      </c>
      <c r="O785" s="92">
        <v>15960602</v>
      </c>
      <c r="S785" s="5" t="s">
        <v>3238</v>
      </c>
      <c r="T785" s="5" t="s">
        <v>89</v>
      </c>
      <c r="V785" s="11" t="s">
        <v>2382</v>
      </c>
    </row>
    <row r="786" spans="1:24" s="5" customFormat="1" x14ac:dyDescent="0.15">
      <c r="A786" s="92">
        <v>12960603</v>
      </c>
      <c r="B786" s="5">
        <v>1</v>
      </c>
      <c r="C786" s="85" t="s">
        <v>2754</v>
      </c>
      <c r="D786" s="5" t="s">
        <v>25</v>
      </c>
      <c r="E786" s="45" t="s">
        <v>5497</v>
      </c>
      <c r="F786" s="45">
        <v>60</v>
      </c>
      <c r="G786" s="45"/>
      <c r="H786" s="5" t="s">
        <v>24</v>
      </c>
      <c r="L786" s="5">
        <v>1</v>
      </c>
      <c r="M786" s="5" t="s">
        <v>513</v>
      </c>
      <c r="N786" s="5" t="s">
        <v>2362</v>
      </c>
      <c r="O786" s="92">
        <v>13960601</v>
      </c>
      <c r="S786" s="5" t="s">
        <v>89</v>
      </c>
      <c r="T786" s="5" t="s">
        <v>89</v>
      </c>
    </row>
    <row r="787" spans="1:24" s="5" customFormat="1" x14ac:dyDescent="0.15">
      <c r="A787" s="92">
        <v>12960604</v>
      </c>
      <c r="B787" s="5">
        <v>1</v>
      </c>
      <c r="C787" s="85" t="s">
        <v>2755</v>
      </c>
      <c r="D787" s="5" t="s">
        <v>2363</v>
      </c>
      <c r="E787" s="45" t="s">
        <v>5497</v>
      </c>
      <c r="F787" s="45">
        <v>60</v>
      </c>
      <c r="G787" s="45"/>
      <c r="H787" s="5" t="s">
        <v>24</v>
      </c>
      <c r="L787" s="5">
        <v>1</v>
      </c>
      <c r="M787" s="5" t="s">
        <v>513</v>
      </c>
      <c r="N787" s="5" t="s">
        <v>2365</v>
      </c>
      <c r="O787" s="92">
        <v>13960602</v>
      </c>
      <c r="S787" s="5" t="s">
        <v>89</v>
      </c>
      <c r="T787" s="5" t="s">
        <v>89</v>
      </c>
    </row>
    <row r="788" spans="1:24" s="5" customFormat="1" x14ac:dyDescent="0.15">
      <c r="A788" s="92">
        <v>12960605</v>
      </c>
      <c r="B788" s="5">
        <v>1</v>
      </c>
      <c r="C788" s="85" t="s">
        <v>5475</v>
      </c>
      <c r="D788" s="5" t="s">
        <v>25</v>
      </c>
      <c r="E788" s="45" t="s">
        <v>5497</v>
      </c>
      <c r="F788" s="45">
        <v>60</v>
      </c>
      <c r="G788" s="45"/>
      <c r="H788" s="5" t="s">
        <v>24</v>
      </c>
      <c r="L788" s="5">
        <v>1</v>
      </c>
      <c r="M788" s="5" t="s">
        <v>513</v>
      </c>
      <c r="N788" s="5" t="s">
        <v>29</v>
      </c>
      <c r="O788" s="92">
        <v>13960603</v>
      </c>
      <c r="S788" s="5" t="s">
        <v>89</v>
      </c>
      <c r="T788" s="5" t="s">
        <v>89</v>
      </c>
      <c r="V788" s="13"/>
    </row>
    <row r="789" spans="1:24" s="5" customFormat="1" x14ac:dyDescent="0.15">
      <c r="A789" s="92">
        <v>12960606</v>
      </c>
      <c r="B789" s="5">
        <v>1</v>
      </c>
      <c r="C789" s="85" t="s">
        <v>2756</v>
      </c>
      <c r="D789" s="45" t="s">
        <v>25</v>
      </c>
      <c r="E789" s="45" t="s">
        <v>5548</v>
      </c>
      <c r="F789" s="45">
        <v>2</v>
      </c>
      <c r="G789" s="45">
        <v>1.5</v>
      </c>
      <c r="H789" s="5" t="s">
        <v>2358</v>
      </c>
      <c r="L789" s="5">
        <v>99</v>
      </c>
      <c r="M789" s="5" t="s">
        <v>620</v>
      </c>
      <c r="N789" s="5" t="s">
        <v>2359</v>
      </c>
      <c r="O789" s="92">
        <v>15960606</v>
      </c>
      <c r="S789" s="5" t="s">
        <v>89</v>
      </c>
      <c r="T789" s="5" t="s">
        <v>89</v>
      </c>
      <c r="V789" s="11" t="s">
        <v>789</v>
      </c>
    </row>
    <row r="790" spans="1:24" s="5" customFormat="1" x14ac:dyDescent="0.15">
      <c r="A790" s="92">
        <v>12960607</v>
      </c>
      <c r="B790" s="5">
        <v>1</v>
      </c>
      <c r="C790" s="85" t="s">
        <v>2757</v>
      </c>
      <c r="D790" s="45" t="s">
        <v>5549</v>
      </c>
      <c r="E790" s="45" t="s">
        <v>1814</v>
      </c>
      <c r="F790" s="45">
        <v>2</v>
      </c>
      <c r="G790" s="45">
        <v>1.5</v>
      </c>
      <c r="H790" s="5" t="s">
        <v>2376</v>
      </c>
      <c r="L790" s="5">
        <v>99</v>
      </c>
      <c r="M790" s="43" t="s">
        <v>716</v>
      </c>
      <c r="N790" s="5" t="s">
        <v>29</v>
      </c>
      <c r="O790" s="92">
        <v>13960604</v>
      </c>
      <c r="S790" s="5" t="s">
        <v>89</v>
      </c>
      <c r="T790" s="5" t="s">
        <v>89</v>
      </c>
    </row>
    <row r="791" spans="1:24" s="5" customFormat="1" x14ac:dyDescent="0.15">
      <c r="A791" s="92">
        <v>12960608</v>
      </c>
      <c r="B791" s="5">
        <v>1</v>
      </c>
      <c r="C791" s="85" t="s">
        <v>2758</v>
      </c>
      <c r="D791" s="5" t="s">
        <v>25</v>
      </c>
      <c r="E791" s="5" t="s">
        <v>2444</v>
      </c>
      <c r="F791" s="5">
        <v>4</v>
      </c>
      <c r="G791" s="5">
        <v>60</v>
      </c>
      <c r="H791" s="5" t="s">
        <v>2358</v>
      </c>
      <c r="L791" s="5">
        <v>1</v>
      </c>
      <c r="N791" s="5" t="s">
        <v>622</v>
      </c>
      <c r="O791" s="92">
        <v>14960601</v>
      </c>
      <c r="S791" s="5" t="s">
        <v>89</v>
      </c>
      <c r="T791" s="5" t="s">
        <v>89</v>
      </c>
    </row>
    <row r="792" spans="1:24" s="5" customFormat="1" x14ac:dyDescent="0.15">
      <c r="A792" s="92">
        <v>12960609</v>
      </c>
      <c r="B792" s="5">
        <v>1</v>
      </c>
      <c r="C792" s="85" t="s">
        <v>2759</v>
      </c>
      <c r="D792" s="5" t="s">
        <v>25</v>
      </c>
      <c r="E792" s="5" t="s">
        <v>2468</v>
      </c>
      <c r="F792" s="5">
        <v>60</v>
      </c>
      <c r="H792" s="5" t="s">
        <v>24</v>
      </c>
      <c r="L792" s="5">
        <v>99</v>
      </c>
      <c r="M792" s="5" t="s">
        <v>620</v>
      </c>
      <c r="N792" s="5" t="s">
        <v>2384</v>
      </c>
      <c r="O792" s="92">
        <v>15960607</v>
      </c>
      <c r="S792" s="5" t="s">
        <v>3239</v>
      </c>
      <c r="T792" s="5" t="s">
        <v>89</v>
      </c>
      <c r="V792" s="175" t="s">
        <v>1355</v>
      </c>
    </row>
    <row r="793" spans="1:24" s="5" customFormat="1" x14ac:dyDescent="0.15">
      <c r="A793" s="92">
        <v>12960610</v>
      </c>
      <c r="B793" s="5">
        <v>1</v>
      </c>
      <c r="C793" s="85" t="s">
        <v>2760</v>
      </c>
      <c r="D793" s="5" t="s">
        <v>2361</v>
      </c>
      <c r="E793" s="5" t="s">
        <v>964</v>
      </c>
      <c r="F793" s="5">
        <v>60</v>
      </c>
      <c r="H793" s="5" t="s">
        <v>2358</v>
      </c>
      <c r="I793" s="5" t="s">
        <v>70</v>
      </c>
      <c r="J793" s="5" t="s">
        <v>2761</v>
      </c>
      <c r="L793" s="5">
        <v>99</v>
      </c>
      <c r="M793" s="43" t="s">
        <v>323</v>
      </c>
      <c r="N793" s="5" t="s">
        <v>29</v>
      </c>
      <c r="O793" s="92">
        <v>13960605</v>
      </c>
      <c r="S793" s="5" t="s">
        <v>89</v>
      </c>
      <c r="T793" s="5" t="s">
        <v>89</v>
      </c>
    </row>
    <row r="794" spans="1:24" s="5" customFormat="1" x14ac:dyDescent="0.15">
      <c r="A794" s="92">
        <v>12960611</v>
      </c>
      <c r="B794" s="5">
        <v>1</v>
      </c>
      <c r="C794" s="85" t="s">
        <v>2762</v>
      </c>
      <c r="D794" s="5" t="s">
        <v>2361</v>
      </c>
      <c r="E794" s="5" t="s">
        <v>2750</v>
      </c>
      <c r="F794" s="5">
        <v>60</v>
      </c>
      <c r="H794" s="5" t="s">
        <v>2376</v>
      </c>
      <c r="I794" s="5" t="s">
        <v>2474</v>
      </c>
      <c r="J794" s="5" t="s">
        <v>513</v>
      </c>
      <c r="L794" s="5">
        <v>99</v>
      </c>
      <c r="M794" s="5" t="s">
        <v>2436</v>
      </c>
      <c r="N794" s="5" t="s">
        <v>2359</v>
      </c>
      <c r="O794" s="92">
        <v>15960608</v>
      </c>
      <c r="S794" s="5" t="s">
        <v>89</v>
      </c>
      <c r="T794" s="5" t="s">
        <v>89</v>
      </c>
      <c r="V794" s="175" t="s">
        <v>5080</v>
      </c>
    </row>
    <row r="795" spans="1:24" s="5" customFormat="1" x14ac:dyDescent="0.15">
      <c r="A795" s="92">
        <v>12960612</v>
      </c>
      <c r="B795" s="5">
        <v>1</v>
      </c>
      <c r="C795" s="168" t="s">
        <v>2764</v>
      </c>
      <c r="D795" s="5" t="s">
        <v>25</v>
      </c>
      <c r="E795" s="5" t="s">
        <v>339</v>
      </c>
      <c r="H795" s="5" t="s">
        <v>24</v>
      </c>
      <c r="L795" s="5">
        <v>1</v>
      </c>
      <c r="M795" s="5" t="s">
        <v>620</v>
      </c>
      <c r="N795" s="5" t="s">
        <v>2384</v>
      </c>
      <c r="O795" s="92">
        <v>15960610</v>
      </c>
      <c r="S795" s="5" t="s">
        <v>89</v>
      </c>
      <c r="T795" s="5" t="s">
        <v>89</v>
      </c>
      <c r="V795" s="175" t="s">
        <v>2765</v>
      </c>
    </row>
    <row r="796" spans="1:24" s="5" customFormat="1" x14ac:dyDescent="0.15">
      <c r="A796" s="92">
        <v>12960613</v>
      </c>
      <c r="B796" s="5">
        <v>1</v>
      </c>
      <c r="C796" s="168" t="s">
        <v>2766</v>
      </c>
      <c r="D796" s="5" t="s">
        <v>2363</v>
      </c>
      <c r="E796" s="5" t="s">
        <v>339</v>
      </c>
      <c r="H796" s="5" t="s">
        <v>2358</v>
      </c>
      <c r="L796" s="5">
        <v>1</v>
      </c>
      <c r="M796" s="43" t="s">
        <v>323</v>
      </c>
      <c r="N796" s="5" t="s">
        <v>29</v>
      </c>
      <c r="O796" s="92">
        <v>13960606</v>
      </c>
      <c r="S796" s="5" t="s">
        <v>89</v>
      </c>
      <c r="T796" s="5" t="s">
        <v>89</v>
      </c>
    </row>
    <row r="797" spans="1:24" s="5" customFormat="1" x14ac:dyDescent="0.15">
      <c r="A797" s="92">
        <v>12960614</v>
      </c>
      <c r="B797" s="5">
        <v>1</v>
      </c>
      <c r="C797" s="85" t="s">
        <v>2767</v>
      </c>
      <c r="D797" s="5" t="s">
        <v>25</v>
      </c>
      <c r="E797" s="5" t="s">
        <v>2750</v>
      </c>
      <c r="F797" s="5">
        <v>60</v>
      </c>
      <c r="H797" s="5" t="s">
        <v>24</v>
      </c>
      <c r="I797" s="5" t="s">
        <v>2427</v>
      </c>
      <c r="J797" s="5" t="s">
        <v>513</v>
      </c>
      <c r="L797" s="5">
        <v>99</v>
      </c>
      <c r="N797" s="5" t="s">
        <v>2730</v>
      </c>
      <c r="O797" s="167" t="s">
        <v>3222</v>
      </c>
      <c r="S797" s="5" t="s">
        <v>89</v>
      </c>
      <c r="T797" s="5" t="s">
        <v>89</v>
      </c>
      <c r="W797" s="166" t="s">
        <v>5088</v>
      </c>
      <c r="X797" s="166" t="str">
        <f>O797</f>
        <v>wine</v>
      </c>
    </row>
    <row r="798" spans="1:24" s="166" customFormat="1" x14ac:dyDescent="0.15">
      <c r="A798" s="13">
        <v>12960617</v>
      </c>
      <c r="B798" s="166">
        <v>1</v>
      </c>
      <c r="C798" s="82" t="s">
        <v>5726</v>
      </c>
      <c r="D798" s="166" t="s">
        <v>5727</v>
      </c>
      <c r="E798" s="166" t="s">
        <v>26</v>
      </c>
      <c r="H798" s="166" t="s">
        <v>24</v>
      </c>
      <c r="L798" s="166">
        <v>1</v>
      </c>
      <c r="M798" s="166" t="s">
        <v>231</v>
      </c>
      <c r="N798" s="166" t="s">
        <v>28</v>
      </c>
      <c r="O798" s="11">
        <v>15960611</v>
      </c>
      <c r="V798" s="11" t="s">
        <v>315</v>
      </c>
    </row>
    <row r="799" spans="1:24" s="166" customFormat="1" x14ac:dyDescent="0.15">
      <c r="A799" s="13">
        <v>12960618</v>
      </c>
      <c r="B799" s="166">
        <v>1</v>
      </c>
      <c r="C799" s="168" t="s">
        <v>5728</v>
      </c>
      <c r="D799" s="166" t="s">
        <v>25</v>
      </c>
      <c r="E799" s="166" t="s">
        <v>26</v>
      </c>
      <c r="H799" s="166" t="s">
        <v>24</v>
      </c>
      <c r="L799" s="166">
        <v>1</v>
      </c>
      <c r="M799" s="13" t="s">
        <v>313</v>
      </c>
      <c r="N799" s="166" t="s">
        <v>29</v>
      </c>
      <c r="O799" s="231">
        <v>13960607</v>
      </c>
      <c r="V799" s="167" t="s">
        <v>89</v>
      </c>
    </row>
    <row r="800" spans="1:24" s="166" customFormat="1" x14ac:dyDescent="0.15">
      <c r="A800" s="13">
        <v>12960619</v>
      </c>
      <c r="B800" s="166">
        <v>1</v>
      </c>
      <c r="C800" s="168" t="s">
        <v>5729</v>
      </c>
      <c r="D800" s="166" t="s">
        <v>25</v>
      </c>
      <c r="E800" s="166" t="s">
        <v>26</v>
      </c>
      <c r="H800" s="166" t="s">
        <v>24</v>
      </c>
      <c r="L800" s="166">
        <v>1</v>
      </c>
      <c r="M800" s="167" t="s">
        <v>323</v>
      </c>
      <c r="N800" s="166" t="s">
        <v>29</v>
      </c>
      <c r="O800" s="231">
        <v>13960608</v>
      </c>
    </row>
    <row r="801" spans="1:22" s="5" customFormat="1" x14ac:dyDescent="0.15">
      <c r="A801" s="167">
        <v>12960701</v>
      </c>
      <c r="B801" s="5">
        <v>1</v>
      </c>
      <c r="C801" s="78" t="s">
        <v>2768</v>
      </c>
      <c r="D801" s="5" t="s">
        <v>3676</v>
      </c>
      <c r="E801" s="5" t="s">
        <v>211</v>
      </c>
      <c r="H801" s="5" t="s">
        <v>116</v>
      </c>
      <c r="L801" s="5">
        <v>1</v>
      </c>
      <c r="N801" s="5" t="s">
        <v>593</v>
      </c>
      <c r="O801" s="167">
        <v>14960701</v>
      </c>
      <c r="V801" s="11"/>
    </row>
    <row r="802" spans="1:22" s="5" customFormat="1" x14ac:dyDescent="0.15">
      <c r="A802" s="167">
        <v>12960702</v>
      </c>
      <c r="B802" s="5">
        <v>1</v>
      </c>
      <c r="C802" s="78" t="s">
        <v>2769</v>
      </c>
      <c r="D802" s="5" t="s">
        <v>117</v>
      </c>
      <c r="E802" s="5" t="s">
        <v>211</v>
      </c>
      <c r="H802" s="5" t="s">
        <v>116</v>
      </c>
      <c r="L802" s="5">
        <v>1</v>
      </c>
      <c r="M802" s="5" t="s">
        <v>158</v>
      </c>
      <c r="N802" s="5" t="s">
        <v>252</v>
      </c>
      <c r="O802" s="167">
        <v>15960701</v>
      </c>
      <c r="V802" s="232" t="s">
        <v>5459</v>
      </c>
    </row>
    <row r="803" spans="1:22" s="5" customFormat="1" x14ac:dyDescent="0.15">
      <c r="A803" s="167">
        <v>12960703</v>
      </c>
      <c r="B803" s="5">
        <v>1</v>
      </c>
      <c r="C803" s="85" t="s">
        <v>3677</v>
      </c>
      <c r="D803" s="5" t="s">
        <v>117</v>
      </c>
      <c r="E803" s="5" t="s">
        <v>3678</v>
      </c>
      <c r="H803" s="5" t="s">
        <v>116</v>
      </c>
      <c r="L803" s="5">
        <v>1</v>
      </c>
      <c r="M803" s="5" t="s">
        <v>620</v>
      </c>
      <c r="N803" s="5" t="s">
        <v>252</v>
      </c>
      <c r="O803" s="167">
        <v>15960702</v>
      </c>
      <c r="V803" s="165" t="s">
        <v>5375</v>
      </c>
    </row>
    <row r="804" spans="1:22" s="5" customFormat="1" x14ac:dyDescent="0.15">
      <c r="A804" s="167">
        <v>12960704</v>
      </c>
      <c r="B804" s="5">
        <v>1</v>
      </c>
      <c r="C804" s="85" t="s">
        <v>3679</v>
      </c>
      <c r="D804" s="5" t="s">
        <v>117</v>
      </c>
      <c r="E804" s="5" t="s">
        <v>211</v>
      </c>
      <c r="H804" s="5" t="s">
        <v>3680</v>
      </c>
      <c r="L804" s="167">
        <v>1</v>
      </c>
      <c r="M804" s="167" t="s">
        <v>599</v>
      </c>
      <c r="N804" s="5" t="s">
        <v>200</v>
      </c>
      <c r="O804" s="167">
        <v>13960701</v>
      </c>
    </row>
    <row r="805" spans="1:22" s="5" customFormat="1" x14ac:dyDescent="0.15">
      <c r="A805" s="167">
        <v>12960705</v>
      </c>
      <c r="B805" s="5">
        <v>1</v>
      </c>
      <c r="C805" s="85" t="s">
        <v>3681</v>
      </c>
      <c r="D805" s="5" t="s">
        <v>117</v>
      </c>
      <c r="E805" s="5" t="s">
        <v>3678</v>
      </c>
      <c r="H805" s="5" t="s">
        <v>116</v>
      </c>
      <c r="L805" s="167">
        <v>1</v>
      </c>
      <c r="M805" s="167" t="s">
        <v>189</v>
      </c>
      <c r="N805" s="5" t="s">
        <v>200</v>
      </c>
      <c r="O805" s="167">
        <v>13960702</v>
      </c>
    </row>
    <row r="806" spans="1:22" s="5" customFormat="1" x14ac:dyDescent="0.15">
      <c r="A806" s="167">
        <v>12960706</v>
      </c>
      <c r="B806" s="5">
        <v>1</v>
      </c>
      <c r="C806" s="85" t="s">
        <v>3682</v>
      </c>
      <c r="D806" s="5" t="s">
        <v>117</v>
      </c>
      <c r="E806" s="5" t="s">
        <v>211</v>
      </c>
      <c r="H806" s="5" t="s">
        <v>132</v>
      </c>
      <c r="L806" s="167">
        <v>1</v>
      </c>
      <c r="M806" s="167" t="s">
        <v>139</v>
      </c>
      <c r="N806" s="5" t="s">
        <v>139</v>
      </c>
      <c r="O806" s="167">
        <v>15960703</v>
      </c>
      <c r="V806" s="176" t="s">
        <v>5376</v>
      </c>
    </row>
    <row r="807" spans="1:22" s="5" customFormat="1" x14ac:dyDescent="0.15">
      <c r="A807" s="167">
        <v>12960707</v>
      </c>
      <c r="B807" s="5">
        <v>1</v>
      </c>
      <c r="C807" s="85" t="s">
        <v>3685</v>
      </c>
      <c r="D807" s="5" t="s">
        <v>117</v>
      </c>
      <c r="E807" s="5" t="s">
        <v>211</v>
      </c>
      <c r="H807" s="5" t="s">
        <v>3686</v>
      </c>
      <c r="L807" s="5">
        <v>1</v>
      </c>
      <c r="M807" s="5" t="s">
        <v>139</v>
      </c>
      <c r="N807" s="5" t="s">
        <v>139</v>
      </c>
      <c r="O807" s="167">
        <v>15960704</v>
      </c>
      <c r="V807" s="84" t="s">
        <v>491</v>
      </c>
    </row>
    <row r="808" spans="1:22" s="5" customFormat="1" x14ac:dyDescent="0.15">
      <c r="A808" s="167">
        <v>12960709</v>
      </c>
      <c r="B808" s="5">
        <v>1</v>
      </c>
      <c r="C808" s="85" t="s">
        <v>3683</v>
      </c>
      <c r="D808" s="5" t="s">
        <v>117</v>
      </c>
      <c r="E808" s="5" t="s">
        <v>211</v>
      </c>
      <c r="H808" s="5" t="s">
        <v>132</v>
      </c>
      <c r="L808" s="5">
        <v>1</v>
      </c>
      <c r="M808" s="5" t="s">
        <v>139</v>
      </c>
      <c r="N808" s="5" t="s">
        <v>3684</v>
      </c>
      <c r="O808" s="167">
        <v>13960704</v>
      </c>
    </row>
    <row r="809" spans="1:22" s="5" customFormat="1" x14ac:dyDescent="0.15">
      <c r="A809" s="167">
        <v>12960710</v>
      </c>
      <c r="B809" s="5">
        <v>1</v>
      </c>
      <c r="C809" s="85" t="s">
        <v>3687</v>
      </c>
      <c r="D809" s="5" t="s">
        <v>117</v>
      </c>
      <c r="E809" s="5" t="s">
        <v>130</v>
      </c>
      <c r="F809" s="5">
        <v>3</v>
      </c>
      <c r="H809" s="5" t="s">
        <v>132</v>
      </c>
      <c r="L809" s="5">
        <v>99</v>
      </c>
      <c r="M809" s="5" t="s">
        <v>139</v>
      </c>
      <c r="N809" s="5" t="s">
        <v>139</v>
      </c>
      <c r="O809" s="167">
        <v>15960705</v>
      </c>
      <c r="V809" s="5" t="s">
        <v>5377</v>
      </c>
    </row>
    <row r="810" spans="1:22" s="5" customFormat="1" x14ac:dyDescent="0.15">
      <c r="A810" s="92">
        <v>12960801</v>
      </c>
      <c r="B810" s="5">
        <v>1</v>
      </c>
      <c r="C810" s="78" t="s">
        <v>2770</v>
      </c>
      <c r="D810" s="5" t="s">
        <v>25</v>
      </c>
      <c r="E810" s="5" t="s">
        <v>2368</v>
      </c>
      <c r="H810" s="5" t="s">
        <v>24</v>
      </c>
      <c r="L810" s="5">
        <v>1</v>
      </c>
      <c r="M810" s="166"/>
      <c r="N810" s="5" t="s">
        <v>622</v>
      </c>
      <c r="O810" s="92">
        <v>14960801</v>
      </c>
      <c r="S810" s="5" t="s">
        <v>89</v>
      </c>
      <c r="T810" s="5" t="s">
        <v>89</v>
      </c>
    </row>
    <row r="811" spans="1:22" s="5" customFormat="1" x14ac:dyDescent="0.15">
      <c r="A811" s="92">
        <v>12960802</v>
      </c>
      <c r="B811" s="5">
        <v>1</v>
      </c>
      <c r="C811" s="78" t="s">
        <v>2771</v>
      </c>
      <c r="D811" s="5" t="s">
        <v>2363</v>
      </c>
      <c r="E811" s="5" t="s">
        <v>2375</v>
      </c>
      <c r="H811" s="5" t="s">
        <v>2376</v>
      </c>
      <c r="L811" s="5">
        <v>1</v>
      </c>
      <c r="M811" s="166" t="s">
        <v>2549</v>
      </c>
      <c r="N811" s="5" t="s">
        <v>2384</v>
      </c>
      <c r="O811" s="92">
        <v>15960801</v>
      </c>
      <c r="S811" s="5" t="s">
        <v>89</v>
      </c>
      <c r="T811" s="5" t="s">
        <v>89</v>
      </c>
      <c r="V811" s="176" t="s">
        <v>5137</v>
      </c>
    </row>
    <row r="812" spans="1:22" s="5" customFormat="1" x14ac:dyDescent="0.15">
      <c r="A812" s="92">
        <v>12960803</v>
      </c>
      <c r="B812" s="5">
        <v>1</v>
      </c>
      <c r="C812" s="168" t="s">
        <v>3594</v>
      </c>
      <c r="D812" s="5" t="s">
        <v>2363</v>
      </c>
      <c r="E812" s="5" t="s">
        <v>2368</v>
      </c>
      <c r="H812" s="5" t="s">
        <v>24</v>
      </c>
      <c r="L812" s="5">
        <v>1</v>
      </c>
      <c r="N812" s="5" t="s">
        <v>915</v>
      </c>
      <c r="O812" s="92">
        <v>17960802</v>
      </c>
      <c r="S812" s="5" t="s">
        <v>89</v>
      </c>
      <c r="T812" s="5" t="s">
        <v>89</v>
      </c>
    </row>
    <row r="813" spans="1:22" s="5" customFormat="1" x14ac:dyDescent="0.15">
      <c r="A813" s="92">
        <v>12960804</v>
      </c>
      <c r="B813" s="5">
        <v>1</v>
      </c>
      <c r="C813" s="85" t="s">
        <v>3416</v>
      </c>
      <c r="D813" s="5" t="s">
        <v>25</v>
      </c>
      <c r="E813" s="5" t="s">
        <v>339</v>
      </c>
      <c r="H813" s="5" t="s">
        <v>2358</v>
      </c>
      <c r="L813" s="5">
        <v>1</v>
      </c>
      <c r="N813" s="5" t="s">
        <v>2490</v>
      </c>
      <c r="O813" s="92">
        <v>14960802</v>
      </c>
      <c r="S813" s="5" t="s">
        <v>89</v>
      </c>
      <c r="T813" s="5" t="s">
        <v>89</v>
      </c>
    </row>
    <row r="814" spans="1:22" s="5" customFormat="1" x14ac:dyDescent="0.15">
      <c r="A814" s="92">
        <v>12960805</v>
      </c>
      <c r="B814" s="5">
        <v>1</v>
      </c>
      <c r="C814" s="85" t="s">
        <v>4914</v>
      </c>
      <c r="D814" s="5" t="s">
        <v>2361</v>
      </c>
      <c r="E814" s="5" t="s">
        <v>2375</v>
      </c>
      <c r="H814" s="5" t="s">
        <v>2358</v>
      </c>
      <c r="L814" s="5">
        <v>1</v>
      </c>
      <c r="M814" s="5" t="s">
        <v>2436</v>
      </c>
      <c r="N814" s="5" t="s">
        <v>2384</v>
      </c>
      <c r="O814" s="92">
        <v>15960804</v>
      </c>
      <c r="S814" s="5" t="s">
        <v>89</v>
      </c>
      <c r="T814" s="5" t="s">
        <v>89</v>
      </c>
      <c r="V814" s="179" t="s">
        <v>3417</v>
      </c>
    </row>
    <row r="815" spans="1:22" s="5" customFormat="1" ht="18" customHeight="1" x14ac:dyDescent="0.15">
      <c r="A815" s="92">
        <v>12960806</v>
      </c>
      <c r="B815" s="5">
        <v>1</v>
      </c>
      <c r="C815" s="85" t="s">
        <v>2772</v>
      </c>
      <c r="D815" s="5" t="s">
        <v>25</v>
      </c>
      <c r="E815" s="5" t="s">
        <v>2368</v>
      </c>
      <c r="H815" s="5" t="s">
        <v>24</v>
      </c>
      <c r="L815" s="5">
        <v>1</v>
      </c>
      <c r="M815" s="13" t="s">
        <v>3124</v>
      </c>
      <c r="N815" s="5" t="s">
        <v>29</v>
      </c>
      <c r="O815" s="92">
        <v>13960801</v>
      </c>
      <c r="S815" s="5" t="s">
        <v>89</v>
      </c>
      <c r="T815" s="5" t="s">
        <v>89</v>
      </c>
    </row>
    <row r="816" spans="1:22" s="5" customFormat="1" x14ac:dyDescent="0.15">
      <c r="A816" s="92">
        <v>12960807</v>
      </c>
      <c r="B816" s="5">
        <v>1</v>
      </c>
      <c r="C816" s="85" t="s">
        <v>3432</v>
      </c>
      <c r="D816" s="5" t="s">
        <v>34</v>
      </c>
      <c r="E816" s="5" t="s">
        <v>2383</v>
      </c>
      <c r="F816" s="5">
        <v>2</v>
      </c>
      <c r="H816" s="5" t="s">
        <v>2376</v>
      </c>
      <c r="L816" s="5">
        <v>99</v>
      </c>
      <c r="M816" s="5" t="s">
        <v>620</v>
      </c>
      <c r="N816" s="5" t="s">
        <v>28</v>
      </c>
      <c r="O816" s="92">
        <v>15960805</v>
      </c>
      <c r="S816" s="93">
        <v>16960802</v>
      </c>
      <c r="T816" s="5" t="s">
        <v>89</v>
      </c>
      <c r="V816" s="5" t="s">
        <v>5372</v>
      </c>
    </row>
    <row r="817" spans="1:30" s="5" customFormat="1" x14ac:dyDescent="0.15">
      <c r="A817" s="92">
        <v>12960808</v>
      </c>
      <c r="B817" s="5">
        <v>1</v>
      </c>
      <c r="C817" s="85" t="s">
        <v>3433</v>
      </c>
      <c r="D817" s="5" t="s">
        <v>2355</v>
      </c>
      <c r="E817" s="5" t="s">
        <v>57</v>
      </c>
      <c r="F817" s="5">
        <v>2</v>
      </c>
      <c r="H817" s="5" t="s">
        <v>2358</v>
      </c>
      <c r="L817" s="5">
        <v>99</v>
      </c>
      <c r="M817" s="5" t="s">
        <v>2416</v>
      </c>
      <c r="N817" s="5" t="s">
        <v>2365</v>
      </c>
      <c r="O817" s="92">
        <v>13960802</v>
      </c>
      <c r="S817" s="5" t="s">
        <v>89</v>
      </c>
      <c r="T817" s="5" t="s">
        <v>89</v>
      </c>
    </row>
    <row r="818" spans="1:30" s="166" customFormat="1" x14ac:dyDescent="0.15">
      <c r="A818" s="92">
        <v>12960815</v>
      </c>
      <c r="B818" s="63">
        <v>1</v>
      </c>
      <c r="C818" s="145" t="s">
        <v>5515</v>
      </c>
      <c r="D818" s="45" t="s">
        <v>34</v>
      </c>
      <c r="E818" s="63" t="s">
        <v>5516</v>
      </c>
      <c r="F818" s="63">
        <v>2</v>
      </c>
      <c r="G818" s="63"/>
      <c r="H818" s="63" t="s">
        <v>24</v>
      </c>
      <c r="I818" s="63"/>
      <c r="J818" s="63"/>
      <c r="K818" s="63"/>
      <c r="L818" s="63">
        <v>99</v>
      </c>
      <c r="M818" s="63" t="s">
        <v>412</v>
      </c>
      <c r="N818" s="63" t="s">
        <v>29</v>
      </c>
      <c r="O818" s="92">
        <v>13960815</v>
      </c>
    </row>
    <row r="819" spans="1:30" s="166" customFormat="1" x14ac:dyDescent="0.15">
      <c r="A819" s="92">
        <v>12960816</v>
      </c>
      <c r="B819" s="63">
        <v>1</v>
      </c>
      <c r="C819" s="145" t="s">
        <v>5517</v>
      </c>
      <c r="D819" s="45" t="s">
        <v>5518</v>
      </c>
      <c r="E819" s="63" t="s">
        <v>57</v>
      </c>
      <c r="F819" s="63">
        <v>2</v>
      </c>
      <c r="G819" s="63"/>
      <c r="H819" s="63" t="s">
        <v>24</v>
      </c>
      <c r="I819" s="63"/>
      <c r="J819" s="63"/>
      <c r="K819" s="63"/>
      <c r="L819" s="63">
        <v>99</v>
      </c>
      <c r="M819" s="29" t="s">
        <v>5519</v>
      </c>
      <c r="N819" s="63" t="s">
        <v>29</v>
      </c>
      <c r="O819" s="92">
        <v>13960816</v>
      </c>
    </row>
    <row r="820" spans="1:30" s="5" customFormat="1" x14ac:dyDescent="0.15">
      <c r="A820" s="92">
        <v>12960809</v>
      </c>
      <c r="B820" s="26">
        <v>1</v>
      </c>
      <c r="C820" s="89" t="s">
        <v>4915</v>
      </c>
      <c r="D820" s="26" t="s">
        <v>3576</v>
      </c>
      <c r="E820" s="26" t="s">
        <v>3577</v>
      </c>
      <c r="F820" s="26"/>
      <c r="G820" s="26"/>
      <c r="H820" s="26" t="s">
        <v>3578</v>
      </c>
      <c r="I820" s="26"/>
      <c r="J820" s="26"/>
      <c r="K820" s="26"/>
      <c r="L820" s="26">
        <v>1</v>
      </c>
      <c r="M820" s="26"/>
      <c r="N820" s="26" t="s">
        <v>558</v>
      </c>
      <c r="O820" s="92">
        <v>14960803</v>
      </c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spans="1:30" s="5" customFormat="1" x14ac:dyDescent="0.15">
      <c r="A821" s="92">
        <v>12960810</v>
      </c>
      <c r="B821" s="5">
        <v>1</v>
      </c>
      <c r="C821" s="168" t="s">
        <v>4139</v>
      </c>
      <c r="D821" s="5" t="s">
        <v>25</v>
      </c>
      <c r="E821" s="5" t="s">
        <v>57</v>
      </c>
      <c r="F821" s="5">
        <v>3</v>
      </c>
      <c r="H821" s="5" t="s">
        <v>24</v>
      </c>
      <c r="L821" s="5">
        <v>99</v>
      </c>
      <c r="M821" s="166" t="s">
        <v>1581</v>
      </c>
      <c r="N821" s="5" t="s">
        <v>29</v>
      </c>
      <c r="O821" s="104">
        <v>13960803</v>
      </c>
      <c r="S821" s="5" t="s">
        <v>89</v>
      </c>
      <c r="T821" s="5" t="s">
        <v>89</v>
      </c>
    </row>
    <row r="822" spans="1:30" s="5" customFormat="1" x14ac:dyDescent="0.15">
      <c r="A822" s="92">
        <v>12960811</v>
      </c>
      <c r="B822" s="5">
        <v>1</v>
      </c>
      <c r="C822" s="85" t="s">
        <v>4916</v>
      </c>
      <c r="D822" s="5" t="s">
        <v>25</v>
      </c>
      <c r="E822" s="5" t="s">
        <v>57</v>
      </c>
      <c r="F822" s="5">
        <v>3</v>
      </c>
      <c r="H822" s="5" t="s">
        <v>24</v>
      </c>
      <c r="I822" s="166" t="s">
        <v>70</v>
      </c>
      <c r="J822" s="166" t="s">
        <v>4140</v>
      </c>
      <c r="K822" s="166"/>
      <c r="L822" s="166">
        <v>99</v>
      </c>
      <c r="M822" s="166"/>
      <c r="N822" s="166" t="s">
        <v>1524</v>
      </c>
      <c r="O822" s="167" t="s">
        <v>4141</v>
      </c>
      <c r="S822" s="5" t="s">
        <v>89</v>
      </c>
      <c r="T822" s="5" t="s">
        <v>89</v>
      </c>
      <c r="V822" s="11"/>
      <c r="W822" s="166" t="s">
        <v>5088</v>
      </c>
      <c r="X822" s="166" t="str">
        <f>O822</f>
        <v>ice</v>
      </c>
    </row>
    <row r="823" spans="1:30" s="5" customFormat="1" x14ac:dyDescent="0.15">
      <c r="A823" s="92">
        <v>12960813</v>
      </c>
      <c r="B823" s="5">
        <v>1</v>
      </c>
      <c r="C823" s="85" t="s">
        <v>4917</v>
      </c>
      <c r="D823" s="5" t="s">
        <v>34</v>
      </c>
      <c r="E823" s="5" t="s">
        <v>57</v>
      </c>
      <c r="F823" s="5">
        <v>3</v>
      </c>
      <c r="H823" s="5" t="s">
        <v>24</v>
      </c>
      <c r="I823" s="26"/>
      <c r="J823" s="26"/>
      <c r="L823" s="5">
        <v>99</v>
      </c>
      <c r="M823" s="5" t="s">
        <v>620</v>
      </c>
      <c r="N823" s="5" t="s">
        <v>28</v>
      </c>
      <c r="O823" s="99">
        <v>15960807</v>
      </c>
      <c r="S823" s="5">
        <v>16960801</v>
      </c>
      <c r="T823" s="5" t="s">
        <v>89</v>
      </c>
      <c r="V823" s="166" t="s">
        <v>5372</v>
      </c>
    </row>
    <row r="824" spans="1:30" s="45" customFormat="1" x14ac:dyDescent="0.15">
      <c r="A824" s="92">
        <v>12960817</v>
      </c>
      <c r="B824" s="45">
        <v>1</v>
      </c>
      <c r="C824" s="190" t="s">
        <v>5742</v>
      </c>
      <c r="D824" s="45" t="s">
        <v>25</v>
      </c>
      <c r="E824" s="45" t="s">
        <v>26</v>
      </c>
      <c r="H824" s="45" t="s">
        <v>132</v>
      </c>
      <c r="L824" s="45">
        <v>1</v>
      </c>
      <c r="M824" s="45" t="s">
        <v>29</v>
      </c>
      <c r="N824" s="45" t="s">
        <v>5743</v>
      </c>
      <c r="O824" s="165">
        <v>13960805</v>
      </c>
      <c r="V824" s="164"/>
    </row>
    <row r="825" spans="1:30" s="45" customFormat="1" x14ac:dyDescent="0.15">
      <c r="A825" s="92">
        <v>12960818</v>
      </c>
      <c r="B825" s="45">
        <v>1</v>
      </c>
      <c r="C825" s="190" t="s">
        <v>5744</v>
      </c>
      <c r="D825" s="45" t="s">
        <v>25</v>
      </c>
      <c r="E825" s="45" t="s">
        <v>26</v>
      </c>
      <c r="H825" s="45" t="s">
        <v>132</v>
      </c>
      <c r="L825" s="45">
        <v>1</v>
      </c>
      <c r="M825" s="45" t="s">
        <v>29</v>
      </c>
      <c r="N825" s="45" t="s">
        <v>29</v>
      </c>
      <c r="O825" s="165">
        <v>13960806</v>
      </c>
      <c r="V825" s="164"/>
    </row>
    <row r="826" spans="1:30" s="45" customFormat="1" x14ac:dyDescent="0.15">
      <c r="A826" s="92">
        <v>12960819</v>
      </c>
      <c r="B826" s="45">
        <v>1</v>
      </c>
      <c r="C826" s="190" t="s">
        <v>5745</v>
      </c>
      <c r="D826" s="45" t="s">
        <v>25</v>
      </c>
      <c r="E826" s="45" t="s">
        <v>26</v>
      </c>
      <c r="H826" s="45" t="s">
        <v>132</v>
      </c>
      <c r="L826" s="45">
        <v>1</v>
      </c>
      <c r="M826" s="45" t="s">
        <v>46</v>
      </c>
      <c r="N826" s="45" t="s">
        <v>46</v>
      </c>
      <c r="O826" s="99">
        <v>15960808</v>
      </c>
      <c r="V826" s="164"/>
    </row>
    <row r="827" spans="1:30" s="5" customFormat="1" x14ac:dyDescent="0.15">
      <c r="A827" s="92">
        <v>12960901</v>
      </c>
      <c r="B827" s="5">
        <v>1</v>
      </c>
      <c r="C827" s="172" t="s">
        <v>4123</v>
      </c>
      <c r="D827" s="5" t="s">
        <v>2361</v>
      </c>
      <c r="E827" s="5" t="s">
        <v>339</v>
      </c>
      <c r="H827" s="5" t="s">
        <v>24</v>
      </c>
      <c r="L827" s="5">
        <v>1</v>
      </c>
      <c r="N827" s="5" t="s">
        <v>2451</v>
      </c>
      <c r="O827" s="92">
        <v>14960901</v>
      </c>
      <c r="S827" s="5" t="s">
        <v>89</v>
      </c>
      <c r="T827" s="5" t="s">
        <v>89</v>
      </c>
      <c r="V827" s="166"/>
    </row>
    <row r="828" spans="1:30" s="5" customFormat="1" x14ac:dyDescent="0.15">
      <c r="A828" s="92">
        <v>12960902</v>
      </c>
      <c r="B828" s="5">
        <v>1</v>
      </c>
      <c r="C828" s="78" t="s">
        <v>4124</v>
      </c>
      <c r="D828" s="5" t="s">
        <v>25</v>
      </c>
      <c r="E828" s="5" t="s">
        <v>339</v>
      </c>
      <c r="H828" s="5" t="s">
        <v>2358</v>
      </c>
      <c r="L828" s="5">
        <v>1</v>
      </c>
      <c r="M828" s="5" t="s">
        <v>2563</v>
      </c>
      <c r="N828" s="5" t="s">
        <v>2384</v>
      </c>
      <c r="O828" s="92">
        <v>15960901</v>
      </c>
      <c r="S828" s="5" t="s">
        <v>89</v>
      </c>
      <c r="T828" s="5" t="s">
        <v>89</v>
      </c>
      <c r="V828" s="13" t="s">
        <v>2774</v>
      </c>
    </row>
    <row r="829" spans="1:30" s="5" customFormat="1" x14ac:dyDescent="0.15">
      <c r="A829" s="92">
        <v>12960903</v>
      </c>
      <c r="B829" s="5">
        <v>1</v>
      </c>
      <c r="C829" s="85" t="s">
        <v>4125</v>
      </c>
      <c r="D829" s="166" t="s">
        <v>25</v>
      </c>
      <c r="E829" s="5" t="s">
        <v>2383</v>
      </c>
      <c r="F829" s="5">
        <v>2</v>
      </c>
      <c r="H829" s="5" t="s">
        <v>24</v>
      </c>
      <c r="L829" s="5">
        <v>99</v>
      </c>
      <c r="M829" s="5" t="s">
        <v>2436</v>
      </c>
      <c r="N829" s="5" t="s">
        <v>28</v>
      </c>
      <c r="O829" s="92">
        <v>15960902</v>
      </c>
      <c r="S829" s="5" t="s">
        <v>89</v>
      </c>
      <c r="T829" s="5" t="s">
        <v>89</v>
      </c>
      <c r="V829" s="13" t="s">
        <v>2774</v>
      </c>
    </row>
    <row r="830" spans="1:30" s="5" customFormat="1" x14ac:dyDescent="0.15">
      <c r="A830" s="92">
        <v>12960904</v>
      </c>
      <c r="B830" s="5">
        <v>1</v>
      </c>
      <c r="C830" s="85" t="s">
        <v>4126</v>
      </c>
      <c r="D830" s="166" t="s">
        <v>25</v>
      </c>
      <c r="E830" s="5" t="s">
        <v>2373</v>
      </c>
      <c r="F830" s="5">
        <v>2</v>
      </c>
      <c r="H830" s="5" t="s">
        <v>2369</v>
      </c>
      <c r="L830" s="5">
        <v>99</v>
      </c>
      <c r="M830" s="5" t="s">
        <v>139</v>
      </c>
      <c r="N830" s="5" t="s">
        <v>2357</v>
      </c>
      <c r="O830" s="92">
        <v>15960903</v>
      </c>
      <c r="S830" s="5" t="s">
        <v>89</v>
      </c>
      <c r="T830" s="5" t="s">
        <v>89</v>
      </c>
    </row>
    <row r="831" spans="1:30" s="5" customFormat="1" x14ac:dyDescent="0.15">
      <c r="A831" s="167">
        <v>12960905</v>
      </c>
      <c r="B831" s="5">
        <v>1</v>
      </c>
      <c r="C831" s="82" t="s">
        <v>4127</v>
      </c>
      <c r="D831" s="5" t="s">
        <v>25</v>
      </c>
      <c r="E831" s="5" t="s">
        <v>611</v>
      </c>
      <c r="F831" s="5">
        <v>60</v>
      </c>
      <c r="H831" s="5" t="s">
        <v>24</v>
      </c>
      <c r="L831" s="5">
        <v>99</v>
      </c>
      <c r="M831" s="5" t="s">
        <v>567</v>
      </c>
      <c r="N831" s="5" t="s">
        <v>28</v>
      </c>
      <c r="O831" s="167">
        <v>15960904</v>
      </c>
      <c r="V831" s="13" t="s">
        <v>3857</v>
      </c>
    </row>
    <row r="832" spans="1:30" s="5" customFormat="1" x14ac:dyDescent="0.15">
      <c r="A832" s="167">
        <v>12960906</v>
      </c>
      <c r="B832" s="5">
        <v>1</v>
      </c>
      <c r="C832" s="82" t="s">
        <v>4128</v>
      </c>
      <c r="D832" s="5" t="s">
        <v>3855</v>
      </c>
      <c r="E832" s="5" t="s">
        <v>3858</v>
      </c>
      <c r="F832" s="5">
        <v>60</v>
      </c>
      <c r="H832" s="5" t="s">
        <v>3859</v>
      </c>
      <c r="L832" s="5">
        <v>99</v>
      </c>
      <c r="M832" s="43" t="s">
        <v>3125</v>
      </c>
      <c r="N832" s="5" t="s">
        <v>29</v>
      </c>
      <c r="O832" s="167">
        <v>13960901</v>
      </c>
    </row>
    <row r="833" spans="1:24" s="5" customFormat="1" x14ac:dyDescent="0.15">
      <c r="A833" s="92">
        <v>12960907</v>
      </c>
      <c r="B833" s="5">
        <v>1</v>
      </c>
      <c r="C833" s="85" t="s">
        <v>4129</v>
      </c>
      <c r="D833" s="5" t="s">
        <v>25</v>
      </c>
      <c r="E833" s="5" t="s">
        <v>339</v>
      </c>
      <c r="H833" s="5" t="s">
        <v>24</v>
      </c>
      <c r="L833" s="5">
        <v>1</v>
      </c>
      <c r="N833" s="5" t="s">
        <v>622</v>
      </c>
      <c r="O833" s="92">
        <v>14960902</v>
      </c>
      <c r="S833" s="167"/>
      <c r="T833" s="5" t="s">
        <v>89</v>
      </c>
    </row>
    <row r="834" spans="1:24" s="5" customFormat="1" x14ac:dyDescent="0.15">
      <c r="A834" s="92">
        <v>12960908</v>
      </c>
      <c r="B834" s="5">
        <v>1</v>
      </c>
      <c r="C834" s="168" t="s">
        <v>4130</v>
      </c>
      <c r="D834" s="5" t="s">
        <v>25</v>
      </c>
      <c r="E834" s="5" t="s">
        <v>2368</v>
      </c>
      <c r="H834" s="5" t="s">
        <v>2358</v>
      </c>
      <c r="L834" s="5">
        <v>1</v>
      </c>
      <c r="M834" s="5" t="s">
        <v>2436</v>
      </c>
      <c r="N834" s="5" t="s">
        <v>2359</v>
      </c>
      <c r="O834" s="92">
        <v>15960906</v>
      </c>
      <c r="S834" s="11" t="s">
        <v>3240</v>
      </c>
      <c r="T834" s="5" t="s">
        <v>89</v>
      </c>
      <c r="V834" s="175" t="s">
        <v>2775</v>
      </c>
    </row>
    <row r="835" spans="1:24" s="5" customFormat="1" x14ac:dyDescent="0.15">
      <c r="A835" s="92">
        <v>12960909</v>
      </c>
      <c r="B835" s="5">
        <v>1</v>
      </c>
      <c r="C835" s="85" t="s">
        <v>4131</v>
      </c>
      <c r="D835" s="5" t="s">
        <v>25</v>
      </c>
      <c r="E835" s="5" t="s">
        <v>339</v>
      </c>
      <c r="H835" s="5" t="s">
        <v>24</v>
      </c>
      <c r="I835" s="5" t="s">
        <v>70</v>
      </c>
      <c r="J835" s="5" t="s">
        <v>513</v>
      </c>
      <c r="L835" s="5">
        <v>1</v>
      </c>
      <c r="M835" s="5" t="s">
        <v>620</v>
      </c>
      <c r="N835" s="5" t="s">
        <v>28</v>
      </c>
      <c r="O835" s="92">
        <v>15960907</v>
      </c>
      <c r="S835" s="11" t="s">
        <v>89</v>
      </c>
      <c r="T835" s="5" t="s">
        <v>89</v>
      </c>
      <c r="V835" s="175" t="s">
        <v>5080</v>
      </c>
    </row>
    <row r="836" spans="1:24" s="5" customFormat="1" x14ac:dyDescent="0.15">
      <c r="A836" s="92">
        <v>12960910</v>
      </c>
      <c r="B836" s="5">
        <v>1</v>
      </c>
      <c r="C836" s="85" t="s">
        <v>4132</v>
      </c>
      <c r="D836" s="5" t="s">
        <v>25</v>
      </c>
      <c r="E836" s="5" t="s">
        <v>2375</v>
      </c>
      <c r="H836" s="5" t="s">
        <v>2358</v>
      </c>
      <c r="I836" s="5" t="s">
        <v>2474</v>
      </c>
      <c r="J836" s="5" t="s">
        <v>2761</v>
      </c>
      <c r="L836" s="5">
        <v>1</v>
      </c>
      <c r="M836" s="43" t="s">
        <v>323</v>
      </c>
      <c r="N836" s="5" t="s">
        <v>29</v>
      </c>
      <c r="O836" s="92">
        <v>13960902</v>
      </c>
      <c r="S836" s="11" t="s">
        <v>89</v>
      </c>
      <c r="T836" s="5" t="s">
        <v>89</v>
      </c>
    </row>
    <row r="837" spans="1:24" s="5" customFormat="1" x14ac:dyDescent="0.15">
      <c r="A837" s="92">
        <v>12960911</v>
      </c>
      <c r="B837" s="5">
        <v>1</v>
      </c>
      <c r="C837" s="85" t="s">
        <v>4133</v>
      </c>
      <c r="D837" s="5" t="s">
        <v>2363</v>
      </c>
      <c r="E837" s="5" t="s">
        <v>339</v>
      </c>
      <c r="H837" s="5" t="s">
        <v>2358</v>
      </c>
      <c r="L837" s="5">
        <v>1</v>
      </c>
      <c r="M837" s="5" t="s">
        <v>620</v>
      </c>
      <c r="N837" s="5" t="s">
        <v>2359</v>
      </c>
      <c r="O837" s="92">
        <v>15960908</v>
      </c>
      <c r="S837" s="11" t="s">
        <v>89</v>
      </c>
      <c r="T837" s="5" t="s">
        <v>89</v>
      </c>
      <c r="V837" s="175" t="s">
        <v>2775</v>
      </c>
    </row>
    <row r="838" spans="1:24" s="5" customFormat="1" x14ac:dyDescent="0.15">
      <c r="A838" s="92">
        <v>12960912</v>
      </c>
      <c r="B838" s="5">
        <v>1</v>
      </c>
      <c r="C838" s="85" t="s">
        <v>4134</v>
      </c>
      <c r="D838" s="5" t="s">
        <v>2363</v>
      </c>
      <c r="E838" s="5" t="s">
        <v>339</v>
      </c>
      <c r="H838" s="5" t="s">
        <v>24</v>
      </c>
      <c r="L838" s="5">
        <v>1</v>
      </c>
      <c r="M838" s="43" t="s">
        <v>323</v>
      </c>
      <c r="N838" s="5" t="s">
        <v>29</v>
      </c>
      <c r="O838" s="92">
        <v>13960903</v>
      </c>
      <c r="S838" s="11" t="s">
        <v>89</v>
      </c>
      <c r="T838" s="5" t="s">
        <v>89</v>
      </c>
    </row>
    <row r="839" spans="1:24" s="5" customFormat="1" x14ac:dyDescent="0.15">
      <c r="A839" s="92">
        <v>12960913</v>
      </c>
      <c r="B839" s="5">
        <v>1</v>
      </c>
      <c r="C839" s="85" t="s">
        <v>5047</v>
      </c>
      <c r="D839" s="5" t="s">
        <v>2361</v>
      </c>
      <c r="E839" s="5" t="s">
        <v>2375</v>
      </c>
      <c r="H839" s="5" t="s">
        <v>2376</v>
      </c>
      <c r="I839" s="5" t="s">
        <v>2474</v>
      </c>
      <c r="J839" s="5" t="s">
        <v>513</v>
      </c>
      <c r="L839" s="5">
        <v>1</v>
      </c>
      <c r="N839" s="5" t="s">
        <v>1524</v>
      </c>
      <c r="O839" s="167" t="s">
        <v>3222</v>
      </c>
      <c r="S839" s="11" t="s">
        <v>89</v>
      </c>
      <c r="T839" s="5" t="s">
        <v>89</v>
      </c>
      <c r="W839" s="166" t="s">
        <v>5088</v>
      </c>
      <c r="X839" s="166" t="str">
        <f>O839</f>
        <v>wine</v>
      </c>
    </row>
    <row r="840" spans="1:24" s="5" customFormat="1" x14ac:dyDescent="0.15">
      <c r="A840" s="92">
        <v>12960914</v>
      </c>
      <c r="B840" s="5">
        <v>1</v>
      </c>
      <c r="C840" s="168" t="s">
        <v>4135</v>
      </c>
      <c r="D840" s="5" t="s">
        <v>3844</v>
      </c>
      <c r="E840" s="5" t="s">
        <v>286</v>
      </c>
      <c r="H840" s="5" t="s">
        <v>3845</v>
      </c>
      <c r="L840" s="5">
        <v>1</v>
      </c>
      <c r="N840" s="5" t="s">
        <v>593</v>
      </c>
      <c r="O840" s="167">
        <v>14960903</v>
      </c>
      <c r="V840" s="11"/>
    </row>
    <row r="841" spans="1:24" s="5" customFormat="1" x14ac:dyDescent="0.15">
      <c r="A841" s="167">
        <v>12960915</v>
      </c>
      <c r="B841" s="5">
        <v>1</v>
      </c>
      <c r="C841" s="85" t="s">
        <v>4136</v>
      </c>
      <c r="D841" s="5" t="s">
        <v>3855</v>
      </c>
      <c r="E841" s="5" t="s">
        <v>297</v>
      </c>
      <c r="F841" s="5">
        <v>5</v>
      </c>
      <c r="G841" s="5">
        <v>60</v>
      </c>
      <c r="H841" s="5" t="s">
        <v>3856</v>
      </c>
      <c r="L841" s="5">
        <v>1</v>
      </c>
      <c r="N841" s="5" t="s">
        <v>593</v>
      </c>
      <c r="O841" s="167">
        <v>14960904</v>
      </c>
      <c r="V841" s="11"/>
    </row>
    <row r="842" spans="1:24" s="5" customFormat="1" x14ac:dyDescent="0.15">
      <c r="A842" s="92">
        <v>12961001</v>
      </c>
      <c r="B842" s="5">
        <v>1</v>
      </c>
      <c r="C842" s="85" t="s">
        <v>2571</v>
      </c>
      <c r="D842" s="5" t="s">
        <v>2361</v>
      </c>
      <c r="E842" s="5" t="s">
        <v>2375</v>
      </c>
      <c r="H842" s="5" t="s">
        <v>2358</v>
      </c>
      <c r="L842" s="5">
        <v>1</v>
      </c>
      <c r="M842" s="5" t="s">
        <v>342</v>
      </c>
      <c r="N842" s="5" t="s">
        <v>28</v>
      </c>
      <c r="O842" s="92">
        <v>15961001</v>
      </c>
      <c r="S842" s="5" t="s">
        <v>89</v>
      </c>
      <c r="T842" s="5" t="s">
        <v>89</v>
      </c>
      <c r="V842" s="13" t="s">
        <v>5373</v>
      </c>
    </row>
    <row r="843" spans="1:24" s="5" customFormat="1" x14ac:dyDescent="0.15">
      <c r="A843" s="92">
        <v>12961002</v>
      </c>
      <c r="B843" s="5">
        <v>1</v>
      </c>
      <c r="C843" s="168" t="s">
        <v>2572</v>
      </c>
      <c r="D843" s="5" t="s">
        <v>25</v>
      </c>
      <c r="E843" s="5" t="s">
        <v>339</v>
      </c>
      <c r="H843" s="5" t="s">
        <v>24</v>
      </c>
      <c r="L843" s="5">
        <v>1</v>
      </c>
      <c r="M843" s="166" t="s">
        <v>2488</v>
      </c>
      <c r="N843" s="5" t="s">
        <v>28</v>
      </c>
      <c r="O843" s="92">
        <v>15961002</v>
      </c>
      <c r="S843" s="5" t="s">
        <v>89</v>
      </c>
      <c r="T843" s="5" t="s">
        <v>89</v>
      </c>
      <c r="V843" s="13" t="s">
        <v>5374</v>
      </c>
    </row>
    <row r="844" spans="1:24" s="5" customFormat="1" ht="15.75" customHeight="1" x14ac:dyDescent="0.15">
      <c r="A844" s="92">
        <v>12961003</v>
      </c>
      <c r="B844" s="5">
        <v>1</v>
      </c>
      <c r="C844" s="85" t="s">
        <v>2573</v>
      </c>
      <c r="D844" s="5" t="s">
        <v>2361</v>
      </c>
      <c r="E844" s="5" t="s">
        <v>339</v>
      </c>
      <c r="H844" s="5" t="s">
        <v>24</v>
      </c>
      <c r="L844" s="5">
        <v>1</v>
      </c>
      <c r="M844" s="5" t="s">
        <v>2429</v>
      </c>
      <c r="N844" s="5" t="s">
        <v>29</v>
      </c>
      <c r="O844" s="92">
        <v>13961001</v>
      </c>
      <c r="S844" s="5" t="s">
        <v>89</v>
      </c>
      <c r="T844" s="5" t="s">
        <v>89</v>
      </c>
    </row>
    <row r="845" spans="1:24" s="166" customFormat="1" x14ac:dyDescent="0.15">
      <c r="A845" s="92">
        <v>12961004</v>
      </c>
      <c r="B845" s="45">
        <v>1</v>
      </c>
      <c r="C845" s="145" t="s">
        <v>5055</v>
      </c>
      <c r="D845" s="166" t="s">
        <v>34</v>
      </c>
      <c r="E845" s="166" t="s">
        <v>339</v>
      </c>
      <c r="H845" s="166" t="s">
        <v>2369</v>
      </c>
      <c r="L845" s="166">
        <v>1</v>
      </c>
      <c r="M845" s="166" t="s">
        <v>29</v>
      </c>
      <c r="N845" s="166" t="s">
        <v>29</v>
      </c>
      <c r="O845" s="92">
        <v>13961004</v>
      </c>
      <c r="V845" s="13"/>
    </row>
    <row r="846" spans="1:24" s="166" customFormat="1" x14ac:dyDescent="0.15">
      <c r="A846" s="92">
        <v>12961015</v>
      </c>
      <c r="B846" s="45">
        <v>1</v>
      </c>
      <c r="C846" s="145" t="s">
        <v>2574</v>
      </c>
      <c r="D846" s="166" t="s">
        <v>34</v>
      </c>
      <c r="E846" s="166" t="s">
        <v>57</v>
      </c>
      <c r="F846" s="166">
        <v>2</v>
      </c>
      <c r="H846" s="166" t="s">
        <v>24</v>
      </c>
      <c r="L846" s="166">
        <v>99</v>
      </c>
      <c r="M846" s="166" t="s">
        <v>620</v>
      </c>
      <c r="N846" s="166" t="s">
        <v>28</v>
      </c>
      <c r="O846" s="92">
        <v>15961003</v>
      </c>
      <c r="V846" s="13"/>
    </row>
    <row r="847" spans="1:24" s="166" customFormat="1" x14ac:dyDescent="0.15">
      <c r="A847" s="92">
        <v>12961010</v>
      </c>
      <c r="B847" s="45">
        <v>1</v>
      </c>
      <c r="C847" s="145" t="s">
        <v>5054</v>
      </c>
      <c r="D847" s="166" t="s">
        <v>34</v>
      </c>
      <c r="E847" s="166" t="s">
        <v>339</v>
      </c>
      <c r="H847" s="166" t="s">
        <v>2369</v>
      </c>
      <c r="L847" s="166">
        <v>1</v>
      </c>
      <c r="N847" s="166" t="s">
        <v>29</v>
      </c>
      <c r="O847" s="92">
        <v>13961010</v>
      </c>
      <c r="V847" s="13"/>
    </row>
    <row r="848" spans="1:24" s="166" customFormat="1" x14ac:dyDescent="0.15">
      <c r="A848" s="92">
        <v>12961011</v>
      </c>
      <c r="B848" s="45">
        <v>1</v>
      </c>
      <c r="C848" s="145" t="s">
        <v>5057</v>
      </c>
      <c r="D848" s="166" t="s">
        <v>34</v>
      </c>
      <c r="E848" s="166" t="s">
        <v>57</v>
      </c>
      <c r="F848" s="166">
        <v>2</v>
      </c>
      <c r="H848" s="166" t="s">
        <v>24</v>
      </c>
      <c r="L848" s="166">
        <v>99</v>
      </c>
      <c r="M848" s="165" t="s">
        <v>716</v>
      </c>
      <c r="N848" s="166" t="s">
        <v>29</v>
      </c>
      <c r="O848" s="92">
        <v>13961011</v>
      </c>
      <c r="V848" s="13"/>
    </row>
    <row r="849" spans="1:24" s="166" customFormat="1" x14ac:dyDescent="0.15">
      <c r="A849" s="92">
        <v>12961014</v>
      </c>
      <c r="B849" s="45">
        <v>1</v>
      </c>
      <c r="C849" s="145" t="s">
        <v>5460</v>
      </c>
      <c r="D849" s="45" t="s">
        <v>34</v>
      </c>
      <c r="E849" s="45" t="s">
        <v>26</v>
      </c>
      <c r="F849" s="45"/>
      <c r="G849" s="45"/>
      <c r="H849" s="45" t="s">
        <v>132</v>
      </c>
      <c r="I849" s="45"/>
      <c r="J849" s="45"/>
      <c r="K849" s="45"/>
      <c r="L849" s="45">
        <v>1</v>
      </c>
      <c r="M849" s="45" t="s">
        <v>29</v>
      </c>
      <c r="N849" s="45" t="s">
        <v>29</v>
      </c>
      <c r="O849" s="92">
        <v>13961016</v>
      </c>
      <c r="V849" s="13"/>
    </row>
    <row r="850" spans="1:24" s="5" customFormat="1" x14ac:dyDescent="0.15">
      <c r="A850" s="92">
        <v>12961005</v>
      </c>
      <c r="B850" s="5">
        <v>1</v>
      </c>
      <c r="C850" s="85" t="s">
        <v>2575</v>
      </c>
      <c r="D850" s="5" t="s">
        <v>34</v>
      </c>
      <c r="E850" s="5" t="s">
        <v>57</v>
      </c>
      <c r="F850" s="5">
        <v>2</v>
      </c>
      <c r="H850" s="5" t="s">
        <v>24</v>
      </c>
      <c r="L850" s="5">
        <v>99</v>
      </c>
      <c r="M850" s="5" t="s">
        <v>2576</v>
      </c>
      <c r="N850" s="5" t="s">
        <v>29</v>
      </c>
      <c r="O850" s="92">
        <v>13961002</v>
      </c>
      <c r="S850" s="5" t="s">
        <v>89</v>
      </c>
      <c r="T850" s="5" t="s">
        <v>89</v>
      </c>
    </row>
    <row r="851" spans="1:24" s="5" customFormat="1" x14ac:dyDescent="0.15">
      <c r="A851" s="92">
        <v>12961006</v>
      </c>
      <c r="B851" s="5">
        <v>1</v>
      </c>
      <c r="C851" s="85" t="s">
        <v>2577</v>
      </c>
      <c r="D851" s="5" t="s">
        <v>2355</v>
      </c>
      <c r="E851" s="5" t="s">
        <v>57</v>
      </c>
      <c r="F851" s="5">
        <v>2</v>
      </c>
      <c r="H851" s="5" t="s">
        <v>2376</v>
      </c>
      <c r="L851" s="5">
        <v>99</v>
      </c>
      <c r="M851" s="5" t="s">
        <v>238</v>
      </c>
      <c r="N851" s="5" t="s">
        <v>2362</v>
      </c>
      <c r="O851" s="92">
        <v>13961003</v>
      </c>
      <c r="S851" s="5" t="s">
        <v>89</v>
      </c>
      <c r="T851" s="5" t="s">
        <v>89</v>
      </c>
    </row>
    <row r="852" spans="1:24" s="5" customFormat="1" x14ac:dyDescent="0.15">
      <c r="A852" s="92">
        <v>12961007</v>
      </c>
      <c r="B852" s="5">
        <v>1</v>
      </c>
      <c r="C852" s="85" t="s">
        <v>2578</v>
      </c>
      <c r="D852" s="5" t="s">
        <v>2361</v>
      </c>
      <c r="E852" s="5" t="s">
        <v>477</v>
      </c>
      <c r="F852" s="5">
        <v>2</v>
      </c>
      <c r="H852" s="5" t="s">
        <v>2358</v>
      </c>
      <c r="L852" s="5">
        <v>99</v>
      </c>
      <c r="M852" s="5" t="s">
        <v>2488</v>
      </c>
      <c r="N852" s="5" t="s">
        <v>2359</v>
      </c>
      <c r="O852" s="92">
        <v>15961004</v>
      </c>
      <c r="S852" s="5" t="s">
        <v>89</v>
      </c>
      <c r="T852" s="5" t="s">
        <v>89</v>
      </c>
      <c r="V852" s="13" t="s">
        <v>789</v>
      </c>
    </row>
    <row r="853" spans="1:24" s="5" customFormat="1" x14ac:dyDescent="0.15">
      <c r="A853" s="92">
        <v>12961008</v>
      </c>
      <c r="B853" s="5">
        <v>1</v>
      </c>
      <c r="C853" s="85" t="s">
        <v>2579</v>
      </c>
      <c r="D853" s="5" t="s">
        <v>25</v>
      </c>
      <c r="E853" s="5" t="s">
        <v>2455</v>
      </c>
      <c r="F853" s="5">
        <v>2</v>
      </c>
      <c r="H853" s="5" t="s">
        <v>24</v>
      </c>
      <c r="L853" s="5">
        <v>99</v>
      </c>
      <c r="M853" s="5" t="s">
        <v>981</v>
      </c>
      <c r="N853" s="5" t="s">
        <v>2365</v>
      </c>
      <c r="O853" s="92">
        <v>13961014</v>
      </c>
      <c r="S853" s="5" t="s">
        <v>89</v>
      </c>
      <c r="T853" s="5" t="s">
        <v>89</v>
      </c>
    </row>
    <row r="854" spans="1:24" s="5" customFormat="1" x14ac:dyDescent="0.15">
      <c r="A854" s="92">
        <v>12961009</v>
      </c>
      <c r="B854" s="5">
        <v>1</v>
      </c>
      <c r="C854" s="168" t="s">
        <v>2580</v>
      </c>
      <c r="D854" s="5" t="s">
        <v>25</v>
      </c>
      <c r="E854" s="5" t="s">
        <v>477</v>
      </c>
      <c r="F854" s="5">
        <v>2</v>
      </c>
      <c r="H854" s="5" t="s">
        <v>2376</v>
      </c>
      <c r="L854" s="5">
        <v>99</v>
      </c>
      <c r="M854" s="5" t="s">
        <v>981</v>
      </c>
      <c r="N854" s="5" t="s">
        <v>29</v>
      </c>
      <c r="O854" s="92">
        <v>13961005</v>
      </c>
      <c r="S854" s="5" t="s">
        <v>89</v>
      </c>
      <c r="T854" s="5" t="s">
        <v>89</v>
      </c>
    </row>
    <row r="855" spans="1:24" s="166" customFormat="1" x14ac:dyDescent="0.15">
      <c r="A855" s="92">
        <v>12961012</v>
      </c>
      <c r="B855" s="166">
        <v>1</v>
      </c>
      <c r="C855" s="145" t="s">
        <v>5037</v>
      </c>
      <c r="D855" s="45" t="s">
        <v>5038</v>
      </c>
      <c r="E855" s="45" t="s">
        <v>477</v>
      </c>
      <c r="F855" s="45">
        <v>2</v>
      </c>
      <c r="G855" s="45"/>
      <c r="H855" s="45" t="s">
        <v>24</v>
      </c>
      <c r="I855" s="45"/>
      <c r="J855" s="45"/>
      <c r="K855" s="45"/>
      <c r="L855" s="45">
        <v>99</v>
      </c>
      <c r="M855" s="165" t="s">
        <v>323</v>
      </c>
      <c r="N855" s="45" t="s">
        <v>5039</v>
      </c>
      <c r="O855" s="92">
        <v>13961012</v>
      </c>
    </row>
    <row r="856" spans="1:24" s="166" customFormat="1" x14ac:dyDescent="0.15">
      <c r="A856" s="92">
        <v>12961013</v>
      </c>
      <c r="B856" s="166">
        <v>1</v>
      </c>
      <c r="C856" s="145" t="s">
        <v>5040</v>
      </c>
      <c r="D856" s="45" t="s">
        <v>5041</v>
      </c>
      <c r="E856" s="45" t="s">
        <v>5042</v>
      </c>
      <c r="F856" s="45">
        <v>2</v>
      </c>
      <c r="G856" s="45"/>
      <c r="H856" s="45" t="s">
        <v>5043</v>
      </c>
      <c r="I856" s="45"/>
      <c r="J856" s="45"/>
      <c r="K856" s="45"/>
      <c r="L856" s="45">
        <v>99</v>
      </c>
      <c r="M856" s="165" t="s">
        <v>716</v>
      </c>
      <c r="N856" s="45" t="s">
        <v>29</v>
      </c>
      <c r="O856" s="92">
        <v>13961013</v>
      </c>
      <c r="W856" s="45" t="s">
        <v>577</v>
      </c>
      <c r="X856" s="45" t="s">
        <v>5308</v>
      </c>
    </row>
    <row r="857" spans="1:24" s="5" customFormat="1" x14ac:dyDescent="0.15">
      <c r="A857" s="92">
        <v>12961201</v>
      </c>
      <c r="B857" s="5">
        <v>1</v>
      </c>
      <c r="C857" s="85" t="s">
        <v>1817</v>
      </c>
      <c r="D857" s="5" t="s">
        <v>2363</v>
      </c>
      <c r="E857" s="5" t="s">
        <v>2368</v>
      </c>
      <c r="H857" s="5" t="s">
        <v>2376</v>
      </c>
      <c r="L857" s="5">
        <v>1</v>
      </c>
      <c r="M857" s="5" t="s">
        <v>342</v>
      </c>
      <c r="N857" s="5" t="s">
        <v>2359</v>
      </c>
      <c r="O857" s="92">
        <v>15961201</v>
      </c>
      <c r="S857" s="5">
        <v>16961201</v>
      </c>
      <c r="T857" s="5" t="s">
        <v>89</v>
      </c>
      <c r="V857" s="11" t="s">
        <v>1751</v>
      </c>
    </row>
    <row r="858" spans="1:24" s="5" customFormat="1" x14ac:dyDescent="0.15">
      <c r="A858" s="92">
        <v>12961202</v>
      </c>
      <c r="B858" s="5">
        <v>1</v>
      </c>
      <c r="C858" s="85" t="s">
        <v>4922</v>
      </c>
      <c r="D858" s="5" t="s">
        <v>34</v>
      </c>
      <c r="E858" s="5" t="s">
        <v>2368</v>
      </c>
      <c r="H858" s="5" t="s">
        <v>674</v>
      </c>
      <c r="L858" s="5">
        <v>1</v>
      </c>
      <c r="M858" s="45"/>
      <c r="N858" s="5" t="s">
        <v>2365</v>
      </c>
      <c r="O858" s="92">
        <v>13961200</v>
      </c>
      <c r="S858" s="5" t="s">
        <v>89</v>
      </c>
      <c r="T858" s="5" t="s">
        <v>89</v>
      </c>
      <c r="V858" s="11" t="s">
        <v>5446</v>
      </c>
    </row>
    <row r="859" spans="1:24" s="5" customFormat="1" x14ac:dyDescent="0.15">
      <c r="A859" s="92">
        <v>12961203</v>
      </c>
      <c r="B859" s="5">
        <v>1</v>
      </c>
      <c r="C859" s="85" t="s">
        <v>4923</v>
      </c>
      <c r="D859" s="5" t="s">
        <v>34</v>
      </c>
      <c r="E859" s="5" t="s">
        <v>339</v>
      </c>
      <c r="H859" s="5" t="s">
        <v>2371</v>
      </c>
      <c r="L859" s="5">
        <v>1</v>
      </c>
      <c r="M859" s="45"/>
      <c r="N859" s="5" t="s">
        <v>29</v>
      </c>
      <c r="O859" s="92">
        <v>13961201</v>
      </c>
      <c r="S859" s="5" t="s">
        <v>89</v>
      </c>
      <c r="T859" s="5" t="s">
        <v>89</v>
      </c>
      <c r="V859" s="165" t="s">
        <v>5712</v>
      </c>
    </row>
    <row r="860" spans="1:24" s="5" customFormat="1" x14ac:dyDescent="0.15">
      <c r="A860" s="92">
        <v>12961204</v>
      </c>
      <c r="B860" s="5">
        <v>1</v>
      </c>
      <c r="C860" s="85" t="s">
        <v>4924</v>
      </c>
      <c r="D860" s="5" t="s">
        <v>2378</v>
      </c>
      <c r="E860" s="5" t="s">
        <v>2383</v>
      </c>
      <c r="F860" s="5">
        <v>2</v>
      </c>
      <c r="H860" s="5" t="s">
        <v>24</v>
      </c>
      <c r="L860" s="5">
        <v>99</v>
      </c>
      <c r="M860" s="5" t="s">
        <v>2488</v>
      </c>
      <c r="N860" s="5" t="s">
        <v>28</v>
      </c>
      <c r="O860" s="92">
        <v>15961203</v>
      </c>
      <c r="S860" s="5" t="s">
        <v>89</v>
      </c>
      <c r="T860" s="5" t="s">
        <v>89</v>
      </c>
      <c r="V860" s="11" t="s">
        <v>5446</v>
      </c>
    </row>
    <row r="861" spans="1:24" s="5" customFormat="1" x14ac:dyDescent="0.15">
      <c r="A861" s="92">
        <v>12961205</v>
      </c>
      <c r="B861" s="5">
        <v>1</v>
      </c>
      <c r="C861" s="85" t="s">
        <v>2618</v>
      </c>
      <c r="D861" s="5" t="s">
        <v>2363</v>
      </c>
      <c r="E861" s="5" t="s">
        <v>2368</v>
      </c>
      <c r="H861" s="5" t="s">
        <v>24</v>
      </c>
      <c r="L861" s="5">
        <v>1</v>
      </c>
      <c r="N861" s="5" t="s">
        <v>2490</v>
      </c>
      <c r="O861" s="92">
        <v>14961201</v>
      </c>
      <c r="S861" s="5" t="s">
        <v>89</v>
      </c>
      <c r="T861" s="5" t="s">
        <v>89</v>
      </c>
    </row>
    <row r="862" spans="1:24" s="5" customFormat="1" x14ac:dyDescent="0.15">
      <c r="A862" s="92">
        <v>12961206</v>
      </c>
      <c r="B862" s="5">
        <v>1</v>
      </c>
      <c r="C862" s="85" t="s">
        <v>1637</v>
      </c>
      <c r="D862" s="5" t="s">
        <v>25</v>
      </c>
      <c r="E862" s="5" t="s">
        <v>339</v>
      </c>
      <c r="H862" s="5" t="s">
        <v>2358</v>
      </c>
      <c r="L862" s="5">
        <v>1</v>
      </c>
      <c r="M862" s="5" t="s">
        <v>620</v>
      </c>
      <c r="N862" s="5" t="s">
        <v>2359</v>
      </c>
      <c r="O862" s="92">
        <v>15961204</v>
      </c>
      <c r="S862" s="5" t="s">
        <v>89</v>
      </c>
      <c r="T862" s="5" t="s">
        <v>89</v>
      </c>
      <c r="V862" s="13" t="s">
        <v>2619</v>
      </c>
    </row>
    <row r="863" spans="1:24" s="5" customFormat="1" x14ac:dyDescent="0.15">
      <c r="A863" s="92">
        <v>12961207</v>
      </c>
      <c r="B863" s="5">
        <v>1</v>
      </c>
      <c r="C863" s="85" t="s">
        <v>2620</v>
      </c>
      <c r="D863" s="5" t="s">
        <v>2361</v>
      </c>
      <c r="E863" s="5" t="s">
        <v>339</v>
      </c>
      <c r="H863" s="5" t="s">
        <v>2358</v>
      </c>
      <c r="L863" s="5">
        <v>1</v>
      </c>
      <c r="M863" s="5" t="s">
        <v>2425</v>
      </c>
      <c r="N863" s="5" t="s">
        <v>2365</v>
      </c>
      <c r="O863" s="92">
        <v>13961202</v>
      </c>
      <c r="S863" s="5" t="s">
        <v>89</v>
      </c>
      <c r="T863" s="5" t="s">
        <v>89</v>
      </c>
      <c r="V863" s="167"/>
    </row>
    <row r="864" spans="1:24" s="166" customFormat="1" x14ac:dyDescent="0.15">
      <c r="A864" s="92">
        <v>12961208</v>
      </c>
      <c r="B864" s="166">
        <v>1</v>
      </c>
      <c r="C864" s="202" t="s">
        <v>2621</v>
      </c>
      <c r="D864" s="166" t="s">
        <v>34</v>
      </c>
      <c r="E864" s="166" t="s">
        <v>211</v>
      </c>
      <c r="H864" s="166" t="s">
        <v>132</v>
      </c>
      <c r="L864" s="166">
        <v>1</v>
      </c>
      <c r="M864" s="166" t="s">
        <v>29</v>
      </c>
      <c r="N864" s="166" t="s">
        <v>29</v>
      </c>
      <c r="O864" s="92">
        <v>13961203</v>
      </c>
      <c r="S864" s="166" t="s">
        <v>89</v>
      </c>
      <c r="T864" s="166" t="s">
        <v>89</v>
      </c>
      <c r="V864" s="13"/>
    </row>
    <row r="865" spans="1:22" s="166" customFormat="1" x14ac:dyDescent="0.15">
      <c r="A865" s="92">
        <v>12961209</v>
      </c>
      <c r="B865" s="166">
        <v>1</v>
      </c>
      <c r="C865" s="202" t="s">
        <v>2622</v>
      </c>
      <c r="D865" s="166" t="s">
        <v>34</v>
      </c>
      <c r="E865" s="166" t="s">
        <v>211</v>
      </c>
      <c r="H865" s="166" t="s">
        <v>132</v>
      </c>
      <c r="L865" s="166">
        <v>1</v>
      </c>
      <c r="M865" s="166" t="s">
        <v>200</v>
      </c>
      <c r="N865" s="166" t="s">
        <v>29</v>
      </c>
      <c r="O865" s="92">
        <v>13961204</v>
      </c>
      <c r="S865" s="166" t="s">
        <v>89</v>
      </c>
      <c r="T865" s="166" t="s">
        <v>89</v>
      </c>
    </row>
    <row r="866" spans="1:22" s="166" customFormat="1" x14ac:dyDescent="0.15">
      <c r="A866" s="92">
        <v>12961210</v>
      </c>
      <c r="B866" s="166">
        <v>1</v>
      </c>
      <c r="C866" s="202" t="s">
        <v>1818</v>
      </c>
      <c r="D866" s="166" t="s">
        <v>34</v>
      </c>
      <c r="E866" s="166" t="s">
        <v>1337</v>
      </c>
      <c r="H866" s="166" t="s">
        <v>132</v>
      </c>
      <c r="L866" s="166">
        <v>1</v>
      </c>
      <c r="M866" s="166" t="s">
        <v>29</v>
      </c>
      <c r="N866" s="166" t="s">
        <v>29</v>
      </c>
      <c r="O866" s="92">
        <v>13961205</v>
      </c>
      <c r="S866" s="166" t="s">
        <v>89</v>
      </c>
      <c r="T866" s="166" t="s">
        <v>89</v>
      </c>
    </row>
    <row r="867" spans="1:22" s="166" customFormat="1" x14ac:dyDescent="0.15">
      <c r="A867" s="92">
        <v>12961211</v>
      </c>
      <c r="B867" s="166">
        <v>1</v>
      </c>
      <c r="C867" s="202" t="s">
        <v>2623</v>
      </c>
      <c r="D867" s="166" t="s">
        <v>34</v>
      </c>
      <c r="E867" s="166" t="s">
        <v>211</v>
      </c>
      <c r="H867" s="166" t="s">
        <v>132</v>
      </c>
      <c r="L867" s="166">
        <v>1</v>
      </c>
      <c r="M867" s="166" t="s">
        <v>2365</v>
      </c>
      <c r="N867" s="166" t="s">
        <v>200</v>
      </c>
      <c r="O867" s="92">
        <v>13961206</v>
      </c>
      <c r="S867" s="166" t="s">
        <v>89</v>
      </c>
      <c r="T867" s="166" t="s">
        <v>89</v>
      </c>
      <c r="V867" s="167"/>
    </row>
    <row r="868" spans="1:22" s="166" customFormat="1" x14ac:dyDescent="0.15">
      <c r="A868" s="92">
        <v>12961235</v>
      </c>
      <c r="B868" s="45">
        <v>1</v>
      </c>
      <c r="C868" s="165" t="s">
        <v>5123</v>
      </c>
      <c r="D868" s="45" t="s">
        <v>5114</v>
      </c>
      <c r="E868" s="45" t="s">
        <v>5115</v>
      </c>
      <c r="F868" s="45"/>
      <c r="G868" s="45"/>
      <c r="H868" s="45" t="s">
        <v>464</v>
      </c>
      <c r="I868" s="45"/>
      <c r="J868" s="45"/>
      <c r="K868" s="45"/>
      <c r="L868" s="45">
        <v>1</v>
      </c>
      <c r="M868" s="45" t="s">
        <v>105</v>
      </c>
      <c r="N868" s="45" t="s">
        <v>105</v>
      </c>
      <c r="O868" s="92">
        <v>13961235</v>
      </c>
      <c r="V868" s="11"/>
    </row>
    <row r="869" spans="1:22" s="166" customFormat="1" x14ac:dyDescent="0.15">
      <c r="A869" s="92">
        <v>12961237</v>
      </c>
      <c r="B869" s="45">
        <v>1</v>
      </c>
      <c r="C869" s="165" t="s">
        <v>5124</v>
      </c>
      <c r="D869" s="45" t="s">
        <v>34</v>
      </c>
      <c r="E869" s="45" t="s">
        <v>211</v>
      </c>
      <c r="F869" s="45"/>
      <c r="G869" s="45"/>
      <c r="H869" s="45" t="s">
        <v>5125</v>
      </c>
      <c r="I869" s="45"/>
      <c r="J869" s="45"/>
      <c r="K869" s="45"/>
      <c r="L869" s="45">
        <v>1</v>
      </c>
      <c r="M869" s="45" t="s">
        <v>5126</v>
      </c>
      <c r="N869" s="45" t="s">
        <v>29</v>
      </c>
      <c r="O869" s="92">
        <v>13961237</v>
      </c>
      <c r="V869" s="11"/>
    </row>
    <row r="870" spans="1:22" s="5" customFormat="1" x14ac:dyDescent="0.15">
      <c r="A870" s="92">
        <v>12961222</v>
      </c>
      <c r="B870" s="5">
        <v>1</v>
      </c>
      <c r="C870" s="202" t="s">
        <v>4886</v>
      </c>
      <c r="D870" s="5" t="s">
        <v>2355</v>
      </c>
      <c r="E870" s="5" t="s">
        <v>339</v>
      </c>
      <c r="H870" s="5" t="s">
        <v>2371</v>
      </c>
      <c r="L870" s="5">
        <v>1</v>
      </c>
      <c r="M870" s="5" t="s">
        <v>29</v>
      </c>
      <c r="N870" s="5" t="s">
        <v>29</v>
      </c>
      <c r="O870" s="155">
        <v>13961212</v>
      </c>
      <c r="S870" s="5" t="s">
        <v>89</v>
      </c>
      <c r="T870" s="5" t="s">
        <v>89</v>
      </c>
      <c r="V870" s="13"/>
    </row>
    <row r="871" spans="1:22" s="5" customFormat="1" x14ac:dyDescent="0.15">
      <c r="A871" s="92">
        <v>12961223</v>
      </c>
      <c r="B871" s="5">
        <v>1</v>
      </c>
      <c r="C871" s="202" t="s">
        <v>4887</v>
      </c>
      <c r="D871" s="5" t="s">
        <v>2355</v>
      </c>
      <c r="E871" s="5" t="s">
        <v>2368</v>
      </c>
      <c r="H871" s="5" t="s">
        <v>674</v>
      </c>
      <c r="L871" s="5">
        <v>1</v>
      </c>
      <c r="M871" s="5" t="s">
        <v>2362</v>
      </c>
      <c r="N871" s="5" t="s">
        <v>29</v>
      </c>
      <c r="O871" s="155">
        <v>13961213</v>
      </c>
      <c r="S871" s="5" t="s">
        <v>89</v>
      </c>
      <c r="T871" s="5" t="s">
        <v>89</v>
      </c>
    </row>
    <row r="872" spans="1:22" s="5" customFormat="1" x14ac:dyDescent="0.15">
      <c r="A872" s="92">
        <v>12961224</v>
      </c>
      <c r="B872" s="5">
        <v>1</v>
      </c>
      <c r="C872" s="202" t="s">
        <v>4888</v>
      </c>
      <c r="D872" s="5" t="s">
        <v>2355</v>
      </c>
      <c r="E872" s="5" t="s">
        <v>2375</v>
      </c>
      <c r="H872" s="5" t="s">
        <v>674</v>
      </c>
      <c r="L872" s="5">
        <v>1</v>
      </c>
      <c r="M872" s="5" t="s">
        <v>29</v>
      </c>
      <c r="N872" s="5" t="s">
        <v>29</v>
      </c>
      <c r="O872" s="155">
        <v>13961214</v>
      </c>
      <c r="S872" s="5" t="s">
        <v>89</v>
      </c>
      <c r="T872" s="5" t="s">
        <v>89</v>
      </c>
    </row>
    <row r="873" spans="1:22" s="5" customFormat="1" x14ac:dyDescent="0.15">
      <c r="A873" s="92">
        <v>12961225</v>
      </c>
      <c r="B873" s="5">
        <v>1</v>
      </c>
      <c r="C873" s="202" t="s">
        <v>5120</v>
      </c>
      <c r="D873" s="5" t="s">
        <v>2378</v>
      </c>
      <c r="E873" s="5" t="s">
        <v>339</v>
      </c>
      <c r="H873" s="5" t="s">
        <v>674</v>
      </c>
      <c r="L873" s="5">
        <v>1</v>
      </c>
      <c r="M873" s="5" t="s">
        <v>2365</v>
      </c>
      <c r="N873" s="5" t="s">
        <v>2362</v>
      </c>
      <c r="O873" s="155">
        <v>13961215</v>
      </c>
      <c r="S873" s="5" t="s">
        <v>89</v>
      </c>
      <c r="T873" s="5" t="s">
        <v>89</v>
      </c>
      <c r="V873" s="167"/>
    </row>
    <row r="874" spans="1:22" s="166" customFormat="1" x14ac:dyDescent="0.15">
      <c r="A874" s="92">
        <v>12961236</v>
      </c>
      <c r="B874" s="45">
        <v>1</v>
      </c>
      <c r="C874" s="165" t="s">
        <v>5121</v>
      </c>
      <c r="D874" s="45" t="s">
        <v>5114</v>
      </c>
      <c r="E874" s="45" t="s">
        <v>5115</v>
      </c>
      <c r="F874" s="45"/>
      <c r="G874" s="45"/>
      <c r="H874" s="45" t="s">
        <v>464</v>
      </c>
      <c r="I874" s="45"/>
      <c r="J874" s="45"/>
      <c r="K874" s="45"/>
      <c r="L874" s="45">
        <v>1</v>
      </c>
      <c r="M874" s="45" t="s">
        <v>105</v>
      </c>
      <c r="N874" s="45" t="s">
        <v>105</v>
      </c>
      <c r="O874" s="92">
        <v>13961236</v>
      </c>
      <c r="V874" s="11"/>
    </row>
    <row r="875" spans="1:22" s="166" customFormat="1" x14ac:dyDescent="0.15">
      <c r="A875" s="92">
        <v>12961238</v>
      </c>
      <c r="B875" s="45">
        <v>1</v>
      </c>
      <c r="C875" s="165" t="s">
        <v>5128</v>
      </c>
      <c r="D875" s="45" t="s">
        <v>34</v>
      </c>
      <c r="E875" s="45" t="s">
        <v>211</v>
      </c>
      <c r="F875" s="45"/>
      <c r="G875" s="45"/>
      <c r="H875" s="45" t="s">
        <v>5125</v>
      </c>
      <c r="I875" s="45"/>
      <c r="J875" s="45"/>
      <c r="K875" s="45"/>
      <c r="L875" s="45">
        <v>1</v>
      </c>
      <c r="M875" s="45" t="s">
        <v>5126</v>
      </c>
      <c r="N875" s="45" t="s">
        <v>29</v>
      </c>
      <c r="O875" s="92">
        <v>13961238</v>
      </c>
      <c r="V875" s="11"/>
    </row>
    <row r="876" spans="1:22" s="166" customFormat="1" x14ac:dyDescent="0.15">
      <c r="A876" s="92">
        <v>12961212</v>
      </c>
      <c r="B876" s="45">
        <v>1</v>
      </c>
      <c r="C876" s="165" t="s">
        <v>4160</v>
      </c>
      <c r="D876" s="45" t="s">
        <v>4161</v>
      </c>
      <c r="E876" s="45" t="s">
        <v>26</v>
      </c>
      <c r="F876" s="45"/>
      <c r="G876" s="45"/>
      <c r="H876" s="45" t="s">
        <v>24</v>
      </c>
      <c r="I876" s="45"/>
      <c r="J876" s="45"/>
      <c r="K876" s="45"/>
      <c r="L876" s="45">
        <v>99</v>
      </c>
      <c r="M876" s="45"/>
      <c r="N876" s="45" t="s">
        <v>558</v>
      </c>
      <c r="O876" s="164">
        <v>14961202</v>
      </c>
      <c r="V876" s="11"/>
    </row>
    <row r="877" spans="1:22" s="5" customFormat="1" x14ac:dyDescent="0.15">
      <c r="A877" s="92">
        <v>12961221</v>
      </c>
      <c r="B877" s="45">
        <v>1</v>
      </c>
      <c r="C877" s="165" t="s">
        <v>4162</v>
      </c>
      <c r="D877" s="45" t="s">
        <v>25</v>
      </c>
      <c r="E877" s="45" t="s">
        <v>4163</v>
      </c>
      <c r="F877" s="45">
        <v>1</v>
      </c>
      <c r="G877" s="45"/>
      <c r="H877" s="45" t="s">
        <v>24</v>
      </c>
      <c r="I877" s="45"/>
      <c r="J877" s="45"/>
      <c r="K877" s="45"/>
      <c r="L877" s="45">
        <v>99</v>
      </c>
      <c r="M877" s="45" t="s">
        <v>4164</v>
      </c>
      <c r="N877" s="45" t="s">
        <v>28</v>
      </c>
      <c r="O877" s="92">
        <v>15961201</v>
      </c>
      <c r="S877" s="5" t="s">
        <v>3233</v>
      </c>
      <c r="T877" s="5" t="s">
        <v>89</v>
      </c>
      <c r="V877" s="11" t="s">
        <v>854</v>
      </c>
    </row>
    <row r="878" spans="1:22" s="5" customFormat="1" x14ac:dyDescent="0.15">
      <c r="A878" s="92">
        <v>12961213</v>
      </c>
      <c r="B878" s="5">
        <v>1</v>
      </c>
      <c r="C878" s="85" t="s">
        <v>2624</v>
      </c>
      <c r="D878" s="166" t="s">
        <v>25</v>
      </c>
      <c r="E878" s="166" t="s">
        <v>287</v>
      </c>
      <c r="F878" s="166"/>
      <c r="G878" s="166"/>
      <c r="H878" s="166" t="s">
        <v>24</v>
      </c>
      <c r="I878" s="166"/>
      <c r="J878" s="166"/>
      <c r="K878" s="166"/>
      <c r="L878" s="166">
        <v>1</v>
      </c>
      <c r="M878" s="166" t="s">
        <v>2429</v>
      </c>
      <c r="N878" s="166" t="s">
        <v>29</v>
      </c>
      <c r="O878" s="92">
        <v>13961207</v>
      </c>
      <c r="S878" s="5" t="s">
        <v>89</v>
      </c>
      <c r="T878" s="5" t="s">
        <v>89</v>
      </c>
      <c r="V878" s="167"/>
    </row>
    <row r="879" spans="1:22" s="5" customFormat="1" x14ac:dyDescent="0.15">
      <c r="A879" s="92">
        <v>12961214</v>
      </c>
      <c r="B879" s="5">
        <v>1</v>
      </c>
      <c r="C879" s="82" t="s">
        <v>2616</v>
      </c>
      <c r="D879" s="5" t="s">
        <v>34</v>
      </c>
      <c r="E879" s="5" t="s">
        <v>211</v>
      </c>
      <c r="H879" s="5" t="s">
        <v>132</v>
      </c>
      <c r="L879" s="5">
        <v>1</v>
      </c>
      <c r="N879" s="5" t="s">
        <v>2365</v>
      </c>
      <c r="O879" s="104">
        <v>13961208</v>
      </c>
      <c r="S879" s="5" t="s">
        <v>89</v>
      </c>
      <c r="T879" s="5" t="s">
        <v>89</v>
      </c>
      <c r="V879" s="11" t="s">
        <v>5446</v>
      </c>
    </row>
    <row r="880" spans="1:22" s="5" customFormat="1" x14ac:dyDescent="0.15">
      <c r="A880" s="92">
        <v>12961215</v>
      </c>
      <c r="B880" s="5">
        <v>1</v>
      </c>
      <c r="C880" s="82" t="s">
        <v>2617</v>
      </c>
      <c r="D880" s="5" t="s">
        <v>34</v>
      </c>
      <c r="E880" s="166" t="s">
        <v>211</v>
      </c>
      <c r="F880" s="166"/>
      <c r="G880" s="166"/>
      <c r="H880" s="5" t="s">
        <v>132</v>
      </c>
      <c r="L880" s="5">
        <v>1</v>
      </c>
      <c r="N880" s="5" t="s">
        <v>29</v>
      </c>
      <c r="O880" s="107">
        <v>13961209</v>
      </c>
      <c r="S880" s="5" t="s">
        <v>89</v>
      </c>
      <c r="T880" s="5" t="s">
        <v>89</v>
      </c>
      <c r="V880" s="165" t="s">
        <v>5712</v>
      </c>
    </row>
    <row r="881" spans="1:22" s="5" customFormat="1" x14ac:dyDescent="0.15">
      <c r="A881" s="92">
        <v>12961216</v>
      </c>
      <c r="B881" s="5">
        <v>1</v>
      </c>
      <c r="C881" s="82" t="s">
        <v>3492</v>
      </c>
      <c r="D881" s="5" t="s">
        <v>34</v>
      </c>
      <c r="E881" s="166" t="s">
        <v>130</v>
      </c>
      <c r="F881" s="166">
        <v>2</v>
      </c>
      <c r="G881" s="166"/>
      <c r="H881" s="5" t="s">
        <v>24</v>
      </c>
      <c r="L881" s="5">
        <v>99</v>
      </c>
      <c r="M881" s="5" t="s">
        <v>567</v>
      </c>
      <c r="N881" s="5" t="s">
        <v>28</v>
      </c>
      <c r="O881" s="102">
        <v>15961209</v>
      </c>
      <c r="T881" s="5" t="s">
        <v>89</v>
      </c>
      <c r="V881" s="6" t="s">
        <v>5445</v>
      </c>
    </row>
    <row r="882" spans="1:22" s="5" customFormat="1" x14ac:dyDescent="0.15">
      <c r="A882" s="92">
        <v>12961217</v>
      </c>
      <c r="B882" s="5">
        <v>1</v>
      </c>
      <c r="C882" s="82" t="s">
        <v>3493</v>
      </c>
      <c r="D882" s="5" t="s">
        <v>34</v>
      </c>
      <c r="E882" s="5" t="s">
        <v>130</v>
      </c>
      <c r="F882" s="5">
        <v>2</v>
      </c>
      <c r="H882" s="5" t="s">
        <v>2371</v>
      </c>
      <c r="L882" s="5">
        <v>99</v>
      </c>
      <c r="M882" s="5" t="s">
        <v>3484</v>
      </c>
      <c r="N882" s="5" t="s">
        <v>3485</v>
      </c>
      <c r="O882" s="107">
        <v>13961210</v>
      </c>
      <c r="V882" s="167"/>
    </row>
    <row r="883" spans="1:22" s="5" customFormat="1" x14ac:dyDescent="0.15">
      <c r="A883" s="92">
        <v>12961218</v>
      </c>
      <c r="B883" s="5">
        <v>1</v>
      </c>
      <c r="C883" s="82" t="s">
        <v>3494</v>
      </c>
      <c r="D883" s="5" t="s">
        <v>34</v>
      </c>
      <c r="E883" s="166" t="s">
        <v>130</v>
      </c>
      <c r="F883" s="166">
        <v>2</v>
      </c>
      <c r="G883" s="166"/>
      <c r="H883" s="5" t="s">
        <v>2371</v>
      </c>
      <c r="L883" s="5">
        <v>99</v>
      </c>
      <c r="M883" s="5" t="s">
        <v>3486</v>
      </c>
      <c r="N883" s="5" t="s">
        <v>105</v>
      </c>
      <c r="O883" s="104">
        <v>13961211</v>
      </c>
    </row>
    <row r="884" spans="1:22" s="5" customFormat="1" x14ac:dyDescent="0.15">
      <c r="A884" s="92">
        <v>12961219</v>
      </c>
      <c r="B884" s="5">
        <v>1</v>
      </c>
      <c r="C884" s="82" t="s">
        <v>3496</v>
      </c>
      <c r="D884" s="5" t="s">
        <v>2355</v>
      </c>
      <c r="E884" s="5" t="s">
        <v>2368</v>
      </c>
      <c r="H884" s="5" t="s">
        <v>674</v>
      </c>
      <c r="L884" s="5">
        <v>1</v>
      </c>
      <c r="N884" s="5" t="s">
        <v>3497</v>
      </c>
      <c r="O884" s="92">
        <v>0</v>
      </c>
      <c r="S884" s="112">
        <v>16961203</v>
      </c>
      <c r="T884" s="5" t="s">
        <v>89</v>
      </c>
      <c r="V884" s="167"/>
    </row>
    <row r="885" spans="1:22" s="5" customFormat="1" x14ac:dyDescent="0.15">
      <c r="A885" s="92">
        <v>12961220</v>
      </c>
      <c r="B885" s="5">
        <v>1</v>
      </c>
      <c r="C885" s="82" t="s">
        <v>4926</v>
      </c>
      <c r="D885" s="5" t="s">
        <v>2363</v>
      </c>
      <c r="E885" s="166" t="s">
        <v>2368</v>
      </c>
      <c r="F885" s="166"/>
      <c r="G885" s="166"/>
      <c r="H885" s="5" t="s">
        <v>24</v>
      </c>
      <c r="L885" s="5">
        <v>1</v>
      </c>
      <c r="M885" s="5" t="s">
        <v>254</v>
      </c>
      <c r="N885" s="5" t="s">
        <v>338</v>
      </c>
      <c r="O885" s="112">
        <v>15961220</v>
      </c>
      <c r="T885" s="5" t="s">
        <v>89</v>
      </c>
      <c r="V885" s="6" t="s">
        <v>1751</v>
      </c>
    </row>
    <row r="886" spans="1:22" s="5" customFormat="1" x14ac:dyDescent="0.15">
      <c r="A886" s="92">
        <v>12961301</v>
      </c>
      <c r="B886" s="5">
        <v>1</v>
      </c>
      <c r="C886" s="85" t="s">
        <v>2705</v>
      </c>
      <c r="D886" s="5" t="s">
        <v>2363</v>
      </c>
      <c r="E886" s="5" t="s">
        <v>339</v>
      </c>
      <c r="H886" s="5" t="s">
        <v>24</v>
      </c>
      <c r="L886" s="5">
        <v>1</v>
      </c>
      <c r="N886" s="5" t="s">
        <v>558</v>
      </c>
      <c r="O886" s="92">
        <v>14961301</v>
      </c>
      <c r="S886" s="5" t="s">
        <v>89</v>
      </c>
      <c r="T886" s="5" t="s">
        <v>89</v>
      </c>
      <c r="V886" s="166"/>
    </row>
    <row r="887" spans="1:22" s="5" customFormat="1" x14ac:dyDescent="0.15">
      <c r="A887" s="92">
        <v>12961302</v>
      </c>
      <c r="B887" s="5">
        <v>1</v>
      </c>
      <c r="C887" s="85" t="s">
        <v>2706</v>
      </c>
      <c r="D887" s="5" t="s">
        <v>25</v>
      </c>
      <c r="E887" s="5" t="s">
        <v>2368</v>
      </c>
      <c r="H887" s="5" t="s">
        <v>24</v>
      </c>
      <c r="L887" s="5">
        <v>1</v>
      </c>
      <c r="M887" s="5" t="s">
        <v>2549</v>
      </c>
      <c r="N887" s="5" t="s">
        <v>2384</v>
      </c>
      <c r="O887" s="92">
        <v>15961301</v>
      </c>
      <c r="S887" s="5" t="s">
        <v>89</v>
      </c>
      <c r="T887" s="5" t="s">
        <v>89</v>
      </c>
      <c r="V887" s="13" t="s">
        <v>1751</v>
      </c>
    </row>
    <row r="888" spans="1:22" s="5" customFormat="1" x14ac:dyDescent="0.15">
      <c r="A888" s="92">
        <v>12961303</v>
      </c>
      <c r="B888" s="5">
        <v>1</v>
      </c>
      <c r="C888" s="85" t="s">
        <v>2707</v>
      </c>
      <c r="D888" s="5" t="s">
        <v>25</v>
      </c>
      <c r="E888" s="5" t="s">
        <v>2375</v>
      </c>
      <c r="H888" s="5" t="s">
        <v>24</v>
      </c>
      <c r="L888" s="5">
        <v>1</v>
      </c>
      <c r="M888" s="166"/>
      <c r="N888" s="5" t="s">
        <v>558</v>
      </c>
      <c r="O888" s="92">
        <v>14961302</v>
      </c>
      <c r="S888" s="5" t="s">
        <v>89</v>
      </c>
      <c r="T888" s="5" t="s">
        <v>89</v>
      </c>
    </row>
    <row r="889" spans="1:22" s="5" customFormat="1" x14ac:dyDescent="0.15">
      <c r="A889" s="92">
        <v>12961304</v>
      </c>
      <c r="B889" s="5">
        <v>1</v>
      </c>
      <c r="C889" s="85" t="s">
        <v>2708</v>
      </c>
      <c r="D889" s="5" t="s">
        <v>25</v>
      </c>
      <c r="E889" s="5" t="s">
        <v>2375</v>
      </c>
      <c r="H889" s="5" t="s">
        <v>2376</v>
      </c>
      <c r="L889" s="5">
        <v>1</v>
      </c>
      <c r="M889" s="166" t="s">
        <v>2488</v>
      </c>
      <c r="N889" s="5" t="s">
        <v>2384</v>
      </c>
      <c r="O889" s="92">
        <v>15961302</v>
      </c>
      <c r="S889" s="5" t="s">
        <v>89</v>
      </c>
      <c r="T889" s="5" t="s">
        <v>89</v>
      </c>
      <c r="V889" s="13" t="s">
        <v>2499</v>
      </c>
    </row>
    <row r="890" spans="1:22" s="5" customFormat="1" x14ac:dyDescent="0.15">
      <c r="A890" s="92">
        <v>12961305</v>
      </c>
      <c r="B890" s="5">
        <v>1</v>
      </c>
      <c r="C890" s="85" t="s">
        <v>2709</v>
      </c>
      <c r="D890" s="5" t="s">
        <v>25</v>
      </c>
      <c r="E890" s="5" t="s">
        <v>2383</v>
      </c>
      <c r="F890" s="5">
        <v>2</v>
      </c>
      <c r="H890" s="5" t="s">
        <v>2369</v>
      </c>
      <c r="L890" s="5">
        <v>99</v>
      </c>
      <c r="M890" s="5" t="s">
        <v>139</v>
      </c>
      <c r="N890" s="5" t="s">
        <v>139</v>
      </c>
      <c r="O890" s="92">
        <v>15961303</v>
      </c>
      <c r="S890" s="5" t="s">
        <v>89</v>
      </c>
      <c r="T890" s="5" t="s">
        <v>89</v>
      </c>
      <c r="V890" s="5" t="s">
        <v>474</v>
      </c>
    </row>
    <row r="891" spans="1:22" s="5" customFormat="1" x14ac:dyDescent="0.15">
      <c r="A891" s="92">
        <v>12961306</v>
      </c>
      <c r="B891" s="5">
        <v>1</v>
      </c>
      <c r="C891" s="85" t="s">
        <v>2710</v>
      </c>
      <c r="D891" s="45" t="s">
        <v>34</v>
      </c>
      <c r="E891" s="45" t="s">
        <v>5351</v>
      </c>
      <c r="F891" s="45">
        <v>2</v>
      </c>
      <c r="G891" s="45"/>
      <c r="H891" s="45" t="s">
        <v>5352</v>
      </c>
      <c r="I891" s="45"/>
      <c r="J891" s="45"/>
      <c r="K891" s="45"/>
      <c r="L891" s="45">
        <v>99</v>
      </c>
      <c r="M891" s="45" t="s">
        <v>29</v>
      </c>
      <c r="N891" s="45" t="s">
        <v>29</v>
      </c>
      <c r="O891" s="92">
        <v>13961301</v>
      </c>
      <c r="S891" s="5" t="s">
        <v>89</v>
      </c>
      <c r="T891" s="5" t="s">
        <v>89</v>
      </c>
    </row>
    <row r="892" spans="1:22" s="5" customFormat="1" x14ac:dyDescent="0.15">
      <c r="A892" s="92">
        <v>12961307</v>
      </c>
      <c r="B892" s="5">
        <v>1</v>
      </c>
      <c r="C892" s="85" t="s">
        <v>2711</v>
      </c>
      <c r="D892" s="45" t="s">
        <v>34</v>
      </c>
      <c r="E892" s="45" t="s">
        <v>57</v>
      </c>
      <c r="F892" s="45">
        <v>2</v>
      </c>
      <c r="G892" s="45"/>
      <c r="H892" s="45" t="s">
        <v>464</v>
      </c>
      <c r="I892" s="45"/>
      <c r="J892" s="45"/>
      <c r="K892" s="45"/>
      <c r="L892" s="45">
        <v>99</v>
      </c>
      <c r="M892" s="45" t="s">
        <v>29</v>
      </c>
      <c r="N892" s="45" t="s">
        <v>29</v>
      </c>
      <c r="O892" s="92">
        <v>13961302</v>
      </c>
      <c r="S892" s="5" t="s">
        <v>89</v>
      </c>
      <c r="T892" s="5" t="s">
        <v>89</v>
      </c>
      <c r="V892" s="166"/>
    </row>
    <row r="893" spans="1:22" s="5" customFormat="1" x14ac:dyDescent="0.15">
      <c r="A893" s="92">
        <v>12961308</v>
      </c>
      <c r="B893" s="5">
        <v>1</v>
      </c>
      <c r="C893" s="85" t="s">
        <v>2712</v>
      </c>
      <c r="D893" s="45" t="s">
        <v>34</v>
      </c>
      <c r="E893" s="45" t="s">
        <v>5353</v>
      </c>
      <c r="F893" s="45">
        <v>2</v>
      </c>
      <c r="G893" s="45"/>
      <c r="H893" s="45" t="s">
        <v>464</v>
      </c>
      <c r="I893" s="45"/>
      <c r="J893" s="45"/>
      <c r="K893" s="45"/>
      <c r="L893" s="45">
        <v>99</v>
      </c>
      <c r="M893" s="45" t="s">
        <v>107</v>
      </c>
      <c r="N893" s="45" t="s">
        <v>29</v>
      </c>
      <c r="O893" s="92">
        <v>13961303</v>
      </c>
      <c r="S893" s="5" t="s">
        <v>89</v>
      </c>
      <c r="T893" s="5" t="s">
        <v>89</v>
      </c>
      <c r="V893" s="167"/>
    </row>
    <row r="894" spans="1:22" s="166" customFormat="1" x14ac:dyDescent="0.15">
      <c r="A894" s="112">
        <v>12961309</v>
      </c>
      <c r="B894" s="166">
        <v>1</v>
      </c>
      <c r="C894" s="82" t="s">
        <v>2713</v>
      </c>
      <c r="D894" s="45" t="s">
        <v>25</v>
      </c>
      <c r="E894" s="45" t="s">
        <v>26</v>
      </c>
      <c r="F894" s="45"/>
      <c r="G894" s="45"/>
      <c r="H894" s="45" t="s">
        <v>464</v>
      </c>
      <c r="I894" s="45"/>
      <c r="J894" s="45"/>
      <c r="K894" s="45"/>
      <c r="L894" s="45">
        <v>1</v>
      </c>
      <c r="M894" s="45" t="s">
        <v>107</v>
      </c>
      <c r="N894" s="45" t="s">
        <v>107</v>
      </c>
      <c r="O894" s="112">
        <v>15961306</v>
      </c>
      <c r="S894" s="166" t="s">
        <v>89</v>
      </c>
      <c r="T894" s="166" t="s">
        <v>89</v>
      </c>
      <c r="V894" s="165" t="s">
        <v>5690</v>
      </c>
    </row>
    <row r="895" spans="1:22" s="166" customFormat="1" x14ac:dyDescent="0.15">
      <c r="A895" s="112">
        <v>12961310</v>
      </c>
      <c r="B895" s="166">
        <v>1</v>
      </c>
      <c r="C895" s="82" t="s">
        <v>2714</v>
      </c>
      <c r="D895" s="166" t="s">
        <v>2363</v>
      </c>
      <c r="E895" s="166" t="s">
        <v>339</v>
      </c>
      <c r="H895" s="166" t="s">
        <v>2369</v>
      </c>
      <c r="L895" s="166">
        <v>99</v>
      </c>
      <c r="M895" s="166" t="s">
        <v>2362</v>
      </c>
      <c r="N895" s="166" t="s">
        <v>2362</v>
      </c>
      <c r="O895" s="112">
        <v>13961304</v>
      </c>
      <c r="S895" s="13"/>
      <c r="T895" s="166" t="s">
        <v>89</v>
      </c>
      <c r="V895" s="167"/>
    </row>
    <row r="896" spans="1:22" s="166" customFormat="1" x14ac:dyDescent="0.15">
      <c r="A896" s="112">
        <v>12961311</v>
      </c>
      <c r="B896" s="166">
        <v>1</v>
      </c>
      <c r="C896" s="82" t="s">
        <v>2715</v>
      </c>
      <c r="D896" s="166" t="s">
        <v>25</v>
      </c>
      <c r="E896" s="166" t="s">
        <v>2375</v>
      </c>
      <c r="H896" s="166" t="s">
        <v>2371</v>
      </c>
      <c r="L896" s="166">
        <v>99</v>
      </c>
      <c r="M896" s="166" t="s">
        <v>29</v>
      </c>
      <c r="N896" s="166" t="s">
        <v>29</v>
      </c>
      <c r="O896" s="112">
        <v>13961305</v>
      </c>
      <c r="S896" s="13">
        <v>16961301</v>
      </c>
      <c r="T896" s="166" t="s">
        <v>89</v>
      </c>
    </row>
    <row r="897" spans="1:30" s="166" customFormat="1" x14ac:dyDescent="0.15">
      <c r="A897" s="112">
        <v>12961312</v>
      </c>
      <c r="B897" s="166">
        <v>1</v>
      </c>
      <c r="C897" s="82" t="s">
        <v>2716</v>
      </c>
      <c r="D897" s="166" t="s">
        <v>2361</v>
      </c>
      <c r="E897" s="166" t="s">
        <v>339</v>
      </c>
      <c r="H897" s="166" t="s">
        <v>2369</v>
      </c>
      <c r="L897" s="166">
        <v>1</v>
      </c>
      <c r="M897" s="166" t="s">
        <v>2717</v>
      </c>
      <c r="N897" s="166" t="s">
        <v>2365</v>
      </c>
      <c r="O897" s="112">
        <v>13961306</v>
      </c>
      <c r="S897" s="166" t="s">
        <v>89</v>
      </c>
      <c r="T897" s="166" t="s">
        <v>89</v>
      </c>
    </row>
    <row r="898" spans="1:30" s="166" customFormat="1" ht="17.25" customHeight="1" x14ac:dyDescent="0.15">
      <c r="A898" s="92">
        <v>12961313</v>
      </c>
      <c r="B898" s="166">
        <v>1</v>
      </c>
      <c r="C898" s="168" t="s">
        <v>2718</v>
      </c>
      <c r="D898" s="166" t="s">
        <v>2361</v>
      </c>
      <c r="E898" s="166" t="s">
        <v>339</v>
      </c>
      <c r="H898" s="166" t="s">
        <v>674</v>
      </c>
      <c r="L898" s="166">
        <v>1</v>
      </c>
      <c r="M898" s="166" t="s">
        <v>2639</v>
      </c>
      <c r="N898" s="166" t="s">
        <v>2365</v>
      </c>
      <c r="O898" s="92">
        <v>13961307</v>
      </c>
      <c r="S898" s="166" t="s">
        <v>89</v>
      </c>
      <c r="T898" s="166" t="s">
        <v>89</v>
      </c>
    </row>
    <row r="899" spans="1:30" s="166" customFormat="1" x14ac:dyDescent="0.15">
      <c r="A899" s="92">
        <v>12961315</v>
      </c>
      <c r="B899" s="45">
        <v>1</v>
      </c>
      <c r="C899" s="234" t="s">
        <v>5693</v>
      </c>
      <c r="D899" s="45" t="s">
        <v>5694</v>
      </c>
      <c r="E899" s="45" t="s">
        <v>5695</v>
      </c>
      <c r="F899" s="45">
        <v>2</v>
      </c>
      <c r="G899" s="45"/>
      <c r="H899" s="45" t="s">
        <v>5696</v>
      </c>
      <c r="I899" s="45" t="s">
        <v>5697</v>
      </c>
      <c r="J899" s="45">
        <v>2000</v>
      </c>
      <c r="K899" s="45"/>
      <c r="L899" s="45">
        <v>99</v>
      </c>
      <c r="M899" s="45" t="s">
        <v>5666</v>
      </c>
      <c r="N899" s="45" t="s">
        <v>5698</v>
      </c>
      <c r="O899" s="92">
        <v>13961315</v>
      </c>
    </row>
    <row r="900" spans="1:30" s="166" customFormat="1" x14ac:dyDescent="0.15">
      <c r="A900" s="92">
        <v>12970101</v>
      </c>
      <c r="B900" s="166">
        <v>1</v>
      </c>
      <c r="C900" s="168" t="s">
        <v>1656</v>
      </c>
      <c r="D900" s="166" t="s">
        <v>25</v>
      </c>
      <c r="E900" s="166" t="s">
        <v>2375</v>
      </c>
      <c r="H900" s="166" t="s">
        <v>2376</v>
      </c>
      <c r="L900" s="166">
        <v>1</v>
      </c>
      <c r="M900" s="166" t="s">
        <v>230</v>
      </c>
      <c r="N900" s="166" t="s">
        <v>28</v>
      </c>
      <c r="O900" s="92">
        <v>15970101</v>
      </c>
      <c r="S900" s="166" t="s">
        <v>89</v>
      </c>
      <c r="T900" s="166" t="s">
        <v>89</v>
      </c>
      <c r="V900" s="164" t="s">
        <v>5425</v>
      </c>
    </row>
    <row r="901" spans="1:30" s="166" customFormat="1" x14ac:dyDescent="0.15">
      <c r="A901" s="92">
        <v>12970102</v>
      </c>
      <c r="B901" s="166">
        <v>1</v>
      </c>
      <c r="C901" s="168" t="s">
        <v>2377</v>
      </c>
      <c r="D901" s="166" t="s">
        <v>2378</v>
      </c>
      <c r="E901" s="166" t="s">
        <v>2368</v>
      </c>
      <c r="H901" s="166" t="s">
        <v>82</v>
      </c>
      <c r="L901" s="166">
        <v>1</v>
      </c>
      <c r="M901" s="166" t="s">
        <v>2365</v>
      </c>
      <c r="N901" s="166" t="s">
        <v>29</v>
      </c>
      <c r="O901" s="92">
        <v>13970103</v>
      </c>
      <c r="S901" s="166" t="s">
        <v>89</v>
      </c>
      <c r="T901" s="166" t="s">
        <v>89</v>
      </c>
      <c r="V901" s="166" t="s">
        <v>89</v>
      </c>
    </row>
    <row r="902" spans="1:30" s="166" customFormat="1" x14ac:dyDescent="0.15">
      <c r="A902" s="92">
        <v>12970103</v>
      </c>
      <c r="B902" s="166">
        <v>1</v>
      </c>
      <c r="C902" s="168" t="s">
        <v>2379</v>
      </c>
      <c r="D902" s="166" t="s">
        <v>34</v>
      </c>
      <c r="E902" s="166" t="s">
        <v>2368</v>
      </c>
      <c r="H902" s="166" t="s">
        <v>82</v>
      </c>
      <c r="L902" s="166">
        <v>1</v>
      </c>
      <c r="M902" s="166" t="s">
        <v>29</v>
      </c>
      <c r="N902" s="166" t="s">
        <v>2365</v>
      </c>
      <c r="O902" s="92">
        <v>13970104</v>
      </c>
      <c r="S902" s="166" t="s">
        <v>89</v>
      </c>
      <c r="T902" s="166" t="s">
        <v>89</v>
      </c>
      <c r="V902" s="166" t="s">
        <v>89</v>
      </c>
    </row>
    <row r="903" spans="1:30" s="166" customFormat="1" x14ac:dyDescent="0.15">
      <c r="A903" s="167">
        <v>12970113</v>
      </c>
      <c r="B903" s="166">
        <v>1</v>
      </c>
      <c r="C903" s="168" t="s">
        <v>3335</v>
      </c>
      <c r="D903" s="166" t="s">
        <v>25</v>
      </c>
      <c r="E903" s="166" t="s">
        <v>3338</v>
      </c>
      <c r="H903" s="166" t="s">
        <v>24</v>
      </c>
      <c r="L903" s="166">
        <v>1</v>
      </c>
      <c r="M903" s="166" t="s">
        <v>3339</v>
      </c>
      <c r="N903" s="166" t="s">
        <v>28</v>
      </c>
      <c r="O903" s="167">
        <v>15970109</v>
      </c>
      <c r="S903" s="11">
        <v>16970102</v>
      </c>
      <c r="V903" s="13" t="s">
        <v>1329</v>
      </c>
    </row>
    <row r="904" spans="1:30" s="166" customFormat="1" x14ac:dyDescent="0.15">
      <c r="A904" s="167">
        <v>12970114</v>
      </c>
      <c r="B904" s="166">
        <v>1</v>
      </c>
      <c r="C904" s="168" t="s">
        <v>3336</v>
      </c>
      <c r="D904" s="166" t="s">
        <v>3340</v>
      </c>
      <c r="E904" s="166" t="s">
        <v>336</v>
      </c>
      <c r="H904" s="166" t="s">
        <v>3341</v>
      </c>
      <c r="L904" s="166">
        <v>1</v>
      </c>
      <c r="N904" s="166" t="s">
        <v>1596</v>
      </c>
      <c r="O904" s="167" t="s">
        <v>1496</v>
      </c>
      <c r="V904" s="11"/>
      <c r="W904" s="166" t="s">
        <v>5088</v>
      </c>
      <c r="X904" s="166" t="str">
        <f>O904</f>
        <v>blood</v>
      </c>
    </row>
    <row r="905" spans="1:30" s="166" customFormat="1" x14ac:dyDescent="0.15">
      <c r="A905" s="167">
        <v>12970115</v>
      </c>
      <c r="B905" s="166">
        <v>1</v>
      </c>
      <c r="C905" s="168" t="s">
        <v>3337</v>
      </c>
      <c r="D905" s="166" t="s">
        <v>3342</v>
      </c>
      <c r="E905" s="166" t="s">
        <v>336</v>
      </c>
      <c r="H905" s="166" t="s">
        <v>3341</v>
      </c>
      <c r="L905" s="166">
        <v>1</v>
      </c>
      <c r="M905" s="166" t="s">
        <v>909</v>
      </c>
      <c r="N905" s="166" t="s">
        <v>3343</v>
      </c>
      <c r="O905" s="167">
        <v>15970110</v>
      </c>
      <c r="V905" s="13" t="s">
        <v>1329</v>
      </c>
    </row>
    <row r="906" spans="1:30" s="166" customFormat="1" x14ac:dyDescent="0.15">
      <c r="A906" s="115">
        <v>12970201</v>
      </c>
      <c r="B906" s="26">
        <v>1</v>
      </c>
      <c r="C906" s="89" t="s">
        <v>4930</v>
      </c>
      <c r="D906" s="26" t="s">
        <v>25</v>
      </c>
      <c r="E906" s="26" t="s">
        <v>2368</v>
      </c>
      <c r="F906" s="26"/>
      <c r="G906" s="26"/>
      <c r="H906" s="26" t="s">
        <v>24</v>
      </c>
      <c r="I906" s="26"/>
      <c r="J906" s="26"/>
      <c r="K906" s="26"/>
      <c r="L906" s="26">
        <v>1</v>
      </c>
      <c r="M906" s="26" t="s">
        <v>230</v>
      </c>
      <c r="N906" s="26" t="s">
        <v>28</v>
      </c>
      <c r="O906" s="115">
        <v>15970201</v>
      </c>
      <c r="P906" s="26"/>
      <c r="Q906" s="26"/>
      <c r="R906" s="26"/>
      <c r="S906" s="26" t="s">
        <v>89</v>
      </c>
      <c r="T906" s="26" t="s">
        <v>89</v>
      </c>
      <c r="U906" s="26"/>
      <c r="V906" s="28" t="s">
        <v>549</v>
      </c>
      <c r="W906" s="26"/>
      <c r="X906" s="26"/>
      <c r="Y906" s="26"/>
      <c r="Z906" s="26"/>
      <c r="AA906" s="26"/>
      <c r="AB906" s="26"/>
      <c r="AC906" s="26"/>
      <c r="AD906" s="26"/>
    </row>
    <row r="907" spans="1:30" s="5" customFormat="1" x14ac:dyDescent="0.15">
      <c r="A907" s="115">
        <v>12970202</v>
      </c>
      <c r="B907" s="26">
        <v>1</v>
      </c>
      <c r="C907" s="89" t="s">
        <v>4931</v>
      </c>
      <c r="D907" s="26" t="s">
        <v>25</v>
      </c>
      <c r="E907" s="26" t="s">
        <v>339</v>
      </c>
      <c r="F907" s="26"/>
      <c r="G907" s="26"/>
      <c r="H907" s="26" t="s">
        <v>2358</v>
      </c>
      <c r="I907" s="26"/>
      <c r="J907" s="26"/>
      <c r="K907" s="26"/>
      <c r="L907" s="26">
        <v>1</v>
      </c>
      <c r="M907" s="26" t="s">
        <v>231</v>
      </c>
      <c r="N907" s="26" t="s">
        <v>28</v>
      </c>
      <c r="O907" s="115">
        <v>15970202</v>
      </c>
      <c r="P907" s="26"/>
      <c r="Q907" s="26"/>
      <c r="R907" s="26"/>
      <c r="S907" s="26" t="s">
        <v>89</v>
      </c>
      <c r="T907" s="26" t="s">
        <v>89</v>
      </c>
      <c r="U907" s="26"/>
      <c r="V907" s="28" t="s">
        <v>2382</v>
      </c>
      <c r="W907" s="26"/>
      <c r="X907" s="26"/>
      <c r="Y907" s="26"/>
      <c r="Z907" s="26"/>
      <c r="AA907" s="26"/>
      <c r="AB907" s="26"/>
      <c r="AC907" s="26"/>
      <c r="AD907" s="26"/>
    </row>
    <row r="908" spans="1:30" s="5" customFormat="1" x14ac:dyDescent="0.15">
      <c r="A908" s="115">
        <v>12970203</v>
      </c>
      <c r="B908" s="26">
        <v>1</v>
      </c>
      <c r="C908" s="89" t="s">
        <v>4932</v>
      </c>
      <c r="D908" s="26" t="s">
        <v>25</v>
      </c>
      <c r="E908" s="26" t="s">
        <v>339</v>
      </c>
      <c r="F908" s="26"/>
      <c r="G908" s="26"/>
      <c r="H908" s="26" t="s">
        <v>2358</v>
      </c>
      <c r="I908" s="26"/>
      <c r="J908" s="26"/>
      <c r="K908" s="26"/>
      <c r="L908" s="26">
        <v>1</v>
      </c>
      <c r="M908" s="31" t="s">
        <v>313</v>
      </c>
      <c r="N908" s="26" t="s">
        <v>29</v>
      </c>
      <c r="O908" s="115">
        <v>13970201</v>
      </c>
      <c r="P908" s="26"/>
      <c r="Q908" s="26"/>
      <c r="R908" s="26"/>
      <c r="S908" s="26" t="s">
        <v>89</v>
      </c>
      <c r="T908" s="26" t="s">
        <v>89</v>
      </c>
      <c r="U908" s="26"/>
      <c r="V908" s="28" t="s">
        <v>89</v>
      </c>
      <c r="W908" s="26"/>
      <c r="X908" s="26"/>
      <c r="Y908" s="26"/>
      <c r="Z908" s="26"/>
      <c r="AA908" s="26"/>
      <c r="AB908" s="26"/>
      <c r="AC908" s="26"/>
      <c r="AD908" s="26"/>
    </row>
    <row r="909" spans="1:30" s="5" customFormat="1" x14ac:dyDescent="0.15">
      <c r="A909" s="115">
        <v>12970204</v>
      </c>
      <c r="B909" s="26">
        <v>1</v>
      </c>
      <c r="C909" s="89" t="s">
        <v>4933</v>
      </c>
      <c r="D909" s="26" t="s">
        <v>2378</v>
      </c>
      <c r="E909" s="26" t="s">
        <v>2373</v>
      </c>
      <c r="F909" s="26">
        <v>2</v>
      </c>
      <c r="G909" s="26"/>
      <c r="H909" s="26" t="s">
        <v>24</v>
      </c>
      <c r="I909" s="26"/>
      <c r="J909" s="26"/>
      <c r="K909" s="26"/>
      <c r="L909" s="26">
        <v>99</v>
      </c>
      <c r="M909" s="26" t="s">
        <v>231</v>
      </c>
      <c r="N909" s="26" t="s">
        <v>2359</v>
      </c>
      <c r="O909" s="115">
        <v>15970203</v>
      </c>
      <c r="P909" s="26"/>
      <c r="Q909" s="26"/>
      <c r="R909" s="26"/>
      <c r="S909" s="26" t="s">
        <v>89</v>
      </c>
      <c r="T909" s="26" t="s">
        <v>89</v>
      </c>
      <c r="U909" s="26"/>
      <c r="V909" s="31" t="s">
        <v>1329</v>
      </c>
      <c r="W909" s="26"/>
      <c r="X909" s="26"/>
      <c r="Y909" s="26"/>
      <c r="Z909" s="26"/>
      <c r="AA909" s="26"/>
      <c r="AB909" s="26"/>
      <c r="AC909" s="26"/>
      <c r="AD909" s="26"/>
    </row>
    <row r="910" spans="1:30" s="5" customFormat="1" x14ac:dyDescent="0.15">
      <c r="A910" s="115">
        <v>12970205</v>
      </c>
      <c r="B910" s="26">
        <v>1</v>
      </c>
      <c r="C910" s="89" t="s">
        <v>4934</v>
      </c>
      <c r="D910" s="26" t="s">
        <v>34</v>
      </c>
      <c r="E910" s="26" t="s">
        <v>2383</v>
      </c>
      <c r="F910" s="26">
        <v>2</v>
      </c>
      <c r="G910" s="26"/>
      <c r="H910" s="26" t="s">
        <v>24</v>
      </c>
      <c r="I910" s="26"/>
      <c r="J910" s="26"/>
      <c r="K910" s="26"/>
      <c r="L910" s="26">
        <v>99</v>
      </c>
      <c r="M910" s="166" t="s">
        <v>238</v>
      </c>
      <c r="N910" s="26" t="s">
        <v>2365</v>
      </c>
      <c r="O910" s="115">
        <v>13970202</v>
      </c>
      <c r="P910" s="26"/>
      <c r="Q910" s="26"/>
      <c r="R910" s="26"/>
      <c r="S910" s="26" t="s">
        <v>89</v>
      </c>
      <c r="T910" s="26" t="s">
        <v>89</v>
      </c>
      <c r="U910" s="26"/>
      <c r="V910" s="26" t="s">
        <v>89</v>
      </c>
      <c r="W910" s="26"/>
      <c r="X910" s="26"/>
      <c r="Y910" s="26"/>
      <c r="Z910" s="26"/>
      <c r="AA910" s="26"/>
      <c r="AB910" s="26"/>
      <c r="AC910" s="26"/>
      <c r="AD910" s="26"/>
    </row>
    <row r="911" spans="1:30" s="5" customFormat="1" x14ac:dyDescent="0.15">
      <c r="A911" s="115">
        <v>12970206</v>
      </c>
      <c r="B911" s="26">
        <v>1</v>
      </c>
      <c r="C911" s="89" t="s">
        <v>4935</v>
      </c>
      <c r="D911" s="26" t="s">
        <v>34</v>
      </c>
      <c r="E911" s="26" t="s">
        <v>2373</v>
      </c>
      <c r="F911" s="26">
        <v>2</v>
      </c>
      <c r="G911" s="26"/>
      <c r="H911" s="26" t="s">
        <v>24</v>
      </c>
      <c r="I911" s="26"/>
      <c r="J911" s="26"/>
      <c r="K911" s="26"/>
      <c r="L911" s="26">
        <v>99</v>
      </c>
      <c r="M911" s="166" t="s">
        <v>238</v>
      </c>
      <c r="N911" s="26" t="s">
        <v>2365</v>
      </c>
      <c r="O911" s="115">
        <v>13970203</v>
      </c>
      <c r="P911" s="26"/>
      <c r="Q911" s="26"/>
      <c r="R911" s="26"/>
      <c r="S911" s="26" t="s">
        <v>89</v>
      </c>
      <c r="T911" s="26" t="s">
        <v>89</v>
      </c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spans="1:30" s="166" customFormat="1" x14ac:dyDescent="0.15">
      <c r="A912" s="92">
        <v>12970410</v>
      </c>
      <c r="B912" s="166">
        <v>1</v>
      </c>
      <c r="C912" s="168" t="s">
        <v>1762</v>
      </c>
      <c r="D912" s="87" t="s">
        <v>4938</v>
      </c>
      <c r="E912" s="166" t="s">
        <v>339</v>
      </c>
      <c r="H912" s="166" t="s">
        <v>2376</v>
      </c>
      <c r="L912" s="166">
        <v>1</v>
      </c>
      <c r="M912" s="166" t="s">
        <v>342</v>
      </c>
      <c r="N912" s="166" t="s">
        <v>28</v>
      </c>
      <c r="O912" s="92">
        <v>15970405</v>
      </c>
      <c r="S912" s="166" t="s">
        <v>89</v>
      </c>
      <c r="T912" s="166" t="s">
        <v>89</v>
      </c>
      <c r="V912" s="13" t="s">
        <v>5573</v>
      </c>
    </row>
    <row r="913" spans="1:30" s="166" customFormat="1" x14ac:dyDescent="0.15">
      <c r="A913" s="92">
        <v>12970411</v>
      </c>
      <c r="B913" s="166">
        <v>1</v>
      </c>
      <c r="C913" s="168" t="s">
        <v>1763</v>
      </c>
      <c r="D913" s="166" t="s">
        <v>2355</v>
      </c>
      <c r="E913" s="166" t="s">
        <v>339</v>
      </c>
      <c r="H913" s="166" t="s">
        <v>674</v>
      </c>
      <c r="L913" s="166">
        <v>1</v>
      </c>
      <c r="M913" s="166" t="s">
        <v>2365</v>
      </c>
      <c r="N913" s="166" t="s">
        <v>29</v>
      </c>
      <c r="O913" s="92">
        <v>13970402</v>
      </c>
      <c r="S913" s="166" t="s">
        <v>89</v>
      </c>
      <c r="T913" s="166" t="s">
        <v>89</v>
      </c>
      <c r="V913" s="11"/>
    </row>
    <row r="914" spans="1:30" s="5" customFormat="1" x14ac:dyDescent="0.15">
      <c r="A914" s="92">
        <v>12970412</v>
      </c>
      <c r="B914" s="5">
        <v>1</v>
      </c>
      <c r="C914" s="85" t="s">
        <v>1646</v>
      </c>
      <c r="D914" s="5" t="s">
        <v>2378</v>
      </c>
      <c r="E914" s="5" t="s">
        <v>2375</v>
      </c>
      <c r="H914" s="5" t="s">
        <v>674</v>
      </c>
      <c r="L914" s="5">
        <v>1</v>
      </c>
      <c r="M914" s="5" t="s">
        <v>29</v>
      </c>
      <c r="N914" s="5" t="s">
        <v>29</v>
      </c>
      <c r="O914" s="92">
        <v>13970403</v>
      </c>
      <c r="S914" s="5" t="s">
        <v>89</v>
      </c>
      <c r="T914" s="5" t="s">
        <v>89</v>
      </c>
      <c r="V914" s="166"/>
    </row>
    <row r="915" spans="1:30" s="5" customFormat="1" x14ac:dyDescent="0.15">
      <c r="A915" s="92">
        <v>12970413</v>
      </c>
      <c r="B915" s="5">
        <v>1</v>
      </c>
      <c r="C915" s="85" t="s">
        <v>1649</v>
      </c>
      <c r="D915" s="5" t="s">
        <v>34</v>
      </c>
      <c r="E915" s="5" t="s">
        <v>57</v>
      </c>
      <c r="F915" s="5">
        <v>2</v>
      </c>
      <c r="H915" s="5" t="s">
        <v>2376</v>
      </c>
      <c r="L915" s="5">
        <v>99</v>
      </c>
      <c r="M915" s="5" t="s">
        <v>620</v>
      </c>
      <c r="N915" s="5" t="s">
        <v>2384</v>
      </c>
      <c r="O915" s="92">
        <v>15970407</v>
      </c>
      <c r="S915" s="5" t="s">
        <v>89</v>
      </c>
      <c r="T915" s="5" t="s">
        <v>89</v>
      </c>
      <c r="V915" s="13" t="s">
        <v>5572</v>
      </c>
    </row>
    <row r="916" spans="1:30" s="5" customFormat="1" x14ac:dyDescent="0.15">
      <c r="A916" s="92">
        <v>12970414</v>
      </c>
      <c r="B916" s="5">
        <v>1</v>
      </c>
      <c r="C916" s="85" t="s">
        <v>1764</v>
      </c>
      <c r="D916" s="5" t="s">
        <v>34</v>
      </c>
      <c r="E916" s="5" t="s">
        <v>57</v>
      </c>
      <c r="F916" s="5">
        <v>2</v>
      </c>
      <c r="H916" s="5" t="s">
        <v>24</v>
      </c>
      <c r="L916" s="5">
        <v>99</v>
      </c>
      <c r="M916" s="5" t="s">
        <v>238</v>
      </c>
      <c r="N916" s="5" t="s">
        <v>2365</v>
      </c>
      <c r="O916" s="92">
        <v>13970404</v>
      </c>
      <c r="S916" s="5" t="s">
        <v>89</v>
      </c>
      <c r="T916" s="5" t="s">
        <v>89</v>
      </c>
      <c r="V916" s="11"/>
    </row>
    <row r="917" spans="1:30" s="5" customFormat="1" x14ac:dyDescent="0.15">
      <c r="A917" s="92">
        <v>12970415</v>
      </c>
      <c r="B917" s="5">
        <v>1</v>
      </c>
      <c r="C917" s="85" t="s">
        <v>2498</v>
      </c>
      <c r="D917" s="5" t="s">
        <v>34</v>
      </c>
      <c r="E917" s="5" t="s">
        <v>2373</v>
      </c>
      <c r="F917" s="5">
        <v>2</v>
      </c>
      <c r="H917" s="5" t="s">
        <v>2358</v>
      </c>
      <c r="L917" s="5">
        <v>99</v>
      </c>
      <c r="M917" s="166" t="s">
        <v>238</v>
      </c>
      <c r="N917" s="5" t="s">
        <v>2365</v>
      </c>
      <c r="O917" s="92">
        <v>13970405</v>
      </c>
      <c r="S917" s="5" t="s">
        <v>89</v>
      </c>
      <c r="T917" s="5" t="s">
        <v>89</v>
      </c>
    </row>
    <row r="918" spans="1:30" s="5" customFormat="1" x14ac:dyDescent="0.15">
      <c r="A918" s="92">
        <v>12970416</v>
      </c>
      <c r="B918" s="5">
        <v>1</v>
      </c>
      <c r="C918" s="85" t="s">
        <v>4940</v>
      </c>
      <c r="D918" s="5" t="s">
        <v>34</v>
      </c>
      <c r="E918" s="5" t="s">
        <v>26</v>
      </c>
      <c r="H918" s="5" t="s">
        <v>132</v>
      </c>
      <c r="L918" s="5">
        <v>1</v>
      </c>
      <c r="M918" s="5" t="s">
        <v>29</v>
      </c>
      <c r="N918" s="5" t="s">
        <v>29</v>
      </c>
      <c r="O918" s="104">
        <v>13970406</v>
      </c>
      <c r="S918" s="5" t="s">
        <v>89</v>
      </c>
      <c r="T918" s="5" t="s">
        <v>89</v>
      </c>
    </row>
    <row r="919" spans="1:30" s="5" customFormat="1" x14ac:dyDescent="0.15">
      <c r="A919" s="92">
        <v>12970417</v>
      </c>
      <c r="B919" s="5">
        <v>1</v>
      </c>
      <c r="C919" s="85" t="s">
        <v>4941</v>
      </c>
      <c r="D919" s="5" t="s">
        <v>34</v>
      </c>
      <c r="E919" s="5" t="s">
        <v>33</v>
      </c>
      <c r="F919" s="5">
        <v>2</v>
      </c>
      <c r="H919" s="5" t="s">
        <v>24</v>
      </c>
      <c r="L919" s="5">
        <v>99</v>
      </c>
      <c r="M919" s="5" t="s">
        <v>567</v>
      </c>
      <c r="N919" s="5" t="s">
        <v>28</v>
      </c>
      <c r="O919" s="99">
        <v>15970408</v>
      </c>
      <c r="S919" s="5" t="s">
        <v>89</v>
      </c>
      <c r="T919" s="5" t="s">
        <v>89</v>
      </c>
      <c r="V919" s="13" t="s">
        <v>5572</v>
      </c>
    </row>
    <row r="920" spans="1:30" s="5" customFormat="1" x14ac:dyDescent="0.15">
      <c r="A920" s="92">
        <v>12970418</v>
      </c>
      <c r="B920" s="5">
        <v>1</v>
      </c>
      <c r="C920" s="85" t="s">
        <v>4942</v>
      </c>
      <c r="D920" s="5" t="s">
        <v>34</v>
      </c>
      <c r="E920" s="5" t="s">
        <v>33</v>
      </c>
      <c r="F920" s="5">
        <v>2</v>
      </c>
      <c r="H920" s="5" t="s">
        <v>24</v>
      </c>
      <c r="L920" s="5">
        <v>99</v>
      </c>
      <c r="M920" s="5" t="s">
        <v>238</v>
      </c>
      <c r="N920" s="5" t="s">
        <v>29</v>
      </c>
      <c r="O920" s="107">
        <v>13970407</v>
      </c>
      <c r="S920" s="5" t="s">
        <v>89</v>
      </c>
      <c r="T920" s="5" t="s">
        <v>89</v>
      </c>
      <c r="V920" s="11"/>
    </row>
    <row r="921" spans="1:30" s="5" customFormat="1" x14ac:dyDescent="0.15">
      <c r="A921" s="92">
        <v>12970419</v>
      </c>
      <c r="B921" s="5">
        <v>1</v>
      </c>
      <c r="C921" s="85" t="s">
        <v>3595</v>
      </c>
      <c r="D921" s="5" t="s">
        <v>34</v>
      </c>
      <c r="E921" s="5" t="s">
        <v>33</v>
      </c>
      <c r="F921" s="5">
        <v>2</v>
      </c>
      <c r="H921" s="5" t="s">
        <v>24</v>
      </c>
      <c r="L921" s="5">
        <v>99</v>
      </c>
      <c r="M921" s="5" t="s">
        <v>71</v>
      </c>
      <c r="N921" s="5" t="s">
        <v>29</v>
      </c>
      <c r="O921" s="107">
        <v>13970408</v>
      </c>
      <c r="S921" s="5" t="s">
        <v>89</v>
      </c>
      <c r="T921" s="5" t="s">
        <v>89</v>
      </c>
      <c r="V921" s="166"/>
    </row>
    <row r="922" spans="1:30" s="5" customFormat="1" x14ac:dyDescent="0.15">
      <c r="A922" s="115">
        <v>12980101</v>
      </c>
      <c r="B922" s="26">
        <v>1</v>
      </c>
      <c r="C922" s="89" t="s">
        <v>4944</v>
      </c>
      <c r="D922" s="26" t="s">
        <v>25</v>
      </c>
      <c r="E922" s="26" t="s">
        <v>339</v>
      </c>
      <c r="F922" s="26"/>
      <c r="G922" s="26"/>
      <c r="H922" s="26" t="s">
        <v>2358</v>
      </c>
      <c r="I922" s="26"/>
      <c r="J922" s="26"/>
      <c r="K922" s="26"/>
      <c r="L922" s="26">
        <v>1</v>
      </c>
      <c r="M922" s="26" t="s">
        <v>230</v>
      </c>
      <c r="N922" s="26" t="s">
        <v>2359</v>
      </c>
      <c r="O922" s="113">
        <v>15980101</v>
      </c>
      <c r="P922" s="26"/>
      <c r="Q922" s="26"/>
      <c r="R922" s="26"/>
      <c r="S922" s="26" t="s">
        <v>89</v>
      </c>
      <c r="T922" s="26" t="s">
        <v>89</v>
      </c>
      <c r="U922" s="26"/>
      <c r="V922" s="28" t="s">
        <v>2360</v>
      </c>
      <c r="W922" s="26"/>
      <c r="X922" s="26"/>
      <c r="Y922" s="26"/>
      <c r="Z922" s="26"/>
      <c r="AA922" s="26"/>
      <c r="AB922" s="26"/>
      <c r="AC922" s="26"/>
      <c r="AD922" s="26"/>
    </row>
    <row r="923" spans="1:30" s="5" customFormat="1" x14ac:dyDescent="0.15">
      <c r="A923" s="115">
        <v>12980102</v>
      </c>
      <c r="B923" s="26">
        <v>1</v>
      </c>
      <c r="C923" s="89" t="s">
        <v>4945</v>
      </c>
      <c r="D923" s="26" t="s">
        <v>2361</v>
      </c>
      <c r="E923" s="26" t="s">
        <v>339</v>
      </c>
      <c r="F923" s="26"/>
      <c r="G923" s="26"/>
      <c r="H923" s="26" t="s">
        <v>24</v>
      </c>
      <c r="I923" s="26"/>
      <c r="J923" s="26"/>
      <c r="K923" s="26"/>
      <c r="L923" s="26">
        <v>1</v>
      </c>
      <c r="M923" s="26" t="s">
        <v>231</v>
      </c>
      <c r="N923" s="26" t="s">
        <v>2359</v>
      </c>
      <c r="O923" s="113">
        <v>15980102</v>
      </c>
      <c r="P923" s="26"/>
      <c r="Q923" s="26"/>
      <c r="R923" s="26"/>
      <c r="S923" s="26" t="s">
        <v>89</v>
      </c>
      <c r="T923" s="26" t="s">
        <v>89</v>
      </c>
      <c r="U923" s="26"/>
      <c r="V923" s="31" t="s">
        <v>1329</v>
      </c>
      <c r="W923" s="26"/>
      <c r="X923" s="26"/>
      <c r="Y923" s="26"/>
      <c r="Z923" s="26"/>
      <c r="AA923" s="26"/>
      <c r="AB923" s="26"/>
      <c r="AC923" s="26"/>
      <c r="AD923" s="26"/>
    </row>
    <row r="924" spans="1:30" s="5" customFormat="1" x14ac:dyDescent="0.15">
      <c r="A924" s="115">
        <v>12980103</v>
      </c>
      <c r="B924" s="26">
        <v>1</v>
      </c>
      <c r="C924" s="89" t="s">
        <v>4947</v>
      </c>
      <c r="D924" s="26" t="s">
        <v>2361</v>
      </c>
      <c r="E924" s="26" t="s">
        <v>339</v>
      </c>
      <c r="F924" s="26"/>
      <c r="G924" s="26"/>
      <c r="H924" s="26" t="s">
        <v>24</v>
      </c>
      <c r="I924" s="26"/>
      <c r="J924" s="26"/>
      <c r="K924" s="26"/>
      <c r="L924" s="26">
        <v>1</v>
      </c>
      <c r="M924" s="26" t="s">
        <v>595</v>
      </c>
      <c r="N924" s="26" t="s">
        <v>2362</v>
      </c>
      <c r="O924" s="113">
        <v>13980101</v>
      </c>
      <c r="P924" s="26"/>
      <c r="Q924" s="26"/>
      <c r="R924" s="26"/>
      <c r="S924" s="26" t="s">
        <v>89</v>
      </c>
      <c r="T924" s="26" t="s">
        <v>89</v>
      </c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spans="1:30" s="5" customFormat="1" x14ac:dyDescent="0.15">
      <c r="A925" s="115">
        <v>12980104</v>
      </c>
      <c r="B925" s="26">
        <v>1</v>
      </c>
      <c r="C925" s="89" t="s">
        <v>4948</v>
      </c>
      <c r="D925" s="26" t="s">
        <v>2363</v>
      </c>
      <c r="E925" s="26" t="s">
        <v>339</v>
      </c>
      <c r="F925" s="26"/>
      <c r="G925" s="26"/>
      <c r="H925" s="26" t="s">
        <v>24</v>
      </c>
      <c r="I925" s="26"/>
      <c r="J925" s="26"/>
      <c r="K925" s="26"/>
      <c r="L925" s="26">
        <v>1</v>
      </c>
      <c r="M925" s="26" t="s">
        <v>595</v>
      </c>
      <c r="N925" s="26" t="s">
        <v>28</v>
      </c>
      <c r="O925" s="113">
        <v>15980103</v>
      </c>
      <c r="P925" s="26"/>
      <c r="Q925" s="26"/>
      <c r="R925" s="26"/>
      <c r="S925" s="26" t="s">
        <v>89</v>
      </c>
      <c r="T925" s="26" t="s">
        <v>89</v>
      </c>
      <c r="U925" s="26"/>
      <c r="V925" s="31" t="s">
        <v>2364</v>
      </c>
      <c r="W925" s="26"/>
      <c r="X925" s="26"/>
      <c r="Y925" s="26"/>
      <c r="Z925" s="26"/>
      <c r="AA925" s="26"/>
      <c r="AB925" s="26"/>
      <c r="AC925" s="26"/>
      <c r="AD925" s="26"/>
    </row>
    <row r="926" spans="1:30" s="5" customFormat="1" x14ac:dyDescent="0.15">
      <c r="A926" s="115">
        <v>12980105</v>
      </c>
      <c r="B926" s="26">
        <v>1</v>
      </c>
      <c r="C926" s="89" t="s">
        <v>4946</v>
      </c>
      <c r="D926" s="26" t="s">
        <v>2363</v>
      </c>
      <c r="E926" s="26" t="s">
        <v>339</v>
      </c>
      <c r="F926" s="26"/>
      <c r="G926" s="26"/>
      <c r="H926" s="26" t="s">
        <v>24</v>
      </c>
      <c r="I926" s="26"/>
      <c r="J926" s="26"/>
      <c r="K926" s="26"/>
      <c r="L926" s="26">
        <v>1</v>
      </c>
      <c r="M926" s="26" t="s">
        <v>595</v>
      </c>
      <c r="N926" s="26" t="s">
        <v>2365</v>
      </c>
      <c r="O926" s="113">
        <v>13980102</v>
      </c>
      <c r="P926" s="26"/>
      <c r="Q926" s="26"/>
      <c r="R926" s="26"/>
      <c r="S926" s="26" t="s">
        <v>89</v>
      </c>
      <c r="T926" s="26" t="s">
        <v>89</v>
      </c>
      <c r="U926" s="26"/>
      <c r="V926" s="28"/>
      <c r="W926" s="26"/>
      <c r="X926" s="26"/>
      <c r="Y926" s="26"/>
      <c r="Z926" s="26"/>
      <c r="AA926" s="26"/>
      <c r="AB926" s="26"/>
      <c r="AC926" s="26"/>
      <c r="AD926" s="26"/>
    </row>
    <row r="927" spans="1:30" s="5" customFormat="1" x14ac:dyDescent="0.15">
      <c r="A927" s="92">
        <v>12980201</v>
      </c>
      <c r="B927" s="5">
        <v>1</v>
      </c>
      <c r="C927" s="168" t="s">
        <v>1684</v>
      </c>
      <c r="D927" s="5" t="s">
        <v>2361</v>
      </c>
      <c r="E927" s="5" t="s">
        <v>339</v>
      </c>
      <c r="H927" s="5" t="s">
        <v>24</v>
      </c>
      <c r="L927" s="5">
        <v>1</v>
      </c>
      <c r="N927" s="5" t="s">
        <v>558</v>
      </c>
      <c r="O927" s="112">
        <v>14980201</v>
      </c>
      <c r="S927" s="5" t="s">
        <v>89</v>
      </c>
      <c r="T927" s="5" t="s">
        <v>89</v>
      </c>
      <c r="V927" s="11" t="s">
        <v>89</v>
      </c>
    </row>
    <row r="928" spans="1:30" s="5" customFormat="1" x14ac:dyDescent="0.15">
      <c r="A928" s="92">
        <v>12980202</v>
      </c>
      <c r="B928" s="5">
        <v>1</v>
      </c>
      <c r="C928" s="168" t="s">
        <v>1685</v>
      </c>
      <c r="D928" s="5" t="s">
        <v>25</v>
      </c>
      <c r="E928" s="5" t="s">
        <v>339</v>
      </c>
      <c r="H928" s="5" t="s">
        <v>24</v>
      </c>
      <c r="L928" s="5">
        <v>1</v>
      </c>
      <c r="M928" s="5" t="s">
        <v>230</v>
      </c>
      <c r="N928" s="5" t="s">
        <v>2359</v>
      </c>
      <c r="O928" s="112">
        <v>15980201</v>
      </c>
      <c r="S928" s="166" t="s">
        <v>89</v>
      </c>
      <c r="T928" s="5" t="s">
        <v>89</v>
      </c>
      <c r="V928" s="13" t="s">
        <v>544</v>
      </c>
    </row>
    <row r="929" spans="1:22" s="5" customFormat="1" x14ac:dyDescent="0.15">
      <c r="A929" s="92">
        <v>12980207</v>
      </c>
      <c r="B929" s="5">
        <v>1</v>
      </c>
      <c r="C929" s="168" t="s">
        <v>2366</v>
      </c>
      <c r="D929" s="5" t="s">
        <v>25</v>
      </c>
      <c r="E929" s="5" t="s">
        <v>57</v>
      </c>
      <c r="F929" s="5">
        <v>2.5</v>
      </c>
      <c r="H929" s="5" t="s">
        <v>674</v>
      </c>
      <c r="L929" s="5">
        <v>99</v>
      </c>
      <c r="M929" s="5" t="s">
        <v>29</v>
      </c>
      <c r="N929" s="5" t="s">
        <v>2365</v>
      </c>
      <c r="O929" s="112">
        <v>13980203</v>
      </c>
      <c r="S929" s="5" t="s">
        <v>89</v>
      </c>
      <c r="T929" s="5" t="s">
        <v>89</v>
      </c>
      <c r="V929" s="200" t="s">
        <v>5450</v>
      </c>
    </row>
    <row r="930" spans="1:22" s="5" customFormat="1" x14ac:dyDescent="0.15">
      <c r="A930" s="92">
        <v>12980208</v>
      </c>
      <c r="B930" s="5">
        <v>1</v>
      </c>
      <c r="C930" s="168" t="s">
        <v>2367</v>
      </c>
      <c r="D930" s="5" t="s">
        <v>2363</v>
      </c>
      <c r="E930" s="5" t="s">
        <v>2368</v>
      </c>
      <c r="H930" s="5" t="s">
        <v>2369</v>
      </c>
      <c r="L930" s="5">
        <v>1</v>
      </c>
      <c r="M930" s="5" t="s">
        <v>1860</v>
      </c>
      <c r="N930" s="5" t="s">
        <v>2365</v>
      </c>
      <c r="O930" s="112">
        <v>13980204</v>
      </c>
      <c r="S930" s="5" t="s">
        <v>89</v>
      </c>
      <c r="T930" s="5" t="s">
        <v>89</v>
      </c>
      <c r="V930" s="13"/>
    </row>
    <row r="931" spans="1:22" s="5" customFormat="1" x14ac:dyDescent="0.15">
      <c r="A931" s="92">
        <v>12980209</v>
      </c>
      <c r="B931" s="5">
        <v>1</v>
      </c>
      <c r="C931" s="168" t="s">
        <v>2370</v>
      </c>
      <c r="D931" s="5" t="s">
        <v>25</v>
      </c>
      <c r="E931" s="5" t="s">
        <v>339</v>
      </c>
      <c r="H931" s="5" t="s">
        <v>2369</v>
      </c>
      <c r="L931" s="5">
        <v>1</v>
      </c>
      <c r="M931" s="5" t="s">
        <v>1860</v>
      </c>
      <c r="N931" s="5" t="s">
        <v>29</v>
      </c>
      <c r="O931" s="112">
        <v>13980205</v>
      </c>
      <c r="S931" s="5" t="s">
        <v>89</v>
      </c>
      <c r="T931" s="5" t="s">
        <v>89</v>
      </c>
    </row>
    <row r="932" spans="1:22" s="5" customFormat="1" x14ac:dyDescent="0.15">
      <c r="A932" s="92">
        <v>12980210</v>
      </c>
      <c r="B932" s="5">
        <v>1</v>
      </c>
      <c r="C932" s="168" t="s">
        <v>1861</v>
      </c>
      <c r="D932" s="5" t="s">
        <v>2361</v>
      </c>
      <c r="E932" s="5" t="s">
        <v>57</v>
      </c>
      <c r="F932" s="5">
        <v>2.5</v>
      </c>
      <c r="H932" s="5" t="s">
        <v>2371</v>
      </c>
      <c r="L932" s="5">
        <v>99</v>
      </c>
      <c r="M932" s="5" t="s">
        <v>29</v>
      </c>
      <c r="N932" s="5" t="s">
        <v>29</v>
      </c>
      <c r="O932" s="92">
        <v>13980206</v>
      </c>
      <c r="S932" s="5" t="s">
        <v>89</v>
      </c>
      <c r="T932" s="5" t="s">
        <v>89</v>
      </c>
    </row>
    <row r="933" spans="1:22" s="5" customFormat="1" x14ac:dyDescent="0.15">
      <c r="A933" s="92">
        <v>12980211</v>
      </c>
      <c r="B933" s="5">
        <v>1</v>
      </c>
      <c r="C933" s="168" t="s">
        <v>2372</v>
      </c>
      <c r="D933" s="5" t="s">
        <v>25</v>
      </c>
      <c r="E933" s="5" t="s">
        <v>2373</v>
      </c>
      <c r="F933" s="5">
        <v>2.5</v>
      </c>
      <c r="H933" s="5" t="s">
        <v>674</v>
      </c>
      <c r="I933" s="5" t="s">
        <v>1862</v>
      </c>
      <c r="J933" s="5">
        <v>3000</v>
      </c>
      <c r="L933" s="5">
        <v>99</v>
      </c>
      <c r="M933" s="5" t="s">
        <v>1860</v>
      </c>
      <c r="N933" s="5" t="s">
        <v>2365</v>
      </c>
      <c r="O933" s="92">
        <v>13980207</v>
      </c>
      <c r="S933" s="5" t="s">
        <v>89</v>
      </c>
      <c r="T933" s="5" t="s">
        <v>89</v>
      </c>
    </row>
    <row r="934" spans="1:22" s="5" customFormat="1" x14ac:dyDescent="0.15">
      <c r="A934" s="92">
        <v>12980301</v>
      </c>
      <c r="B934" s="5">
        <v>1</v>
      </c>
      <c r="C934" s="168" t="s">
        <v>1794</v>
      </c>
      <c r="D934" s="5" t="s">
        <v>2361</v>
      </c>
      <c r="E934" s="5" t="s">
        <v>339</v>
      </c>
      <c r="H934" s="5" t="s">
        <v>2358</v>
      </c>
      <c r="L934" s="5">
        <v>1</v>
      </c>
      <c r="M934" s="5" t="s">
        <v>342</v>
      </c>
      <c r="N934" s="5" t="s">
        <v>28</v>
      </c>
      <c r="O934" s="92">
        <v>15980301</v>
      </c>
      <c r="S934" s="5" t="s">
        <v>89</v>
      </c>
      <c r="T934" s="5" t="s">
        <v>89</v>
      </c>
      <c r="V934" s="13" t="s">
        <v>5412</v>
      </c>
    </row>
    <row r="935" spans="1:22" s="5" customFormat="1" x14ac:dyDescent="0.15">
      <c r="A935" s="92">
        <v>12980302</v>
      </c>
      <c r="B935" s="5">
        <v>1</v>
      </c>
      <c r="C935" s="168" t="s">
        <v>2374</v>
      </c>
      <c r="D935" s="5" t="s">
        <v>34</v>
      </c>
      <c r="E935" s="5" t="s">
        <v>339</v>
      </c>
      <c r="H935" s="5" t="s">
        <v>82</v>
      </c>
      <c r="L935" s="5">
        <v>1</v>
      </c>
      <c r="M935" s="5" t="s">
        <v>29</v>
      </c>
      <c r="N935" s="5" t="s">
        <v>29</v>
      </c>
      <c r="O935" s="92">
        <v>13980301</v>
      </c>
      <c r="S935" s="5" t="s">
        <v>89</v>
      </c>
      <c r="T935" s="5" t="s">
        <v>89</v>
      </c>
      <c r="V935" s="11" t="s">
        <v>89</v>
      </c>
    </row>
    <row r="936" spans="1:22" s="5" customFormat="1" x14ac:dyDescent="0.15">
      <c r="A936" s="92">
        <v>12980303</v>
      </c>
      <c r="B936" s="5">
        <v>1</v>
      </c>
      <c r="C936" s="168" t="s">
        <v>3462</v>
      </c>
      <c r="D936" s="5" t="s">
        <v>25</v>
      </c>
      <c r="E936" s="5" t="s">
        <v>211</v>
      </c>
      <c r="H936" s="5" t="s">
        <v>24</v>
      </c>
      <c r="L936" s="5">
        <v>1</v>
      </c>
      <c r="M936" s="5" t="s">
        <v>158</v>
      </c>
      <c r="N936" s="5" t="s">
        <v>28</v>
      </c>
      <c r="O936" s="92">
        <v>15980303</v>
      </c>
      <c r="S936" s="5">
        <v>16980301</v>
      </c>
      <c r="T936" s="5" t="s">
        <v>89</v>
      </c>
      <c r="V936" s="11" t="s">
        <v>98</v>
      </c>
    </row>
    <row r="937" spans="1:22" s="5" customFormat="1" x14ac:dyDescent="0.15">
      <c r="A937" s="92">
        <v>12980304</v>
      </c>
      <c r="B937" s="5">
        <v>1</v>
      </c>
      <c r="C937" s="85" t="s">
        <v>3465</v>
      </c>
      <c r="D937" s="5" t="s">
        <v>3468</v>
      </c>
      <c r="E937" s="5" t="s">
        <v>3469</v>
      </c>
      <c r="H937" s="5" t="s">
        <v>3470</v>
      </c>
      <c r="L937" s="5">
        <v>1</v>
      </c>
      <c r="M937" s="5" t="s">
        <v>3471</v>
      </c>
      <c r="N937" s="5" t="s">
        <v>3472</v>
      </c>
      <c r="O937" s="104">
        <v>13980302</v>
      </c>
    </row>
    <row r="938" spans="1:22" s="5" customFormat="1" x14ac:dyDescent="0.15">
      <c r="A938" s="92">
        <v>12980305</v>
      </c>
      <c r="B938" s="5">
        <v>1</v>
      </c>
      <c r="C938" s="85" t="s">
        <v>3473</v>
      </c>
      <c r="D938" s="5" t="s">
        <v>25</v>
      </c>
      <c r="E938" s="5" t="s">
        <v>3469</v>
      </c>
      <c r="H938" s="5" t="s">
        <v>3470</v>
      </c>
      <c r="L938" s="5">
        <v>1</v>
      </c>
      <c r="M938" s="5" t="s">
        <v>513</v>
      </c>
      <c r="N938" s="5" t="s">
        <v>3472</v>
      </c>
      <c r="O938" s="104">
        <v>13980303</v>
      </c>
    </row>
    <row r="939" spans="1:22" s="5" customFormat="1" x14ac:dyDescent="0.15">
      <c r="A939" s="92">
        <v>12980306</v>
      </c>
      <c r="B939" s="5">
        <v>1</v>
      </c>
      <c r="C939" s="85" t="s">
        <v>3473</v>
      </c>
      <c r="D939" s="5" t="s">
        <v>3468</v>
      </c>
      <c r="E939" s="5" t="s">
        <v>211</v>
      </c>
      <c r="H939" s="5" t="s">
        <v>3470</v>
      </c>
      <c r="L939" s="5">
        <v>1</v>
      </c>
      <c r="M939" s="5" t="s">
        <v>3471</v>
      </c>
      <c r="N939" s="5" t="s">
        <v>3472</v>
      </c>
      <c r="O939" s="104">
        <v>13980304</v>
      </c>
      <c r="V939" s="10"/>
    </row>
    <row r="940" spans="1:22" s="166" customFormat="1" x14ac:dyDescent="0.15">
      <c r="A940" s="92">
        <v>12980401</v>
      </c>
      <c r="B940" s="166">
        <v>1</v>
      </c>
      <c r="C940" s="168" t="s">
        <v>2874</v>
      </c>
      <c r="D940" s="166" t="s">
        <v>25</v>
      </c>
      <c r="E940" s="166" t="s">
        <v>2368</v>
      </c>
      <c r="H940" s="166" t="s">
        <v>2376</v>
      </c>
      <c r="L940" s="166">
        <v>1</v>
      </c>
      <c r="N940" s="166" t="s">
        <v>622</v>
      </c>
      <c r="O940" s="92">
        <v>14980401</v>
      </c>
      <c r="S940" s="166" t="s">
        <v>89</v>
      </c>
      <c r="T940" s="166" t="s">
        <v>89</v>
      </c>
    </row>
    <row r="941" spans="1:22" s="166" customFormat="1" x14ac:dyDescent="0.15">
      <c r="A941" s="92">
        <v>12980402</v>
      </c>
      <c r="B941" s="166">
        <v>1</v>
      </c>
      <c r="C941" s="168" t="s">
        <v>2875</v>
      </c>
      <c r="D941" s="166" t="s">
        <v>2361</v>
      </c>
      <c r="E941" s="166" t="s">
        <v>339</v>
      </c>
      <c r="H941" s="166" t="s">
        <v>24</v>
      </c>
      <c r="L941" s="166">
        <v>1</v>
      </c>
      <c r="M941" s="166" t="s">
        <v>2563</v>
      </c>
      <c r="N941" s="166" t="s">
        <v>28</v>
      </c>
      <c r="O941" s="92">
        <v>15980401</v>
      </c>
      <c r="S941" s="166" t="s">
        <v>89</v>
      </c>
      <c r="T941" s="166" t="s">
        <v>89</v>
      </c>
      <c r="V941" s="13" t="s">
        <v>2876</v>
      </c>
    </row>
    <row r="942" spans="1:22" s="166" customFormat="1" x14ac:dyDescent="0.15">
      <c r="A942" s="92">
        <v>12980403</v>
      </c>
      <c r="B942" s="166">
        <v>1</v>
      </c>
      <c r="C942" s="168" t="s">
        <v>2877</v>
      </c>
      <c r="D942" s="166" t="s">
        <v>2361</v>
      </c>
      <c r="E942" s="166" t="s">
        <v>2375</v>
      </c>
      <c r="H942" s="166" t="s">
        <v>24</v>
      </c>
      <c r="L942" s="166">
        <v>1</v>
      </c>
      <c r="N942" s="166" t="s">
        <v>2451</v>
      </c>
      <c r="O942" s="92">
        <v>14980402</v>
      </c>
      <c r="S942" s="166" t="s">
        <v>89</v>
      </c>
      <c r="T942" s="166" t="s">
        <v>89</v>
      </c>
    </row>
    <row r="943" spans="1:22" s="166" customFormat="1" x14ac:dyDescent="0.15">
      <c r="A943" s="92">
        <v>12980404</v>
      </c>
      <c r="B943" s="166">
        <v>1</v>
      </c>
      <c r="C943" s="168" t="s">
        <v>2878</v>
      </c>
      <c r="D943" s="11" t="s">
        <v>25</v>
      </c>
      <c r="E943" s="11" t="s">
        <v>2368</v>
      </c>
      <c r="F943" s="11"/>
      <c r="G943" s="11"/>
      <c r="H943" s="11" t="s">
        <v>24</v>
      </c>
      <c r="I943" s="11"/>
      <c r="J943" s="11"/>
      <c r="K943" s="11"/>
      <c r="L943" s="11">
        <v>1</v>
      </c>
      <c r="M943" s="11" t="s">
        <v>2488</v>
      </c>
      <c r="N943" s="11" t="s">
        <v>2384</v>
      </c>
      <c r="O943" s="92">
        <v>15980402</v>
      </c>
      <c r="S943" s="166" t="s">
        <v>89</v>
      </c>
      <c r="T943" s="166" t="s">
        <v>89</v>
      </c>
      <c r="V943" s="13" t="s">
        <v>5418</v>
      </c>
    </row>
    <row r="944" spans="1:22" s="166" customFormat="1" x14ac:dyDescent="0.15">
      <c r="A944" s="167">
        <v>12980405</v>
      </c>
      <c r="B944" s="166">
        <v>1</v>
      </c>
      <c r="C944" s="168" t="s">
        <v>3744</v>
      </c>
      <c r="D944" s="166" t="s">
        <v>3745</v>
      </c>
      <c r="E944" s="166" t="s">
        <v>3746</v>
      </c>
      <c r="F944" s="166">
        <v>5</v>
      </c>
      <c r="G944" s="166">
        <v>1.3</v>
      </c>
      <c r="H944" s="166" t="s">
        <v>3747</v>
      </c>
      <c r="L944" s="166">
        <v>1</v>
      </c>
      <c r="N944" s="166" t="s">
        <v>593</v>
      </c>
      <c r="O944" s="167">
        <v>14980403</v>
      </c>
      <c r="V944" s="167" t="s">
        <v>89</v>
      </c>
    </row>
    <row r="945" spans="1:24" s="166" customFormat="1" x14ac:dyDescent="0.15">
      <c r="A945" s="167">
        <v>12980406</v>
      </c>
      <c r="B945" s="166">
        <v>1</v>
      </c>
      <c r="C945" s="168" t="s">
        <v>3748</v>
      </c>
      <c r="D945" s="166" t="s">
        <v>117</v>
      </c>
      <c r="E945" s="166" t="s">
        <v>477</v>
      </c>
      <c r="F945" s="166">
        <v>1.3</v>
      </c>
      <c r="H945" s="166" t="s">
        <v>3747</v>
      </c>
      <c r="L945" s="166">
        <v>99</v>
      </c>
      <c r="M945" s="166" t="s">
        <v>231</v>
      </c>
      <c r="N945" s="166" t="s">
        <v>3749</v>
      </c>
      <c r="O945" s="167">
        <v>15980403</v>
      </c>
      <c r="S945" s="166">
        <v>16980402</v>
      </c>
      <c r="V945" s="11" t="s">
        <v>5575</v>
      </c>
    </row>
    <row r="946" spans="1:24" s="5" customFormat="1" x14ac:dyDescent="0.15">
      <c r="A946" s="167">
        <v>12980407</v>
      </c>
      <c r="B946" s="5">
        <v>1</v>
      </c>
      <c r="C946" s="168" t="s">
        <v>3750</v>
      </c>
      <c r="D946" s="5" t="s">
        <v>117</v>
      </c>
      <c r="E946" s="5" t="s">
        <v>477</v>
      </c>
      <c r="F946" s="5">
        <v>1.3</v>
      </c>
      <c r="H946" s="5" t="s">
        <v>3747</v>
      </c>
      <c r="I946" s="5" t="s">
        <v>70</v>
      </c>
      <c r="J946" s="5" t="s">
        <v>1557</v>
      </c>
      <c r="L946" s="5">
        <v>99</v>
      </c>
      <c r="M946" s="5" t="s">
        <v>3751</v>
      </c>
      <c r="N946" s="5" t="s">
        <v>3749</v>
      </c>
      <c r="O946" s="167">
        <v>15980405</v>
      </c>
      <c r="V946" s="11" t="s">
        <v>5080</v>
      </c>
    </row>
    <row r="947" spans="1:24" s="5" customFormat="1" x14ac:dyDescent="0.15">
      <c r="A947" s="167">
        <v>12980408</v>
      </c>
      <c r="B947" s="5">
        <v>1</v>
      </c>
      <c r="C947" s="168" t="s">
        <v>3752</v>
      </c>
      <c r="D947" s="5" t="s">
        <v>117</v>
      </c>
      <c r="E947" s="5" t="s">
        <v>26</v>
      </c>
      <c r="H947" s="5" t="s">
        <v>24</v>
      </c>
      <c r="L947" s="5">
        <v>1</v>
      </c>
      <c r="M947" s="5" t="s">
        <v>3751</v>
      </c>
      <c r="N947" s="5" t="s">
        <v>3749</v>
      </c>
      <c r="O947" s="167">
        <v>15980405</v>
      </c>
      <c r="V947" s="167" t="s">
        <v>623</v>
      </c>
    </row>
    <row r="948" spans="1:24" s="5" customFormat="1" x14ac:dyDescent="0.15">
      <c r="A948" s="167">
        <v>12980409</v>
      </c>
      <c r="B948" s="5">
        <v>1</v>
      </c>
      <c r="C948" s="168" t="s">
        <v>3753</v>
      </c>
      <c r="D948" s="5" t="s">
        <v>117</v>
      </c>
      <c r="E948" s="5" t="s">
        <v>477</v>
      </c>
      <c r="F948" s="5">
        <v>1.3</v>
      </c>
      <c r="G948" s="166"/>
      <c r="H948" s="5" t="s">
        <v>24</v>
      </c>
      <c r="I948" s="5" t="s">
        <v>70</v>
      </c>
      <c r="J948" s="5" t="s">
        <v>1557</v>
      </c>
      <c r="L948" s="5">
        <v>99</v>
      </c>
      <c r="M948" s="165" t="s">
        <v>323</v>
      </c>
      <c r="N948" s="5" t="s">
        <v>29</v>
      </c>
      <c r="O948" s="165">
        <v>13980401</v>
      </c>
    </row>
    <row r="949" spans="1:24" s="5" customFormat="1" x14ac:dyDescent="0.15">
      <c r="A949" s="167">
        <v>12980410</v>
      </c>
      <c r="B949" s="5">
        <v>1</v>
      </c>
      <c r="C949" s="168" t="s">
        <v>3754</v>
      </c>
      <c r="D949" s="5" t="s">
        <v>117</v>
      </c>
      <c r="E949" s="5" t="s">
        <v>26</v>
      </c>
      <c r="H949" s="5" t="s">
        <v>3747</v>
      </c>
      <c r="L949" s="5">
        <v>1</v>
      </c>
      <c r="M949" s="165" t="s">
        <v>323</v>
      </c>
      <c r="N949" s="5" t="s">
        <v>29</v>
      </c>
      <c r="O949" s="165">
        <v>13980401</v>
      </c>
      <c r="S949" s="166"/>
      <c r="V949" s="167"/>
    </row>
    <row r="950" spans="1:24" s="5" customFormat="1" x14ac:dyDescent="0.15">
      <c r="A950" s="167">
        <v>12980411</v>
      </c>
      <c r="B950" s="5">
        <v>1</v>
      </c>
      <c r="C950" s="168" t="s">
        <v>3755</v>
      </c>
      <c r="D950" s="5" t="s">
        <v>117</v>
      </c>
      <c r="E950" s="5" t="s">
        <v>477</v>
      </c>
      <c r="F950" s="5">
        <v>1.3</v>
      </c>
      <c r="H950" s="5" t="s">
        <v>24</v>
      </c>
      <c r="L950" s="5">
        <v>99</v>
      </c>
      <c r="N950" s="5" t="s">
        <v>1524</v>
      </c>
      <c r="O950" s="167" t="s">
        <v>3756</v>
      </c>
      <c r="S950" s="166"/>
      <c r="V950" s="167"/>
      <c r="W950" s="166" t="s">
        <v>5088</v>
      </c>
      <c r="X950" s="166" t="str">
        <f>O950</f>
        <v>wine</v>
      </c>
    </row>
    <row r="951" spans="1:24" s="5" customFormat="1" x14ac:dyDescent="0.15">
      <c r="A951" s="92">
        <v>12980501</v>
      </c>
      <c r="B951" s="5">
        <v>1</v>
      </c>
      <c r="C951" s="85" t="s">
        <v>2872</v>
      </c>
      <c r="D951" s="5" t="s">
        <v>2363</v>
      </c>
      <c r="E951" s="5" t="s">
        <v>339</v>
      </c>
      <c r="H951" s="5" t="s">
        <v>2358</v>
      </c>
      <c r="L951" s="5">
        <v>1</v>
      </c>
      <c r="N951" s="5" t="s">
        <v>622</v>
      </c>
      <c r="O951" s="92">
        <v>14980501</v>
      </c>
      <c r="S951" s="5" t="s">
        <v>89</v>
      </c>
      <c r="T951" s="5" t="s">
        <v>89</v>
      </c>
      <c r="V951" s="145"/>
    </row>
    <row r="952" spans="1:24" s="5" customFormat="1" x14ac:dyDescent="0.15">
      <c r="A952" s="92">
        <v>12980502</v>
      </c>
      <c r="B952" s="5">
        <v>1</v>
      </c>
      <c r="C952" s="85" t="s">
        <v>2873</v>
      </c>
      <c r="D952" s="5" t="s">
        <v>2361</v>
      </c>
      <c r="E952" s="5" t="s">
        <v>339</v>
      </c>
      <c r="H952" s="5" t="s">
        <v>24</v>
      </c>
      <c r="L952" s="5">
        <v>1</v>
      </c>
      <c r="M952" s="5" t="s">
        <v>2549</v>
      </c>
      <c r="N952" s="5" t="s">
        <v>28</v>
      </c>
      <c r="O952" s="92">
        <v>15980501</v>
      </c>
      <c r="S952" s="5" t="s">
        <v>89</v>
      </c>
      <c r="T952" s="5" t="s">
        <v>89</v>
      </c>
      <c r="V952" s="166" t="s">
        <v>1751</v>
      </c>
    </row>
    <row r="953" spans="1:24" s="5" customFormat="1" x14ac:dyDescent="0.15">
      <c r="A953" s="92">
        <v>12980503</v>
      </c>
      <c r="B953" s="5">
        <v>1</v>
      </c>
      <c r="C953" s="85" t="s">
        <v>1713</v>
      </c>
      <c r="D953" s="5" t="s">
        <v>2361</v>
      </c>
      <c r="E953" s="5" t="s">
        <v>2368</v>
      </c>
      <c r="H953" s="5" t="s">
        <v>2371</v>
      </c>
      <c r="L953" s="5">
        <v>1</v>
      </c>
      <c r="M953" s="5" t="s">
        <v>2357</v>
      </c>
      <c r="N953" s="5" t="s">
        <v>139</v>
      </c>
      <c r="O953" s="92">
        <v>15980502</v>
      </c>
      <c r="S953" s="5" t="s">
        <v>89</v>
      </c>
      <c r="T953" s="5" t="s">
        <v>89</v>
      </c>
      <c r="V953" s="45" t="s">
        <v>5411</v>
      </c>
    </row>
    <row r="954" spans="1:24" s="5" customFormat="1" x14ac:dyDescent="0.15">
      <c r="A954" s="92">
        <v>12980601</v>
      </c>
      <c r="B954" s="5">
        <v>1</v>
      </c>
      <c r="C954" s="85" t="s">
        <v>1782</v>
      </c>
      <c r="D954" s="5" t="s">
        <v>2361</v>
      </c>
      <c r="E954" s="5" t="s">
        <v>2375</v>
      </c>
      <c r="H954" s="5" t="s">
        <v>2376</v>
      </c>
      <c r="L954" s="5">
        <v>1</v>
      </c>
      <c r="M954" s="5" t="s">
        <v>342</v>
      </c>
      <c r="N954" s="5" t="s">
        <v>2384</v>
      </c>
      <c r="O954" s="92">
        <v>15980601</v>
      </c>
      <c r="S954" s="5" t="s">
        <v>89</v>
      </c>
      <c r="T954" s="5" t="s">
        <v>89</v>
      </c>
      <c r="V954" s="13" t="s">
        <v>5402</v>
      </c>
    </row>
    <row r="955" spans="1:24" s="5" customFormat="1" x14ac:dyDescent="0.15">
      <c r="A955" s="92">
        <v>12980602</v>
      </c>
      <c r="B955" s="5">
        <v>1</v>
      </c>
      <c r="C955" s="85" t="s">
        <v>5148</v>
      </c>
      <c r="D955" s="5" t="s">
        <v>2361</v>
      </c>
      <c r="E955" s="5" t="s">
        <v>2449</v>
      </c>
      <c r="F955" s="5">
        <v>1.5</v>
      </c>
      <c r="G955" s="5">
        <v>120</v>
      </c>
      <c r="H955" s="5" t="s">
        <v>24</v>
      </c>
      <c r="L955" s="5">
        <v>99</v>
      </c>
      <c r="M955" s="5" t="s">
        <v>620</v>
      </c>
      <c r="N955" s="5" t="s">
        <v>28</v>
      </c>
      <c r="O955" s="92">
        <v>15980602</v>
      </c>
      <c r="S955" s="5" t="s">
        <v>89</v>
      </c>
      <c r="T955" s="5" t="s">
        <v>89</v>
      </c>
      <c r="V955" s="45" t="s">
        <v>5403</v>
      </c>
    </row>
    <row r="956" spans="1:24" s="5" customFormat="1" x14ac:dyDescent="0.15">
      <c r="A956" s="92">
        <v>12980603</v>
      </c>
      <c r="B956" s="5">
        <v>1</v>
      </c>
      <c r="C956" s="85" t="s">
        <v>3441</v>
      </c>
      <c r="D956" s="5" t="s">
        <v>25</v>
      </c>
      <c r="E956" s="5" t="s">
        <v>211</v>
      </c>
      <c r="H956" s="5" t="s">
        <v>132</v>
      </c>
      <c r="L956" s="5">
        <v>1</v>
      </c>
      <c r="M956" s="11" t="s">
        <v>1860</v>
      </c>
      <c r="N956" s="5" t="s">
        <v>3434</v>
      </c>
      <c r="O956" s="167">
        <v>13980601</v>
      </c>
    </row>
    <row r="957" spans="1:24" s="5" customFormat="1" x14ac:dyDescent="0.15">
      <c r="A957" s="92">
        <v>12980604</v>
      </c>
      <c r="B957" s="5">
        <v>1</v>
      </c>
      <c r="C957" s="85" t="s">
        <v>3442</v>
      </c>
      <c r="D957" s="5" t="s">
        <v>25</v>
      </c>
      <c r="E957" s="5" t="s">
        <v>211</v>
      </c>
      <c r="H957" s="5" t="s">
        <v>132</v>
      </c>
      <c r="L957" s="5">
        <v>1</v>
      </c>
      <c r="M957" s="11" t="s">
        <v>1860</v>
      </c>
      <c r="N957" s="5" t="s">
        <v>3434</v>
      </c>
      <c r="O957" s="167">
        <v>13980602</v>
      </c>
      <c r="V957" s="166"/>
    </row>
    <row r="958" spans="1:24" s="166" customFormat="1" x14ac:dyDescent="0.15">
      <c r="A958" s="216">
        <v>12980701</v>
      </c>
      <c r="B958" s="166">
        <v>1</v>
      </c>
      <c r="C958" s="168" t="s">
        <v>5147</v>
      </c>
      <c r="D958" s="166" t="s">
        <v>302</v>
      </c>
      <c r="E958" s="166" t="s">
        <v>26</v>
      </c>
      <c r="H958" s="166" t="s">
        <v>24</v>
      </c>
      <c r="L958" s="166">
        <v>1</v>
      </c>
      <c r="M958" s="166" t="s">
        <v>342</v>
      </c>
      <c r="N958" s="166" t="s">
        <v>28</v>
      </c>
      <c r="O958" s="92">
        <v>15980701</v>
      </c>
    </row>
    <row r="959" spans="1:24" s="166" customFormat="1" x14ac:dyDescent="0.15">
      <c r="A959" s="216">
        <v>12980702</v>
      </c>
      <c r="B959" s="166">
        <v>1</v>
      </c>
      <c r="C959" s="168" t="s">
        <v>5150</v>
      </c>
      <c r="D959" s="166" t="s">
        <v>302</v>
      </c>
      <c r="E959" s="166" t="s">
        <v>849</v>
      </c>
      <c r="F959" s="166">
        <v>1.5</v>
      </c>
      <c r="G959" s="166">
        <v>120</v>
      </c>
      <c r="H959" s="166" t="s">
        <v>24</v>
      </c>
      <c r="L959" s="166">
        <v>99</v>
      </c>
      <c r="M959" s="166" t="s">
        <v>620</v>
      </c>
      <c r="N959" s="166" t="s">
        <v>28</v>
      </c>
      <c r="O959" s="92">
        <v>15980702</v>
      </c>
    </row>
    <row r="960" spans="1:24" s="166" customFormat="1" x14ac:dyDescent="0.15">
      <c r="A960" s="216">
        <v>12980703</v>
      </c>
      <c r="B960" s="166">
        <v>1</v>
      </c>
      <c r="C960" s="168" t="s">
        <v>5154</v>
      </c>
      <c r="D960" s="166" t="s">
        <v>34</v>
      </c>
      <c r="E960" s="166" t="s">
        <v>57</v>
      </c>
      <c r="F960" s="166">
        <v>2</v>
      </c>
      <c r="H960" s="166" t="s">
        <v>24</v>
      </c>
      <c r="L960" s="166">
        <v>99</v>
      </c>
      <c r="M960" s="166" t="s">
        <v>231</v>
      </c>
      <c r="N960" s="166" t="s">
        <v>28</v>
      </c>
      <c r="O960" s="216">
        <v>15980703</v>
      </c>
      <c r="S960" s="166" t="s">
        <v>89</v>
      </c>
      <c r="T960" s="166" t="s">
        <v>89</v>
      </c>
      <c r="V960" s="164" t="s">
        <v>636</v>
      </c>
    </row>
    <row r="961" spans="1:30" s="166" customFormat="1" x14ac:dyDescent="0.15">
      <c r="A961" s="216">
        <v>12980704</v>
      </c>
      <c r="B961" s="166">
        <v>1</v>
      </c>
      <c r="C961" s="168" t="s">
        <v>5155</v>
      </c>
      <c r="D961" s="166" t="s">
        <v>34</v>
      </c>
      <c r="E961" s="166" t="s">
        <v>57</v>
      </c>
      <c r="F961" s="166">
        <v>2</v>
      </c>
      <c r="H961" s="166" t="s">
        <v>24</v>
      </c>
      <c r="L961" s="166">
        <v>99</v>
      </c>
      <c r="M961" s="45" t="s">
        <v>5466</v>
      </c>
      <c r="N961" s="166" t="s">
        <v>29</v>
      </c>
      <c r="O961" s="216">
        <v>13980704</v>
      </c>
      <c r="S961" s="166" t="s">
        <v>89</v>
      </c>
      <c r="T961" s="166" t="s">
        <v>89</v>
      </c>
      <c r="V961" s="166" t="s">
        <v>89</v>
      </c>
    </row>
    <row r="962" spans="1:30" s="166" customFormat="1" ht="17.25" customHeight="1" x14ac:dyDescent="0.15">
      <c r="A962" s="216">
        <v>12980705</v>
      </c>
      <c r="B962" s="166">
        <v>1</v>
      </c>
      <c r="C962" s="168" t="s">
        <v>5157</v>
      </c>
      <c r="D962" s="166" t="s">
        <v>34</v>
      </c>
      <c r="E962" s="166" t="s">
        <v>57</v>
      </c>
      <c r="F962" s="166">
        <v>2</v>
      </c>
      <c r="H962" s="166" t="s">
        <v>24</v>
      </c>
      <c r="L962" s="166">
        <v>99</v>
      </c>
      <c r="M962" s="45" t="s">
        <v>238</v>
      </c>
      <c r="N962" s="166" t="s">
        <v>29</v>
      </c>
      <c r="O962" s="216">
        <v>13980705</v>
      </c>
    </row>
    <row r="963" spans="1:30" s="166" customFormat="1" x14ac:dyDescent="0.15">
      <c r="A963" s="216">
        <v>12980706</v>
      </c>
      <c r="B963" s="166">
        <v>1</v>
      </c>
      <c r="C963" s="168" t="s">
        <v>5158</v>
      </c>
      <c r="D963" s="166" t="s">
        <v>25</v>
      </c>
      <c r="E963" s="166" t="s">
        <v>297</v>
      </c>
      <c r="F963" s="166">
        <v>4</v>
      </c>
      <c r="G963" s="166">
        <v>60</v>
      </c>
      <c r="H963" s="166" t="s">
        <v>24</v>
      </c>
      <c r="L963" s="166">
        <v>1</v>
      </c>
      <c r="N963" s="166" t="s">
        <v>593</v>
      </c>
      <c r="O963" s="216">
        <v>14980706</v>
      </c>
    </row>
    <row r="964" spans="1:30" s="166" customFormat="1" x14ac:dyDescent="0.15">
      <c r="A964" s="216">
        <v>12980707</v>
      </c>
      <c r="B964" s="166">
        <v>1</v>
      </c>
      <c r="C964" s="168" t="s">
        <v>5167</v>
      </c>
      <c r="D964" s="166" t="s">
        <v>117</v>
      </c>
      <c r="E964" s="166" t="s">
        <v>611</v>
      </c>
      <c r="F964" s="166">
        <v>60</v>
      </c>
      <c r="H964" s="166" t="s">
        <v>24</v>
      </c>
      <c r="L964" s="166">
        <v>99</v>
      </c>
      <c r="M964" s="166" t="s">
        <v>231</v>
      </c>
      <c r="N964" s="166" t="s">
        <v>28</v>
      </c>
      <c r="O964" s="216">
        <v>15980707</v>
      </c>
      <c r="V964" s="167" t="s">
        <v>308</v>
      </c>
    </row>
    <row r="965" spans="1:30" s="166" customFormat="1" x14ac:dyDescent="0.15">
      <c r="A965" s="216">
        <v>12980708</v>
      </c>
      <c r="B965" s="166">
        <v>1</v>
      </c>
      <c r="C965" s="168" t="s">
        <v>5169</v>
      </c>
      <c r="D965" s="166" t="s">
        <v>25</v>
      </c>
      <c r="E965" s="166" t="s">
        <v>611</v>
      </c>
      <c r="F965" s="166">
        <v>60</v>
      </c>
      <c r="H965" s="166" t="s">
        <v>24</v>
      </c>
      <c r="L965" s="166">
        <v>1</v>
      </c>
      <c r="M965" s="166" t="s">
        <v>798</v>
      </c>
      <c r="N965" s="166" t="s">
        <v>29</v>
      </c>
      <c r="O965" s="216">
        <v>13980708</v>
      </c>
      <c r="V965" s="167"/>
    </row>
    <row r="966" spans="1:30" s="5" customFormat="1" x14ac:dyDescent="0.15">
      <c r="A966" s="92">
        <v>12990101</v>
      </c>
      <c r="B966" s="5">
        <v>1</v>
      </c>
      <c r="C966" s="168" t="s">
        <v>1821</v>
      </c>
      <c r="D966" s="5" t="s">
        <v>25</v>
      </c>
      <c r="E966" s="5" t="s">
        <v>339</v>
      </c>
      <c r="H966" s="5" t="s">
        <v>24</v>
      </c>
      <c r="L966" s="5">
        <v>1</v>
      </c>
      <c r="M966" s="5" t="s">
        <v>230</v>
      </c>
      <c r="N966" s="5" t="s">
        <v>28</v>
      </c>
      <c r="O966" s="92">
        <v>15990151</v>
      </c>
      <c r="S966" s="5" t="s">
        <v>89</v>
      </c>
      <c r="T966" s="5" t="s">
        <v>89</v>
      </c>
      <c r="V966" s="167"/>
    </row>
    <row r="967" spans="1:30" s="5" customFormat="1" x14ac:dyDescent="0.15">
      <c r="A967" s="92">
        <v>12990102</v>
      </c>
      <c r="B967" s="5">
        <v>1</v>
      </c>
      <c r="C967" s="168" t="s">
        <v>5166</v>
      </c>
      <c r="D967" s="5" t="s">
        <v>2355</v>
      </c>
      <c r="E967" s="5" t="s">
        <v>339</v>
      </c>
      <c r="H967" s="5" t="s">
        <v>82</v>
      </c>
      <c r="L967" s="5">
        <v>1</v>
      </c>
      <c r="M967" s="166" t="s">
        <v>139</v>
      </c>
      <c r="N967" s="5" t="s">
        <v>29</v>
      </c>
      <c r="O967" s="92">
        <v>13990101</v>
      </c>
      <c r="S967" s="5" t="s">
        <v>89</v>
      </c>
      <c r="T967" s="5" t="s">
        <v>89</v>
      </c>
      <c r="V967" s="167" t="s">
        <v>89</v>
      </c>
    </row>
    <row r="968" spans="1:30" s="5" customFormat="1" x14ac:dyDescent="0.15">
      <c r="A968" s="92">
        <v>12990103</v>
      </c>
      <c r="B968" s="5">
        <v>1</v>
      </c>
      <c r="C968" s="168" t="s">
        <v>2356</v>
      </c>
      <c r="D968" s="5" t="s">
        <v>34</v>
      </c>
      <c r="E968" s="5" t="s">
        <v>339</v>
      </c>
      <c r="H968" s="5" t="s">
        <v>82</v>
      </c>
      <c r="L968" s="5">
        <v>1</v>
      </c>
      <c r="M968" s="5" t="s">
        <v>2357</v>
      </c>
      <c r="N968" s="5" t="s">
        <v>139</v>
      </c>
      <c r="O968" s="92">
        <v>15990152</v>
      </c>
      <c r="S968" s="5" t="s">
        <v>89</v>
      </c>
      <c r="T968" s="5" t="s">
        <v>89</v>
      </c>
    </row>
    <row r="969" spans="1:30" s="5" customFormat="1" x14ac:dyDescent="0.15">
      <c r="A969" s="92">
        <v>12990201</v>
      </c>
      <c r="B969" s="5">
        <v>1</v>
      </c>
      <c r="C969" s="85" t="s">
        <v>2883</v>
      </c>
      <c r="D969" s="5" t="s">
        <v>25</v>
      </c>
      <c r="E969" s="5" t="s">
        <v>339</v>
      </c>
      <c r="H969" s="5" t="s">
        <v>2358</v>
      </c>
      <c r="L969" s="5">
        <v>1</v>
      </c>
      <c r="N969" s="5" t="s">
        <v>622</v>
      </c>
      <c r="O969" s="92">
        <v>14990201</v>
      </c>
      <c r="S969" s="5" t="s">
        <v>89</v>
      </c>
      <c r="T969" s="5" t="s">
        <v>89</v>
      </c>
      <c r="V969" s="166"/>
    </row>
    <row r="970" spans="1:30" s="5" customFormat="1" x14ac:dyDescent="0.15">
      <c r="A970" s="92">
        <v>12990202</v>
      </c>
      <c r="B970" s="5">
        <v>1</v>
      </c>
      <c r="C970" s="85" t="s">
        <v>2884</v>
      </c>
      <c r="D970" s="5" t="s">
        <v>2361</v>
      </c>
      <c r="E970" s="5" t="s">
        <v>339</v>
      </c>
      <c r="H970" s="5" t="s">
        <v>2358</v>
      </c>
      <c r="L970" s="5">
        <v>1</v>
      </c>
      <c r="M970" s="5" t="s">
        <v>342</v>
      </c>
      <c r="N970" s="5" t="s">
        <v>2359</v>
      </c>
      <c r="O970" s="92">
        <v>15990201</v>
      </c>
      <c r="S970" s="5" t="s">
        <v>89</v>
      </c>
      <c r="T970" s="5" t="s">
        <v>89</v>
      </c>
      <c r="V970" s="5" t="s">
        <v>549</v>
      </c>
    </row>
    <row r="971" spans="1:30" s="5" customFormat="1" x14ac:dyDescent="0.15">
      <c r="A971" s="167">
        <v>12990203</v>
      </c>
      <c r="B971" s="5">
        <v>1</v>
      </c>
      <c r="C971" s="85" t="s">
        <v>2885</v>
      </c>
      <c r="D971" s="5" t="s">
        <v>25</v>
      </c>
      <c r="E971" s="5" t="s">
        <v>611</v>
      </c>
      <c r="F971" s="5">
        <v>60</v>
      </c>
      <c r="H971" s="5" t="s">
        <v>24</v>
      </c>
      <c r="L971" s="5">
        <v>99</v>
      </c>
      <c r="M971" s="5" t="s">
        <v>567</v>
      </c>
      <c r="N971" s="5" t="s">
        <v>28</v>
      </c>
      <c r="O971" s="167">
        <v>15990202</v>
      </c>
      <c r="V971" s="167" t="s">
        <v>308</v>
      </c>
    </row>
    <row r="972" spans="1:30" s="5" customFormat="1" x14ac:dyDescent="0.15">
      <c r="A972" s="167">
        <v>12990204</v>
      </c>
      <c r="B972" s="5">
        <v>1</v>
      </c>
      <c r="C972" s="85" t="s">
        <v>3863</v>
      </c>
      <c r="D972" s="5" t="s">
        <v>25</v>
      </c>
      <c r="E972" s="5" t="s">
        <v>297</v>
      </c>
      <c r="F972" s="5">
        <v>5</v>
      </c>
      <c r="G972" s="5">
        <v>60</v>
      </c>
      <c r="H972" s="5" t="s">
        <v>24</v>
      </c>
      <c r="L972" s="5">
        <v>1</v>
      </c>
      <c r="N972" s="5" t="s">
        <v>593</v>
      </c>
      <c r="O972" s="167">
        <v>14990202</v>
      </c>
      <c r="V972" s="11"/>
    </row>
    <row r="973" spans="1:30" s="5" customFormat="1" x14ac:dyDescent="0.15">
      <c r="A973" s="92">
        <v>12990301</v>
      </c>
      <c r="B973" s="5">
        <v>1</v>
      </c>
      <c r="C973" s="85" t="s">
        <v>4021</v>
      </c>
      <c r="D973" s="5" t="s">
        <v>25</v>
      </c>
      <c r="E973" s="5" t="s">
        <v>339</v>
      </c>
      <c r="H973" s="5" t="s">
        <v>2358</v>
      </c>
      <c r="L973" s="5">
        <v>1</v>
      </c>
      <c r="M973" s="5" t="s">
        <v>342</v>
      </c>
      <c r="N973" s="5" t="s">
        <v>2359</v>
      </c>
      <c r="O973" s="92">
        <v>15990301</v>
      </c>
      <c r="S973" s="5" t="s">
        <v>89</v>
      </c>
      <c r="T973" s="5" t="s">
        <v>89</v>
      </c>
      <c r="V973" s="167" t="s">
        <v>2430</v>
      </c>
    </row>
    <row r="974" spans="1:30" s="5" customFormat="1" x14ac:dyDescent="0.15">
      <c r="A974" s="92">
        <v>12990302</v>
      </c>
      <c r="B974" s="5">
        <v>1</v>
      </c>
      <c r="C974" s="85" t="s">
        <v>4022</v>
      </c>
      <c r="D974" s="5" t="s">
        <v>2361</v>
      </c>
      <c r="E974" s="5" t="s">
        <v>339</v>
      </c>
      <c r="H974" s="5" t="s">
        <v>2358</v>
      </c>
      <c r="L974" s="5">
        <v>1</v>
      </c>
      <c r="M974" s="5" t="s">
        <v>2436</v>
      </c>
      <c r="N974" s="5" t="s">
        <v>2359</v>
      </c>
      <c r="O974" s="92">
        <v>15990302</v>
      </c>
      <c r="S974" s="5" t="s">
        <v>89</v>
      </c>
      <c r="T974" s="5" t="s">
        <v>89</v>
      </c>
      <c r="V974" s="166" t="s">
        <v>2382</v>
      </c>
    </row>
    <row r="975" spans="1:30" s="5" customFormat="1" x14ac:dyDescent="0.15">
      <c r="A975" s="92">
        <v>12990303</v>
      </c>
      <c r="B975" s="5">
        <v>1</v>
      </c>
      <c r="C975" s="85" t="s">
        <v>4023</v>
      </c>
      <c r="D975" s="5" t="s">
        <v>2361</v>
      </c>
      <c r="E975" s="5" t="s">
        <v>2375</v>
      </c>
      <c r="H975" s="5" t="s">
        <v>2358</v>
      </c>
      <c r="L975" s="5">
        <v>1</v>
      </c>
      <c r="M975" s="5" t="s">
        <v>1290</v>
      </c>
      <c r="N975" s="5" t="s">
        <v>2362</v>
      </c>
      <c r="O975" s="92">
        <v>13990301</v>
      </c>
      <c r="S975" s="5" t="s">
        <v>89</v>
      </c>
      <c r="T975" s="5" t="s">
        <v>89</v>
      </c>
    </row>
    <row r="976" spans="1:30" s="16" customFormat="1" x14ac:dyDescent="0.15">
      <c r="A976" s="101">
        <v>12996001</v>
      </c>
      <c r="B976" s="45">
        <v>1</v>
      </c>
      <c r="C976" s="45" t="s">
        <v>371</v>
      </c>
      <c r="D976" s="45" t="s">
        <v>34</v>
      </c>
      <c r="E976" s="45" t="s">
        <v>26</v>
      </c>
      <c r="F976" s="45"/>
      <c r="G976" s="45"/>
      <c r="H976" s="45" t="s">
        <v>132</v>
      </c>
      <c r="I976" s="45"/>
      <c r="J976" s="45"/>
      <c r="K976" s="45"/>
      <c r="L976" s="45">
        <v>1</v>
      </c>
      <c r="M976" s="45" t="s">
        <v>29</v>
      </c>
      <c r="N976" s="45" t="s">
        <v>29</v>
      </c>
      <c r="O976" s="101">
        <v>13996001</v>
      </c>
      <c r="P976" s="45"/>
      <c r="Q976" s="45"/>
      <c r="R976" s="45"/>
      <c r="S976" s="45" t="s">
        <v>89</v>
      </c>
      <c r="T976" s="45" t="s">
        <v>89</v>
      </c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</row>
    <row r="977" spans="1:30" s="16" customFormat="1" x14ac:dyDescent="0.15">
      <c r="A977" s="101">
        <v>12996002</v>
      </c>
      <c r="B977" s="45">
        <v>1</v>
      </c>
      <c r="C977" s="45" t="s">
        <v>372</v>
      </c>
      <c r="D977" s="45" t="s">
        <v>34</v>
      </c>
      <c r="E977" s="45" t="s">
        <v>33</v>
      </c>
      <c r="F977" s="45">
        <v>3</v>
      </c>
      <c r="G977" s="45"/>
      <c r="H977" s="45" t="s">
        <v>24</v>
      </c>
      <c r="I977" s="45"/>
      <c r="J977" s="45"/>
      <c r="K977" s="45"/>
      <c r="L977" s="45">
        <v>99</v>
      </c>
      <c r="M977" s="45" t="s">
        <v>29</v>
      </c>
      <c r="N977" s="45" t="s">
        <v>29</v>
      </c>
      <c r="O977" s="101">
        <v>13996002</v>
      </c>
      <c r="P977" s="45"/>
      <c r="Q977" s="45"/>
      <c r="R977" s="45"/>
      <c r="S977" s="45" t="s">
        <v>89</v>
      </c>
      <c r="T977" s="45" t="s">
        <v>89</v>
      </c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</row>
    <row r="978" spans="1:30" s="16" customFormat="1" x14ac:dyDescent="0.15">
      <c r="A978" s="101">
        <v>12996003</v>
      </c>
      <c r="B978" s="45">
        <v>1</v>
      </c>
      <c r="C978" s="45" t="s">
        <v>368</v>
      </c>
      <c r="D978" s="45" t="s">
        <v>34</v>
      </c>
      <c r="E978" s="45" t="s">
        <v>26</v>
      </c>
      <c r="F978" s="45"/>
      <c r="G978" s="45"/>
      <c r="H978" s="45" t="s">
        <v>132</v>
      </c>
      <c r="I978" s="45"/>
      <c r="J978" s="45"/>
      <c r="K978" s="45"/>
      <c r="L978" s="45">
        <v>1</v>
      </c>
      <c r="M978" s="45" t="s">
        <v>29</v>
      </c>
      <c r="N978" s="45" t="s">
        <v>29</v>
      </c>
      <c r="O978" s="101">
        <v>13996005</v>
      </c>
      <c r="P978" s="45"/>
      <c r="Q978" s="45"/>
      <c r="R978" s="45"/>
      <c r="S978" s="45" t="s">
        <v>89</v>
      </c>
      <c r="T978" s="45" t="s">
        <v>89</v>
      </c>
      <c r="U978" s="45"/>
      <c r="V978" s="45" t="s">
        <v>89</v>
      </c>
      <c r="W978" s="45"/>
      <c r="X978" s="45"/>
      <c r="Y978" s="45"/>
      <c r="Z978" s="45"/>
      <c r="AA978" s="45"/>
      <c r="AB978" s="45"/>
      <c r="AC978" s="45"/>
      <c r="AD978" s="45"/>
    </row>
    <row r="979" spans="1:30" s="16" customFormat="1" x14ac:dyDescent="0.15">
      <c r="A979" s="101">
        <v>12996004</v>
      </c>
      <c r="B979" s="45">
        <v>1</v>
      </c>
      <c r="C979" s="45" t="s">
        <v>260</v>
      </c>
      <c r="D979" s="45" t="s">
        <v>34</v>
      </c>
      <c r="E979" s="45" t="s">
        <v>33</v>
      </c>
      <c r="F979" s="45">
        <v>20</v>
      </c>
      <c r="G979" s="45"/>
      <c r="H979" s="45" t="s">
        <v>24</v>
      </c>
      <c r="I979" s="45"/>
      <c r="J979" s="45"/>
      <c r="K979" s="45"/>
      <c r="L979" s="45">
        <v>99</v>
      </c>
      <c r="M979" s="45" t="s">
        <v>751</v>
      </c>
      <c r="N979" s="45" t="s">
        <v>28</v>
      </c>
      <c r="O979" s="101">
        <v>15996001</v>
      </c>
      <c r="P979" s="45"/>
      <c r="Q979" s="45"/>
      <c r="R979" s="45"/>
      <c r="S979" s="45" t="s">
        <v>89</v>
      </c>
      <c r="T979" s="45" t="s">
        <v>89</v>
      </c>
      <c r="U979" s="45"/>
      <c r="V979" s="45" t="s">
        <v>370</v>
      </c>
      <c r="W979" s="45"/>
      <c r="X979" s="45"/>
      <c r="Y979" s="45"/>
      <c r="Z979" s="45"/>
      <c r="AA979" s="45"/>
      <c r="AB979" s="45"/>
      <c r="AC979" s="45"/>
      <c r="AD979" s="45"/>
    </row>
    <row r="980" spans="1:30" s="16" customFormat="1" x14ac:dyDescent="0.15">
      <c r="A980" s="101">
        <v>12996005</v>
      </c>
      <c r="B980" s="45">
        <v>1</v>
      </c>
      <c r="C980" s="45" t="s">
        <v>369</v>
      </c>
      <c r="D980" s="45" t="s">
        <v>34</v>
      </c>
      <c r="E980" s="45" t="s">
        <v>26</v>
      </c>
      <c r="F980" s="45"/>
      <c r="G980" s="45"/>
      <c r="H980" s="45" t="s">
        <v>132</v>
      </c>
      <c r="I980" s="45"/>
      <c r="J980" s="45"/>
      <c r="K980" s="45"/>
      <c r="L980" s="45">
        <v>1</v>
      </c>
      <c r="M980" s="45" t="s">
        <v>29</v>
      </c>
      <c r="N980" s="45" t="s">
        <v>29</v>
      </c>
      <c r="O980" s="101">
        <v>13996003</v>
      </c>
      <c r="P980" s="45"/>
      <c r="Q980" s="45"/>
      <c r="R980" s="45"/>
      <c r="S980" s="45" t="s">
        <v>89</v>
      </c>
      <c r="T980" s="45" t="s">
        <v>89</v>
      </c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</row>
    <row r="981" spans="1:30" s="16" customFormat="1" x14ac:dyDescent="0.15">
      <c r="A981" s="101">
        <v>12996006</v>
      </c>
      <c r="B981" s="45">
        <v>1</v>
      </c>
      <c r="C981" s="45" t="s">
        <v>261</v>
      </c>
      <c r="D981" s="45" t="s">
        <v>34</v>
      </c>
      <c r="E981" s="45" t="s">
        <v>33</v>
      </c>
      <c r="F981" s="45">
        <v>20</v>
      </c>
      <c r="G981" s="45"/>
      <c r="H981" s="45" t="s">
        <v>24</v>
      </c>
      <c r="I981" s="45"/>
      <c r="J981" s="45"/>
      <c r="K981" s="45"/>
      <c r="L981" s="45">
        <v>99</v>
      </c>
      <c r="M981" s="13" t="s">
        <v>3124</v>
      </c>
      <c r="N981" s="45" t="s">
        <v>29</v>
      </c>
      <c r="O981" s="101">
        <v>13996004</v>
      </c>
      <c r="P981" s="45"/>
      <c r="Q981" s="45"/>
      <c r="R981" s="45"/>
      <c r="S981" s="45" t="s">
        <v>89</v>
      </c>
      <c r="T981" s="45" t="s">
        <v>89</v>
      </c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</row>
    <row r="982" spans="1:30" s="16" customFormat="1" x14ac:dyDescent="0.15">
      <c r="A982" s="101">
        <v>12996007</v>
      </c>
      <c r="B982" s="45">
        <v>1</v>
      </c>
      <c r="C982" s="45" t="s">
        <v>367</v>
      </c>
      <c r="D982" s="45" t="s">
        <v>34</v>
      </c>
      <c r="E982" s="45" t="s">
        <v>26</v>
      </c>
      <c r="F982" s="45"/>
      <c r="G982" s="45"/>
      <c r="H982" s="45" t="s">
        <v>132</v>
      </c>
      <c r="I982" s="45"/>
      <c r="J982" s="45"/>
      <c r="K982" s="45"/>
      <c r="L982" s="45">
        <v>1</v>
      </c>
      <c r="M982" s="45" t="s">
        <v>29</v>
      </c>
      <c r="N982" s="45" t="s">
        <v>29</v>
      </c>
      <c r="O982" s="101">
        <v>13996006</v>
      </c>
      <c r="P982" s="45"/>
      <c r="Q982" s="45"/>
      <c r="R982" s="45"/>
      <c r="S982" s="45" t="s">
        <v>89</v>
      </c>
      <c r="T982" s="45" t="s">
        <v>89</v>
      </c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</row>
    <row r="983" spans="1:30" s="16" customFormat="1" x14ac:dyDescent="0.15">
      <c r="A983" s="101">
        <v>12996008</v>
      </c>
      <c r="B983" s="45">
        <v>1</v>
      </c>
      <c r="C983" s="45" t="s">
        <v>366</v>
      </c>
      <c r="D983" s="45" t="s">
        <v>34</v>
      </c>
      <c r="E983" s="45" t="s">
        <v>33</v>
      </c>
      <c r="F983" s="45">
        <v>20</v>
      </c>
      <c r="G983" s="45"/>
      <c r="H983" s="45" t="s">
        <v>24</v>
      </c>
      <c r="I983" s="45"/>
      <c r="J983" s="45"/>
      <c r="K983" s="45"/>
      <c r="L983" s="45">
        <v>99</v>
      </c>
      <c r="M983" s="38" t="s">
        <v>755</v>
      </c>
      <c r="N983" s="45" t="s">
        <v>29</v>
      </c>
      <c r="O983" s="101">
        <v>13996007</v>
      </c>
      <c r="P983" s="45"/>
      <c r="Q983" s="45"/>
      <c r="R983" s="45"/>
      <c r="S983" s="45" t="s">
        <v>89</v>
      </c>
      <c r="T983" s="45" t="s">
        <v>89</v>
      </c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</row>
    <row r="984" spans="1:30" s="16" customFormat="1" x14ac:dyDescent="0.15">
      <c r="A984" s="101">
        <v>12996009</v>
      </c>
      <c r="B984" s="45">
        <v>1</v>
      </c>
      <c r="C984" s="45" t="s">
        <v>648</v>
      </c>
      <c r="D984" s="45" t="s">
        <v>34</v>
      </c>
      <c r="E984" s="45" t="s">
        <v>33</v>
      </c>
      <c r="F984" s="45">
        <v>20</v>
      </c>
      <c r="G984" s="45"/>
      <c r="H984" s="45" t="s">
        <v>24</v>
      </c>
      <c r="I984" s="45"/>
      <c r="J984" s="45"/>
      <c r="K984" s="45"/>
      <c r="L984" s="45">
        <v>99</v>
      </c>
      <c r="M984" s="38" t="s">
        <v>29</v>
      </c>
      <c r="N984" s="45" t="s">
        <v>29</v>
      </c>
      <c r="O984" s="101">
        <v>13996008</v>
      </c>
      <c r="P984" s="45"/>
      <c r="Q984" s="45"/>
      <c r="R984" s="45"/>
      <c r="S984" s="45" t="s">
        <v>89</v>
      </c>
      <c r="T984" s="45" t="s">
        <v>89</v>
      </c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</row>
    <row r="985" spans="1:30" s="16" customFormat="1" x14ac:dyDescent="0.15">
      <c r="A985" s="101">
        <v>12996101</v>
      </c>
      <c r="B985" s="45">
        <v>1</v>
      </c>
      <c r="C985" s="45" t="s">
        <v>267</v>
      </c>
      <c r="D985" s="45" t="s">
        <v>25</v>
      </c>
      <c r="E985" s="45" t="s">
        <v>33</v>
      </c>
      <c r="F985" s="45">
        <v>99</v>
      </c>
      <c r="G985" s="45"/>
      <c r="H985" s="45" t="s">
        <v>82</v>
      </c>
      <c r="I985" s="45"/>
      <c r="J985" s="45"/>
      <c r="K985" s="45"/>
      <c r="L985" s="45">
        <v>99</v>
      </c>
      <c r="M985" s="38" t="s">
        <v>29</v>
      </c>
      <c r="N985" s="45" t="s">
        <v>29</v>
      </c>
      <c r="O985" s="101">
        <v>13996101</v>
      </c>
      <c r="P985" s="45"/>
      <c r="Q985" s="45"/>
      <c r="R985" s="45"/>
      <c r="S985" s="45" t="s">
        <v>89</v>
      </c>
      <c r="T985" s="45" t="s">
        <v>89</v>
      </c>
      <c r="U985" s="45"/>
      <c r="V985" s="45" t="s">
        <v>334</v>
      </c>
      <c r="W985" s="45"/>
      <c r="X985" s="45"/>
      <c r="Y985" s="45"/>
      <c r="Z985" s="45"/>
      <c r="AA985" s="45"/>
      <c r="AB985" s="45"/>
      <c r="AC985" s="45"/>
      <c r="AD985" s="45"/>
    </row>
    <row r="986" spans="1:30" s="16" customFormat="1" x14ac:dyDescent="0.15">
      <c r="A986" s="101">
        <v>12996102</v>
      </c>
      <c r="B986" s="45">
        <v>1</v>
      </c>
      <c r="C986" s="45" t="s">
        <v>266</v>
      </c>
      <c r="D986" s="45" t="s">
        <v>25</v>
      </c>
      <c r="E986" s="45" t="s">
        <v>33</v>
      </c>
      <c r="F986" s="45">
        <v>99</v>
      </c>
      <c r="G986" s="45"/>
      <c r="H986" s="45" t="s">
        <v>82</v>
      </c>
      <c r="I986" s="45"/>
      <c r="J986" s="45"/>
      <c r="K986" s="45"/>
      <c r="L986" s="45">
        <v>99</v>
      </c>
      <c r="M986" s="38" t="s">
        <v>29</v>
      </c>
      <c r="N986" s="45" t="s">
        <v>29</v>
      </c>
      <c r="O986" s="101">
        <v>13996102</v>
      </c>
      <c r="P986" s="45"/>
      <c r="Q986" s="45"/>
      <c r="R986" s="45"/>
      <c r="S986" s="45" t="s">
        <v>89</v>
      </c>
      <c r="T986" s="45" t="s">
        <v>89</v>
      </c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</row>
    <row r="987" spans="1:30" s="16" customFormat="1" x14ac:dyDescent="0.15">
      <c r="A987" s="101">
        <v>12996103</v>
      </c>
      <c r="B987" s="45">
        <v>1</v>
      </c>
      <c r="C987" s="45" t="s">
        <v>330</v>
      </c>
      <c r="D987" s="45" t="s">
        <v>25</v>
      </c>
      <c r="E987" s="45" t="s">
        <v>33</v>
      </c>
      <c r="F987" s="45">
        <v>99</v>
      </c>
      <c r="G987" s="45"/>
      <c r="H987" s="45" t="s">
        <v>82</v>
      </c>
      <c r="I987" s="45"/>
      <c r="J987" s="45"/>
      <c r="K987" s="45"/>
      <c r="L987" s="45">
        <v>99</v>
      </c>
      <c r="M987" s="38" t="s">
        <v>29</v>
      </c>
      <c r="N987" s="45" t="s">
        <v>29</v>
      </c>
      <c r="O987" s="101">
        <v>13996103</v>
      </c>
      <c r="P987" s="45"/>
      <c r="Q987" s="45"/>
      <c r="R987" s="45"/>
      <c r="S987" s="45" t="s">
        <v>89</v>
      </c>
      <c r="T987" s="45" t="s">
        <v>89</v>
      </c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</row>
    <row r="988" spans="1:30" s="16" customFormat="1" x14ac:dyDescent="0.15">
      <c r="A988" s="101">
        <v>12996104</v>
      </c>
      <c r="B988" s="45">
        <v>1</v>
      </c>
      <c r="C988" s="45" t="s">
        <v>659</v>
      </c>
      <c r="D988" s="45" t="s">
        <v>25</v>
      </c>
      <c r="E988" s="45" t="s">
        <v>33</v>
      </c>
      <c r="F988" s="45">
        <v>99</v>
      </c>
      <c r="G988" s="45"/>
      <c r="H988" s="45" t="s">
        <v>82</v>
      </c>
      <c r="I988" s="45"/>
      <c r="J988" s="45"/>
      <c r="K988" s="45"/>
      <c r="L988" s="45">
        <v>99</v>
      </c>
      <c r="M988" s="38" t="s">
        <v>29</v>
      </c>
      <c r="N988" s="45" t="s">
        <v>29</v>
      </c>
      <c r="O988" s="101">
        <v>13996104</v>
      </c>
      <c r="P988" s="45"/>
      <c r="Q988" s="45"/>
      <c r="R988" s="45"/>
      <c r="S988" s="45" t="s">
        <v>89</v>
      </c>
      <c r="T988" s="45" t="s">
        <v>89</v>
      </c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</row>
    <row r="989" spans="1:30" s="16" customFormat="1" x14ac:dyDescent="0.15">
      <c r="A989" s="116">
        <v>12996201</v>
      </c>
      <c r="B989" s="38">
        <v>1</v>
      </c>
      <c r="C989" s="149" t="s">
        <v>3324</v>
      </c>
      <c r="D989" s="38" t="s">
        <v>738</v>
      </c>
      <c r="E989" s="38" t="s">
        <v>739</v>
      </c>
      <c r="F989" s="38">
        <v>20</v>
      </c>
      <c r="G989" s="38"/>
      <c r="H989" s="38" t="s">
        <v>24</v>
      </c>
      <c r="I989" s="38" t="s">
        <v>70</v>
      </c>
      <c r="J989" s="38" t="s">
        <v>740</v>
      </c>
      <c r="K989" s="38"/>
      <c r="L989" s="38">
        <v>99</v>
      </c>
      <c r="M989" s="38" t="s">
        <v>29</v>
      </c>
      <c r="N989" s="38" t="s">
        <v>755</v>
      </c>
      <c r="O989" s="116">
        <v>13996202</v>
      </c>
      <c r="P989" s="38"/>
      <c r="Q989" s="38"/>
      <c r="R989" s="38"/>
      <c r="S989" s="38" t="s">
        <v>89</v>
      </c>
      <c r="T989" s="38" t="s">
        <v>89</v>
      </c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</row>
    <row r="990" spans="1:30" s="16" customFormat="1" x14ac:dyDescent="0.15">
      <c r="A990" s="116">
        <v>12996202</v>
      </c>
      <c r="B990" s="38">
        <v>1</v>
      </c>
      <c r="C990" s="149" t="s">
        <v>3325</v>
      </c>
      <c r="D990" s="38" t="s">
        <v>25</v>
      </c>
      <c r="E990" s="38" t="s">
        <v>26</v>
      </c>
      <c r="F990" s="38"/>
      <c r="G990" s="38"/>
      <c r="H990" s="38" t="s">
        <v>24</v>
      </c>
      <c r="I990" s="38" t="s">
        <v>70</v>
      </c>
      <c r="J990" s="38" t="s">
        <v>740</v>
      </c>
      <c r="K990" s="38"/>
      <c r="L990" s="38">
        <v>1</v>
      </c>
      <c r="M990" s="38" t="s">
        <v>46</v>
      </c>
      <c r="N990" s="38" t="s">
        <v>46</v>
      </c>
      <c r="O990" s="116">
        <v>15996201</v>
      </c>
      <c r="P990" s="38"/>
      <c r="Q990" s="38"/>
      <c r="R990" s="38"/>
      <c r="S990" s="38" t="s">
        <v>89</v>
      </c>
      <c r="T990" s="38" t="s">
        <v>89</v>
      </c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</row>
    <row r="991" spans="1:30" s="16" customFormat="1" x14ac:dyDescent="0.15">
      <c r="A991" s="116">
        <v>12996203</v>
      </c>
      <c r="B991" s="38">
        <v>1</v>
      </c>
      <c r="C991" s="149" t="s">
        <v>1042</v>
      </c>
      <c r="D991" s="38" t="s">
        <v>738</v>
      </c>
      <c r="E991" s="38" t="s">
        <v>739</v>
      </c>
      <c r="F991" s="38">
        <v>20</v>
      </c>
      <c r="G991" s="38"/>
      <c r="H991" s="38" t="s">
        <v>24</v>
      </c>
      <c r="I991" s="38" t="s">
        <v>70</v>
      </c>
      <c r="J991" s="38" t="s">
        <v>740</v>
      </c>
      <c r="K991" s="38"/>
      <c r="L991" s="38">
        <v>99</v>
      </c>
      <c r="M991" s="38" t="s">
        <v>29</v>
      </c>
      <c r="N991" s="38" t="s">
        <v>105</v>
      </c>
      <c r="O991" s="116">
        <v>13996204</v>
      </c>
      <c r="P991" s="38"/>
      <c r="Q991" s="38"/>
      <c r="R991" s="38"/>
      <c r="S991" s="38" t="s">
        <v>89</v>
      </c>
      <c r="T991" s="38" t="s">
        <v>89</v>
      </c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</row>
    <row r="992" spans="1:30" s="16" customFormat="1" x14ac:dyDescent="0.15">
      <c r="A992" s="116">
        <v>12996204</v>
      </c>
      <c r="B992" s="38">
        <v>1</v>
      </c>
      <c r="C992" s="149" t="s">
        <v>931</v>
      </c>
      <c r="D992" s="38" t="s">
        <v>738</v>
      </c>
      <c r="E992" s="38" t="s">
        <v>739</v>
      </c>
      <c r="F992" s="38">
        <v>20</v>
      </c>
      <c r="G992" s="38"/>
      <c r="H992" s="38" t="s">
        <v>24</v>
      </c>
      <c r="I992" s="38" t="s">
        <v>70</v>
      </c>
      <c r="J992" s="38" t="s">
        <v>740</v>
      </c>
      <c r="K992" s="38"/>
      <c r="L992" s="38">
        <v>99</v>
      </c>
      <c r="M992" s="38" t="s">
        <v>29</v>
      </c>
      <c r="N992" s="38" t="s">
        <v>105</v>
      </c>
      <c r="O992" s="116">
        <v>13996205</v>
      </c>
      <c r="P992" s="38"/>
      <c r="Q992" s="38"/>
      <c r="R992" s="38"/>
      <c r="S992" s="38" t="s">
        <v>89</v>
      </c>
      <c r="T992" s="38" t="s">
        <v>89</v>
      </c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</row>
    <row r="993" spans="1:30" s="16" customFormat="1" x14ac:dyDescent="0.15">
      <c r="A993" s="116">
        <v>12996205</v>
      </c>
      <c r="B993" s="38">
        <v>1</v>
      </c>
      <c r="C993" s="149" t="s">
        <v>1044</v>
      </c>
      <c r="D993" s="38" t="s">
        <v>738</v>
      </c>
      <c r="E993" s="38" t="s">
        <v>739</v>
      </c>
      <c r="F993" s="38">
        <v>20</v>
      </c>
      <c r="G993" s="38"/>
      <c r="H993" s="38" t="s">
        <v>24</v>
      </c>
      <c r="I993" s="38" t="s">
        <v>70</v>
      </c>
      <c r="J993" s="38" t="s">
        <v>740</v>
      </c>
      <c r="K993" s="38"/>
      <c r="L993" s="38">
        <v>99</v>
      </c>
      <c r="M993" s="38" t="s">
        <v>29</v>
      </c>
      <c r="N993" s="38" t="s">
        <v>105</v>
      </c>
      <c r="O993" s="116">
        <v>13996207</v>
      </c>
      <c r="P993" s="38"/>
      <c r="Q993" s="38"/>
      <c r="R993" s="38"/>
      <c r="S993" s="38" t="s">
        <v>89</v>
      </c>
      <c r="T993" s="38" t="s">
        <v>89</v>
      </c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</row>
    <row r="994" spans="1:30" s="16" customFormat="1" x14ac:dyDescent="0.15">
      <c r="A994" s="116">
        <v>12996206</v>
      </c>
      <c r="B994" s="38">
        <v>1</v>
      </c>
      <c r="C994" s="149" t="s">
        <v>1046</v>
      </c>
      <c r="D994" s="38" t="s">
        <v>738</v>
      </c>
      <c r="E994" s="38" t="s">
        <v>739</v>
      </c>
      <c r="F994" s="38">
        <v>20</v>
      </c>
      <c r="G994" s="38"/>
      <c r="H994" s="38" t="s">
        <v>24</v>
      </c>
      <c r="I994" s="38" t="s">
        <v>70</v>
      </c>
      <c r="J994" s="38" t="s">
        <v>740</v>
      </c>
      <c r="K994" s="38"/>
      <c r="L994" s="38">
        <v>99</v>
      </c>
      <c r="M994" s="38" t="s">
        <v>29</v>
      </c>
      <c r="N994" s="38" t="s">
        <v>105</v>
      </c>
      <c r="O994" s="116">
        <v>13996209</v>
      </c>
      <c r="P994" s="38"/>
      <c r="Q994" s="38"/>
      <c r="R994" s="38"/>
      <c r="S994" s="38" t="s">
        <v>89</v>
      </c>
      <c r="T994" s="38" t="s">
        <v>89</v>
      </c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</row>
    <row r="995" spans="1:30" s="16" customFormat="1" x14ac:dyDescent="0.15">
      <c r="A995" s="116">
        <v>12996207</v>
      </c>
      <c r="B995" s="38">
        <v>1</v>
      </c>
      <c r="C995" s="149" t="s">
        <v>935</v>
      </c>
      <c r="D995" s="38" t="s">
        <v>738</v>
      </c>
      <c r="E995" s="38" t="s">
        <v>739</v>
      </c>
      <c r="F995" s="38">
        <v>20</v>
      </c>
      <c r="G995" s="38"/>
      <c r="H995" s="38" t="s">
        <v>24</v>
      </c>
      <c r="I995" s="38" t="s">
        <v>70</v>
      </c>
      <c r="J995" s="38" t="s">
        <v>740</v>
      </c>
      <c r="K995" s="38"/>
      <c r="L995" s="38">
        <v>99</v>
      </c>
      <c r="M995" s="38" t="s">
        <v>29</v>
      </c>
      <c r="N995" s="38" t="s">
        <v>105</v>
      </c>
      <c r="O995" s="116">
        <v>13996210</v>
      </c>
      <c r="P995" s="38"/>
      <c r="Q995" s="38"/>
      <c r="R995" s="38"/>
      <c r="S995" s="38" t="s">
        <v>89</v>
      </c>
      <c r="T995" s="38" t="s">
        <v>89</v>
      </c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</row>
    <row r="996" spans="1:30" s="16" customFormat="1" x14ac:dyDescent="0.15">
      <c r="A996" s="116">
        <v>12996208</v>
      </c>
      <c r="B996" s="38">
        <v>1</v>
      </c>
      <c r="C996" s="149" t="s">
        <v>1048</v>
      </c>
      <c r="D996" s="38" t="s">
        <v>738</v>
      </c>
      <c r="E996" s="38" t="s">
        <v>739</v>
      </c>
      <c r="F996" s="38">
        <v>20</v>
      </c>
      <c r="G996" s="38"/>
      <c r="H996" s="38" t="s">
        <v>24</v>
      </c>
      <c r="I996" s="38" t="s">
        <v>70</v>
      </c>
      <c r="J996" s="38" t="s">
        <v>740</v>
      </c>
      <c r="K996" s="38"/>
      <c r="L996" s="38">
        <v>99</v>
      </c>
      <c r="M996" s="38" t="s">
        <v>29</v>
      </c>
      <c r="N996" s="38" t="s">
        <v>105</v>
      </c>
      <c r="O996" s="116">
        <v>13996212</v>
      </c>
      <c r="P996" s="38"/>
      <c r="Q996" s="38"/>
      <c r="R996" s="38"/>
      <c r="S996" s="38" t="s">
        <v>89</v>
      </c>
      <c r="T996" s="38" t="s">
        <v>89</v>
      </c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</row>
    <row r="997" spans="1:30" s="16" customFormat="1" x14ac:dyDescent="0.15">
      <c r="A997" s="117">
        <v>12996209</v>
      </c>
      <c r="B997" s="36">
        <v>1</v>
      </c>
      <c r="C997" s="149" t="s">
        <v>1050</v>
      </c>
      <c r="D997" s="36" t="s">
        <v>738</v>
      </c>
      <c r="E997" s="36" t="s">
        <v>33</v>
      </c>
      <c r="F997" s="36">
        <v>20</v>
      </c>
      <c r="G997" s="36"/>
      <c r="H997" s="36" t="s">
        <v>24</v>
      </c>
      <c r="I997" s="36" t="s">
        <v>70</v>
      </c>
      <c r="J997" s="36" t="s">
        <v>740</v>
      </c>
      <c r="K997" s="36"/>
      <c r="L997" s="36">
        <v>99</v>
      </c>
      <c r="M997" s="38" t="s">
        <v>29</v>
      </c>
      <c r="N997" s="36" t="s">
        <v>29</v>
      </c>
      <c r="O997" s="117">
        <v>13996214</v>
      </c>
      <c r="P997" s="36"/>
      <c r="Q997" s="36"/>
      <c r="R997" s="36"/>
      <c r="S997" s="36" t="s">
        <v>89</v>
      </c>
      <c r="T997" s="36" t="s">
        <v>89</v>
      </c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</row>
    <row r="998" spans="1:30" s="16" customFormat="1" x14ac:dyDescent="0.15">
      <c r="A998" s="116">
        <v>12996210</v>
      </c>
      <c r="B998" s="38">
        <v>1</v>
      </c>
      <c r="C998" s="149" t="s">
        <v>1041</v>
      </c>
      <c r="D998" s="38" t="s">
        <v>738</v>
      </c>
      <c r="E998" s="38" t="s">
        <v>26</v>
      </c>
      <c r="F998" s="38"/>
      <c r="G998" s="38"/>
      <c r="H998" s="38" t="s">
        <v>103</v>
      </c>
      <c r="I998" s="38"/>
      <c r="J998" s="38"/>
      <c r="K998" s="38"/>
      <c r="L998" s="38">
        <v>1</v>
      </c>
      <c r="M998" s="38"/>
      <c r="N998" s="38" t="s">
        <v>593</v>
      </c>
      <c r="O998" s="129">
        <v>14996201</v>
      </c>
      <c r="P998" s="38"/>
      <c r="Q998" s="38"/>
      <c r="R998" s="38"/>
      <c r="S998" s="38" t="s">
        <v>89</v>
      </c>
      <c r="T998" s="38" t="s">
        <v>89</v>
      </c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</row>
    <row r="999" spans="1:30" s="16" customFormat="1" x14ac:dyDescent="0.15">
      <c r="A999" s="118">
        <v>12996211</v>
      </c>
      <c r="B999" s="42">
        <v>1</v>
      </c>
      <c r="C999" s="150" t="s">
        <v>1043</v>
      </c>
      <c r="D999" s="42" t="s">
        <v>738</v>
      </c>
      <c r="E999" s="42" t="s">
        <v>26</v>
      </c>
      <c r="F999" s="42"/>
      <c r="G999" s="42"/>
      <c r="H999" s="42" t="s">
        <v>103</v>
      </c>
      <c r="I999" s="42"/>
      <c r="J999" s="42"/>
      <c r="K999" s="42"/>
      <c r="L999" s="42">
        <v>1</v>
      </c>
      <c r="M999" s="42"/>
      <c r="N999" s="42" t="s">
        <v>593</v>
      </c>
      <c r="O999" s="118">
        <v>14996202</v>
      </c>
      <c r="P999" s="42"/>
      <c r="Q999" s="42"/>
      <c r="R999" s="42"/>
      <c r="S999" s="42" t="s">
        <v>89</v>
      </c>
      <c r="T999" s="42" t="s">
        <v>89</v>
      </c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</row>
    <row r="1000" spans="1:30" s="16" customFormat="1" x14ac:dyDescent="0.15">
      <c r="A1000" s="118">
        <v>12996212</v>
      </c>
      <c r="B1000" s="42">
        <v>1</v>
      </c>
      <c r="C1000" s="150" t="s">
        <v>1045</v>
      </c>
      <c r="D1000" s="42" t="s">
        <v>738</v>
      </c>
      <c r="E1000" s="42" t="s">
        <v>26</v>
      </c>
      <c r="F1000" s="42"/>
      <c r="G1000" s="42"/>
      <c r="H1000" s="42" t="s">
        <v>103</v>
      </c>
      <c r="I1000" s="42"/>
      <c r="J1000" s="42"/>
      <c r="K1000" s="42"/>
      <c r="L1000" s="42">
        <v>1</v>
      </c>
      <c r="M1000" s="42"/>
      <c r="N1000" s="42" t="s">
        <v>593</v>
      </c>
      <c r="O1000" s="118">
        <v>14996203</v>
      </c>
      <c r="P1000" s="42"/>
      <c r="Q1000" s="42"/>
      <c r="R1000" s="42"/>
      <c r="S1000" s="42" t="s">
        <v>89</v>
      </c>
      <c r="T1000" s="42" t="s">
        <v>89</v>
      </c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</row>
    <row r="1001" spans="1:30" s="16" customFormat="1" x14ac:dyDescent="0.15">
      <c r="A1001" s="118">
        <v>12996213</v>
      </c>
      <c r="B1001" s="42">
        <v>1</v>
      </c>
      <c r="C1001" s="150" t="s">
        <v>1047</v>
      </c>
      <c r="D1001" s="42" t="s">
        <v>738</v>
      </c>
      <c r="E1001" s="42" t="s">
        <v>26</v>
      </c>
      <c r="F1001" s="42"/>
      <c r="G1001" s="42"/>
      <c r="H1001" s="42" t="s">
        <v>103</v>
      </c>
      <c r="I1001" s="42"/>
      <c r="J1001" s="42"/>
      <c r="K1001" s="42"/>
      <c r="L1001" s="42">
        <v>1</v>
      </c>
      <c r="M1001" s="42"/>
      <c r="N1001" s="42" t="s">
        <v>593</v>
      </c>
      <c r="O1001" s="118">
        <v>14996204</v>
      </c>
      <c r="P1001" s="42"/>
      <c r="Q1001" s="42"/>
      <c r="R1001" s="42"/>
      <c r="S1001" s="42" t="s">
        <v>89</v>
      </c>
      <c r="T1001" s="42" t="s">
        <v>89</v>
      </c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</row>
    <row r="1002" spans="1:30" s="16" customFormat="1" x14ac:dyDescent="0.15">
      <c r="A1002" s="118">
        <v>12996214</v>
      </c>
      <c r="B1002" s="42">
        <v>1</v>
      </c>
      <c r="C1002" s="150" t="s">
        <v>1049</v>
      </c>
      <c r="D1002" s="42" t="s">
        <v>738</v>
      </c>
      <c r="E1002" s="42" t="s">
        <v>26</v>
      </c>
      <c r="F1002" s="42"/>
      <c r="G1002" s="42"/>
      <c r="H1002" s="42" t="s">
        <v>103</v>
      </c>
      <c r="I1002" s="42"/>
      <c r="J1002" s="42"/>
      <c r="K1002" s="42"/>
      <c r="L1002" s="42">
        <v>1</v>
      </c>
      <c r="M1002" s="42"/>
      <c r="N1002" s="42" t="s">
        <v>593</v>
      </c>
      <c r="O1002" s="118">
        <v>14996205</v>
      </c>
      <c r="P1002" s="42"/>
      <c r="Q1002" s="42"/>
      <c r="R1002" s="42"/>
      <c r="S1002" s="42" t="s">
        <v>89</v>
      </c>
      <c r="T1002" s="42" t="s">
        <v>89</v>
      </c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</row>
    <row r="1003" spans="1:30" s="16" customFormat="1" x14ac:dyDescent="0.15">
      <c r="A1003" s="118">
        <v>12996215</v>
      </c>
      <c r="B1003" s="42">
        <v>1</v>
      </c>
      <c r="C1003" s="150" t="s">
        <v>1051</v>
      </c>
      <c r="D1003" s="42" t="s">
        <v>738</v>
      </c>
      <c r="E1003" s="42" t="s">
        <v>26</v>
      </c>
      <c r="F1003" s="42"/>
      <c r="G1003" s="42"/>
      <c r="H1003" s="42" t="s">
        <v>103</v>
      </c>
      <c r="I1003" s="42"/>
      <c r="J1003" s="42"/>
      <c r="K1003" s="42"/>
      <c r="L1003" s="42">
        <v>1</v>
      </c>
      <c r="M1003" s="42"/>
      <c r="N1003" s="42" t="s">
        <v>593</v>
      </c>
      <c r="O1003" s="118">
        <v>14996206</v>
      </c>
      <c r="P1003" s="42"/>
      <c r="Q1003" s="42"/>
      <c r="R1003" s="42"/>
      <c r="S1003" s="42" t="s">
        <v>89</v>
      </c>
      <c r="T1003" s="42" t="s">
        <v>89</v>
      </c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</row>
    <row r="1004" spans="1:30" s="16" customFormat="1" x14ac:dyDescent="0.15">
      <c r="A1004" s="116">
        <v>12996216</v>
      </c>
      <c r="B1004" s="38">
        <v>1</v>
      </c>
      <c r="C1004" s="149" t="s">
        <v>3326</v>
      </c>
      <c r="D1004" s="38" t="s">
        <v>738</v>
      </c>
      <c r="E1004" s="38" t="s">
        <v>130</v>
      </c>
      <c r="F1004" s="38">
        <v>20</v>
      </c>
      <c r="G1004" s="38"/>
      <c r="H1004" s="38" t="s">
        <v>24</v>
      </c>
      <c r="I1004" s="38" t="s">
        <v>70</v>
      </c>
      <c r="J1004" s="38" t="s">
        <v>740</v>
      </c>
      <c r="K1004" s="38"/>
      <c r="L1004" s="38">
        <v>99</v>
      </c>
      <c r="M1004" s="38" t="s">
        <v>29</v>
      </c>
      <c r="N1004" s="38" t="s">
        <v>29</v>
      </c>
      <c r="O1004" s="116">
        <v>13996216</v>
      </c>
      <c r="P1004" s="38"/>
      <c r="Q1004" s="38"/>
      <c r="R1004" s="38"/>
      <c r="S1004" s="38" t="s">
        <v>89</v>
      </c>
      <c r="T1004" s="38" t="s">
        <v>89</v>
      </c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</row>
    <row r="1005" spans="1:30" s="16" customFormat="1" x14ac:dyDescent="0.15">
      <c r="A1005" s="116">
        <v>12996217</v>
      </c>
      <c r="B1005" s="38">
        <v>1</v>
      </c>
      <c r="C1005" s="149" t="s">
        <v>3327</v>
      </c>
      <c r="D1005" s="38" t="s">
        <v>25</v>
      </c>
      <c r="E1005" s="38" t="s">
        <v>26</v>
      </c>
      <c r="F1005" s="38"/>
      <c r="G1005" s="38"/>
      <c r="H1005" s="38" t="s">
        <v>24</v>
      </c>
      <c r="I1005" s="38" t="s">
        <v>70</v>
      </c>
      <c r="J1005" s="38" t="s">
        <v>740</v>
      </c>
      <c r="K1005" s="38"/>
      <c r="L1005" s="38">
        <v>1</v>
      </c>
      <c r="M1005" s="38" t="s">
        <v>46</v>
      </c>
      <c r="N1005" s="38" t="s">
        <v>46</v>
      </c>
      <c r="O1005" s="116">
        <v>15996209</v>
      </c>
      <c r="P1005" s="38"/>
      <c r="Q1005" s="38"/>
      <c r="R1005" s="38"/>
      <c r="S1005" s="38" t="s">
        <v>89</v>
      </c>
      <c r="T1005" s="38" t="s">
        <v>89</v>
      </c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</row>
    <row r="1006" spans="1:30" s="16" customFormat="1" x14ac:dyDescent="0.15">
      <c r="A1006" s="116">
        <v>12996218</v>
      </c>
      <c r="B1006" s="38">
        <v>1</v>
      </c>
      <c r="C1006" s="149" t="s">
        <v>3328</v>
      </c>
      <c r="D1006" s="38" t="s">
        <v>738</v>
      </c>
      <c r="E1006" s="38" t="s">
        <v>130</v>
      </c>
      <c r="F1006" s="38">
        <v>20</v>
      </c>
      <c r="G1006" s="38"/>
      <c r="H1006" s="38" t="s">
        <v>24</v>
      </c>
      <c r="I1006" s="38" t="s">
        <v>70</v>
      </c>
      <c r="J1006" s="38" t="s">
        <v>740</v>
      </c>
      <c r="K1006" s="38"/>
      <c r="L1006" s="38">
        <v>99</v>
      </c>
      <c r="M1006" s="38" t="s">
        <v>29</v>
      </c>
      <c r="N1006" s="38" t="s">
        <v>29</v>
      </c>
      <c r="O1006" s="116">
        <v>13996218</v>
      </c>
      <c r="P1006" s="38"/>
      <c r="Q1006" s="38"/>
      <c r="R1006" s="38"/>
      <c r="S1006" s="38" t="s">
        <v>89</v>
      </c>
      <c r="T1006" s="38" t="s">
        <v>89</v>
      </c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</row>
    <row r="1007" spans="1:30" s="16" customFormat="1" x14ac:dyDescent="0.15">
      <c r="A1007" s="116">
        <v>12996219</v>
      </c>
      <c r="B1007" s="38">
        <v>1</v>
      </c>
      <c r="C1007" s="149" t="s">
        <v>3329</v>
      </c>
      <c r="D1007" s="38" t="s">
        <v>25</v>
      </c>
      <c r="E1007" s="38" t="s">
        <v>26</v>
      </c>
      <c r="F1007" s="38"/>
      <c r="G1007" s="38"/>
      <c r="H1007" s="38" t="s">
        <v>24</v>
      </c>
      <c r="I1007" s="38" t="s">
        <v>70</v>
      </c>
      <c r="J1007" s="38" t="s">
        <v>740</v>
      </c>
      <c r="K1007" s="38"/>
      <c r="L1007" s="38">
        <v>1</v>
      </c>
      <c r="M1007" s="38" t="s">
        <v>46</v>
      </c>
      <c r="N1007" s="38" t="s">
        <v>46</v>
      </c>
      <c r="O1007" s="116">
        <v>15996210</v>
      </c>
      <c r="P1007" s="38"/>
      <c r="Q1007" s="38"/>
      <c r="R1007" s="38"/>
      <c r="S1007" s="38" t="s">
        <v>89</v>
      </c>
      <c r="T1007" s="38" t="s">
        <v>89</v>
      </c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</row>
    <row r="1008" spans="1:30" s="16" customFormat="1" x14ac:dyDescent="0.15">
      <c r="A1008" s="116">
        <v>12996220</v>
      </c>
      <c r="B1008" s="38">
        <v>1</v>
      </c>
      <c r="C1008" s="149" t="s">
        <v>3330</v>
      </c>
      <c r="D1008" s="38" t="s">
        <v>738</v>
      </c>
      <c r="E1008" s="38" t="s">
        <v>130</v>
      </c>
      <c r="F1008" s="38">
        <v>20</v>
      </c>
      <c r="G1008" s="38"/>
      <c r="H1008" s="38" t="s">
        <v>24</v>
      </c>
      <c r="I1008" s="38" t="s">
        <v>70</v>
      </c>
      <c r="J1008" s="38" t="s">
        <v>740</v>
      </c>
      <c r="K1008" s="38"/>
      <c r="L1008" s="38">
        <v>99</v>
      </c>
      <c r="M1008" s="38" t="s">
        <v>29</v>
      </c>
      <c r="N1008" s="38" t="s">
        <v>29</v>
      </c>
      <c r="O1008" s="116">
        <v>13996220</v>
      </c>
      <c r="P1008" s="38"/>
      <c r="Q1008" s="38"/>
      <c r="R1008" s="38"/>
      <c r="S1008" s="38" t="s">
        <v>89</v>
      </c>
      <c r="T1008" s="38" t="s">
        <v>89</v>
      </c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</row>
    <row r="1009" spans="1:30" s="16" customFormat="1" x14ac:dyDescent="0.15">
      <c r="A1009" s="116">
        <v>12996221</v>
      </c>
      <c r="B1009" s="38">
        <v>1</v>
      </c>
      <c r="C1009" s="149" t="s">
        <v>3331</v>
      </c>
      <c r="D1009" s="38" t="s">
        <v>25</v>
      </c>
      <c r="E1009" s="38" t="s">
        <v>26</v>
      </c>
      <c r="F1009" s="38"/>
      <c r="G1009" s="38"/>
      <c r="H1009" s="38" t="s">
        <v>24</v>
      </c>
      <c r="I1009" s="38" t="s">
        <v>70</v>
      </c>
      <c r="J1009" s="38" t="s">
        <v>740</v>
      </c>
      <c r="K1009" s="38"/>
      <c r="L1009" s="38">
        <v>1</v>
      </c>
      <c r="M1009" s="38" t="s">
        <v>46</v>
      </c>
      <c r="N1009" s="38" t="s">
        <v>46</v>
      </c>
      <c r="O1009" s="116">
        <v>15996211</v>
      </c>
      <c r="P1009" s="38"/>
      <c r="Q1009" s="38"/>
      <c r="R1009" s="38"/>
      <c r="S1009" s="38" t="s">
        <v>89</v>
      </c>
      <c r="T1009" s="38" t="s">
        <v>89</v>
      </c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</row>
    <row r="1010" spans="1:30" s="16" customFormat="1" x14ac:dyDescent="0.15">
      <c r="A1010" s="116">
        <v>12996222</v>
      </c>
      <c r="B1010" s="38">
        <v>1</v>
      </c>
      <c r="C1010" s="149" t="s">
        <v>1041</v>
      </c>
      <c r="D1010" s="38" t="s">
        <v>738</v>
      </c>
      <c r="E1010" s="38" t="s">
        <v>26</v>
      </c>
      <c r="F1010" s="38"/>
      <c r="G1010" s="38"/>
      <c r="H1010" s="38" t="s">
        <v>103</v>
      </c>
      <c r="I1010" s="38"/>
      <c r="J1010" s="38"/>
      <c r="K1010" s="38"/>
      <c r="L1010" s="38">
        <v>1</v>
      </c>
      <c r="M1010" s="38"/>
      <c r="N1010" s="38" t="s">
        <v>593</v>
      </c>
      <c r="O1010" s="129">
        <v>14996207</v>
      </c>
      <c r="P1010" s="38"/>
      <c r="Q1010" s="38"/>
      <c r="R1010" s="38"/>
      <c r="S1010" s="38" t="s">
        <v>89</v>
      </c>
      <c r="T1010" s="38" t="s">
        <v>89</v>
      </c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</row>
    <row r="1011" spans="1:30" s="16" customFormat="1" x14ac:dyDescent="0.15">
      <c r="A1011" s="116">
        <v>12996223</v>
      </c>
      <c r="B1011" s="38">
        <v>1</v>
      </c>
      <c r="C1011" s="149" t="s">
        <v>1041</v>
      </c>
      <c r="D1011" s="38" t="s">
        <v>738</v>
      </c>
      <c r="E1011" s="38" t="s">
        <v>26</v>
      </c>
      <c r="F1011" s="38"/>
      <c r="G1011" s="38"/>
      <c r="H1011" s="38" t="s">
        <v>103</v>
      </c>
      <c r="I1011" s="38"/>
      <c r="J1011" s="38"/>
      <c r="K1011" s="38"/>
      <c r="L1011" s="38">
        <v>1</v>
      </c>
      <c r="M1011" s="38"/>
      <c r="N1011" s="38" t="s">
        <v>593</v>
      </c>
      <c r="O1011" s="129">
        <v>14996208</v>
      </c>
      <c r="P1011" s="38"/>
      <c r="Q1011" s="38"/>
      <c r="R1011" s="38"/>
      <c r="S1011" s="38" t="s">
        <v>89</v>
      </c>
      <c r="T1011" s="38" t="s">
        <v>89</v>
      </c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</row>
    <row r="1012" spans="1:30" s="16" customFormat="1" x14ac:dyDescent="0.15">
      <c r="A1012" s="116">
        <v>12996224</v>
      </c>
      <c r="B1012" s="38">
        <v>1</v>
      </c>
      <c r="C1012" s="149" t="s">
        <v>1041</v>
      </c>
      <c r="D1012" s="38" t="s">
        <v>738</v>
      </c>
      <c r="E1012" s="38" t="s">
        <v>26</v>
      </c>
      <c r="F1012" s="38"/>
      <c r="G1012" s="38"/>
      <c r="H1012" s="38" t="s">
        <v>103</v>
      </c>
      <c r="I1012" s="38"/>
      <c r="J1012" s="38"/>
      <c r="K1012" s="38"/>
      <c r="L1012" s="38">
        <v>1</v>
      </c>
      <c r="M1012" s="38"/>
      <c r="N1012" s="38" t="s">
        <v>593</v>
      </c>
      <c r="O1012" s="129">
        <v>14996209</v>
      </c>
      <c r="P1012" s="38"/>
      <c r="Q1012" s="38"/>
      <c r="R1012" s="38"/>
      <c r="S1012" s="38" t="s">
        <v>89</v>
      </c>
      <c r="T1012" s="38" t="s">
        <v>89</v>
      </c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</row>
    <row r="1013" spans="1:30" s="16" customFormat="1" x14ac:dyDescent="0.15">
      <c r="A1013" s="116">
        <v>12996301</v>
      </c>
      <c r="B1013" s="38">
        <v>1</v>
      </c>
      <c r="C1013" s="38" t="s">
        <v>1180</v>
      </c>
      <c r="D1013" s="38" t="s">
        <v>738</v>
      </c>
      <c r="E1013" s="38" t="s">
        <v>26</v>
      </c>
      <c r="F1013" s="38"/>
      <c r="G1013" s="38"/>
      <c r="H1013" s="38" t="s">
        <v>103</v>
      </c>
      <c r="I1013" s="38"/>
      <c r="J1013" s="38"/>
      <c r="K1013" s="38"/>
      <c r="L1013" s="38">
        <v>1</v>
      </c>
      <c r="M1013" s="38"/>
      <c r="N1013" s="38" t="s">
        <v>593</v>
      </c>
      <c r="O1013" s="116">
        <v>14996301</v>
      </c>
      <c r="P1013" s="38"/>
      <c r="Q1013" s="38"/>
      <c r="R1013" s="38"/>
      <c r="S1013" s="38" t="s">
        <v>89</v>
      </c>
      <c r="T1013" s="38" t="s">
        <v>89</v>
      </c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</row>
    <row r="1014" spans="1:30" s="66" customFormat="1" x14ac:dyDescent="0.15">
      <c r="A1014" s="116">
        <v>12996302</v>
      </c>
      <c r="B1014" s="38">
        <v>1</v>
      </c>
      <c r="C1014" s="38" t="s">
        <v>1179</v>
      </c>
      <c r="D1014" s="38" t="s">
        <v>738</v>
      </c>
      <c r="E1014" s="38" t="s">
        <v>33</v>
      </c>
      <c r="F1014" s="38">
        <v>20</v>
      </c>
      <c r="G1014" s="38"/>
      <c r="H1014" s="38" t="s">
        <v>24</v>
      </c>
      <c r="I1014" s="38" t="s">
        <v>70</v>
      </c>
      <c r="J1014" s="38" t="s">
        <v>740</v>
      </c>
      <c r="K1014" s="38"/>
      <c r="L1014" s="38">
        <v>99</v>
      </c>
      <c r="M1014" s="38" t="s">
        <v>46</v>
      </c>
      <c r="N1014" s="38" t="s">
        <v>1172</v>
      </c>
      <c r="O1014" s="116">
        <v>15996301</v>
      </c>
      <c r="P1014" s="38"/>
      <c r="Q1014" s="38"/>
      <c r="R1014" s="38"/>
      <c r="S1014" s="38" t="s">
        <v>89</v>
      </c>
      <c r="T1014" s="38" t="s">
        <v>89</v>
      </c>
      <c r="U1014" s="38"/>
      <c r="V1014" s="38" t="s">
        <v>491</v>
      </c>
      <c r="W1014" s="38"/>
      <c r="X1014" s="38"/>
      <c r="Y1014" s="38"/>
      <c r="Z1014" s="38"/>
      <c r="AA1014" s="38"/>
      <c r="AB1014" s="38"/>
      <c r="AC1014" s="38"/>
      <c r="AD1014" s="38"/>
    </row>
    <row r="1015" spans="1:30" s="16" customFormat="1" x14ac:dyDescent="0.15">
      <c r="A1015" s="116">
        <v>12996303</v>
      </c>
      <c r="B1015" s="38">
        <v>1</v>
      </c>
      <c r="C1015" s="38" t="s">
        <v>1181</v>
      </c>
      <c r="D1015" s="38" t="s">
        <v>738</v>
      </c>
      <c r="E1015" s="38" t="s">
        <v>26</v>
      </c>
      <c r="F1015" s="38"/>
      <c r="G1015" s="38"/>
      <c r="H1015" s="38" t="s">
        <v>103</v>
      </c>
      <c r="I1015" s="38"/>
      <c r="J1015" s="38"/>
      <c r="K1015" s="38"/>
      <c r="L1015" s="38">
        <v>1</v>
      </c>
      <c r="M1015" s="38"/>
      <c r="N1015" s="38" t="s">
        <v>593</v>
      </c>
      <c r="O1015" s="116">
        <v>14996302</v>
      </c>
      <c r="P1015" s="38"/>
      <c r="Q1015" s="38"/>
      <c r="R1015" s="38"/>
      <c r="S1015" s="38" t="s">
        <v>89</v>
      </c>
      <c r="T1015" s="38" t="s">
        <v>89</v>
      </c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</row>
    <row r="1016" spans="1:30" s="16" customFormat="1" x14ac:dyDescent="0.15">
      <c r="A1016" s="116">
        <v>12996304</v>
      </c>
      <c r="B1016" s="38">
        <v>1</v>
      </c>
      <c r="C1016" s="38" t="s">
        <v>1188</v>
      </c>
      <c r="D1016" s="38" t="s">
        <v>738</v>
      </c>
      <c r="E1016" s="38" t="s">
        <v>33</v>
      </c>
      <c r="F1016" s="38">
        <v>20</v>
      </c>
      <c r="G1016" s="38"/>
      <c r="H1016" s="38" t="s">
        <v>24</v>
      </c>
      <c r="I1016" s="38" t="s">
        <v>70</v>
      </c>
      <c r="J1016" s="38" t="s">
        <v>740</v>
      </c>
      <c r="K1016" s="38"/>
      <c r="L1016" s="38">
        <v>99</v>
      </c>
      <c r="M1016" s="38" t="s">
        <v>1163</v>
      </c>
      <c r="N1016" s="38" t="s">
        <v>1184</v>
      </c>
      <c r="O1016" s="116">
        <v>13996303</v>
      </c>
      <c r="P1016" s="38"/>
      <c r="Q1016" s="38"/>
      <c r="R1016" s="38"/>
      <c r="S1016" s="38" t="s">
        <v>89</v>
      </c>
      <c r="T1016" s="38" t="s">
        <v>89</v>
      </c>
      <c r="U1016" s="38"/>
      <c r="V1016" s="38" t="s">
        <v>1458</v>
      </c>
      <c r="W1016" s="38"/>
      <c r="X1016" s="38"/>
      <c r="Y1016" s="38"/>
      <c r="Z1016" s="38"/>
      <c r="AA1016" s="38"/>
      <c r="AB1016" s="38"/>
      <c r="AC1016" s="38"/>
      <c r="AD1016" s="38"/>
    </row>
    <row r="1017" spans="1:30" s="16" customFormat="1" x14ac:dyDescent="0.15">
      <c r="A1017" s="116">
        <v>12996305</v>
      </c>
      <c r="B1017" s="38">
        <v>1</v>
      </c>
      <c r="C1017" s="38" t="s">
        <v>1189</v>
      </c>
      <c r="D1017" s="38" t="s">
        <v>738</v>
      </c>
      <c r="E1017" s="38" t="s">
        <v>26</v>
      </c>
      <c r="F1017" s="38"/>
      <c r="G1017" s="38"/>
      <c r="H1017" s="38" t="s">
        <v>103</v>
      </c>
      <c r="I1017" s="38"/>
      <c r="J1017" s="38"/>
      <c r="K1017" s="38"/>
      <c r="L1017" s="38">
        <v>1</v>
      </c>
      <c r="M1017" s="38"/>
      <c r="N1017" s="38" t="s">
        <v>593</v>
      </c>
      <c r="O1017" s="116">
        <v>14996303</v>
      </c>
      <c r="P1017" s="38"/>
      <c r="Q1017" s="38"/>
      <c r="R1017" s="38"/>
      <c r="S1017" s="38" t="s">
        <v>89</v>
      </c>
      <c r="T1017" s="38" t="s">
        <v>89</v>
      </c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</row>
    <row r="1018" spans="1:30" s="16" customFormat="1" x14ac:dyDescent="0.15">
      <c r="A1018" s="116">
        <v>12996306</v>
      </c>
      <c r="B1018" s="38">
        <v>1</v>
      </c>
      <c r="C1018" s="38" t="s">
        <v>1190</v>
      </c>
      <c r="D1018" s="38" t="s">
        <v>738</v>
      </c>
      <c r="E1018" s="38" t="s">
        <v>33</v>
      </c>
      <c r="F1018" s="38">
        <v>20</v>
      </c>
      <c r="G1018" s="38"/>
      <c r="H1018" s="38" t="s">
        <v>24</v>
      </c>
      <c r="I1018" s="38" t="s">
        <v>70</v>
      </c>
      <c r="J1018" s="38" t="s">
        <v>740</v>
      </c>
      <c r="K1018" s="38"/>
      <c r="L1018" s="38">
        <v>99</v>
      </c>
      <c r="M1018" s="38" t="s">
        <v>1163</v>
      </c>
      <c r="N1018" s="38" t="s">
        <v>1184</v>
      </c>
      <c r="O1018" s="116">
        <v>13996305</v>
      </c>
      <c r="P1018" s="38"/>
      <c r="Q1018" s="38"/>
      <c r="R1018" s="38"/>
      <c r="S1018" s="38" t="s">
        <v>89</v>
      </c>
      <c r="T1018" s="38" t="s">
        <v>89</v>
      </c>
      <c r="U1018" s="38"/>
      <c r="V1018" s="38" t="s">
        <v>1458</v>
      </c>
      <c r="W1018" s="38"/>
      <c r="X1018" s="38"/>
      <c r="Y1018" s="38"/>
      <c r="Z1018" s="38"/>
      <c r="AA1018" s="38"/>
      <c r="AB1018" s="38"/>
      <c r="AC1018" s="38"/>
      <c r="AD1018" s="38"/>
    </row>
    <row r="1019" spans="1:30" s="16" customFormat="1" x14ac:dyDescent="0.15">
      <c r="A1019" s="116">
        <v>12996307</v>
      </c>
      <c r="B1019" s="38">
        <v>1</v>
      </c>
      <c r="C1019" s="38" t="s">
        <v>1191</v>
      </c>
      <c r="D1019" s="38" t="s">
        <v>738</v>
      </c>
      <c r="E1019" s="38" t="s">
        <v>33</v>
      </c>
      <c r="F1019" s="38">
        <v>20</v>
      </c>
      <c r="G1019" s="38"/>
      <c r="H1019" s="38" t="s">
        <v>24</v>
      </c>
      <c r="I1019" s="38" t="s">
        <v>70</v>
      </c>
      <c r="J1019" s="38" t="s">
        <v>740</v>
      </c>
      <c r="K1019" s="38"/>
      <c r="L1019" s="38">
        <v>99</v>
      </c>
      <c r="M1019" s="38" t="s">
        <v>1163</v>
      </c>
      <c r="N1019" s="38" t="s">
        <v>1184</v>
      </c>
      <c r="O1019" s="116">
        <v>13996306</v>
      </c>
      <c r="P1019" s="38"/>
      <c r="Q1019" s="38"/>
      <c r="R1019" s="38"/>
      <c r="S1019" s="38" t="s">
        <v>89</v>
      </c>
      <c r="T1019" s="38" t="s">
        <v>89</v>
      </c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</row>
    <row r="1020" spans="1:30" s="16" customFormat="1" x14ac:dyDescent="0.15">
      <c r="A1020" s="101">
        <v>12998002</v>
      </c>
      <c r="B1020" s="45">
        <v>1</v>
      </c>
      <c r="C1020" s="45" t="s">
        <v>236</v>
      </c>
      <c r="D1020" s="45" t="s">
        <v>34</v>
      </c>
      <c r="E1020" s="45" t="s">
        <v>33</v>
      </c>
      <c r="F1020" s="45">
        <v>3</v>
      </c>
      <c r="G1020" s="45"/>
      <c r="H1020" s="45" t="s">
        <v>207</v>
      </c>
      <c r="I1020" s="45" t="s">
        <v>208</v>
      </c>
      <c r="J1020" s="45" t="s">
        <v>34</v>
      </c>
      <c r="K1020" s="45"/>
      <c r="L1020" s="45">
        <v>99</v>
      </c>
      <c r="M1020" s="45" t="s">
        <v>238</v>
      </c>
      <c r="N1020" s="45" t="s">
        <v>29</v>
      </c>
      <c r="O1020" s="101">
        <v>13998012</v>
      </c>
      <c r="P1020" s="45"/>
      <c r="Q1020" s="45"/>
      <c r="R1020" s="45"/>
      <c r="S1020" s="45" t="s">
        <v>89</v>
      </c>
      <c r="T1020" s="45" t="s">
        <v>89</v>
      </c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</row>
    <row r="1021" spans="1:30" s="16" customFormat="1" ht="26.25" customHeight="1" x14ac:dyDescent="0.15">
      <c r="A1021" s="101">
        <v>12998004</v>
      </c>
      <c r="B1021" s="45">
        <v>1</v>
      </c>
      <c r="C1021" s="45" t="s">
        <v>219</v>
      </c>
      <c r="D1021" s="45" t="s">
        <v>90</v>
      </c>
      <c r="E1021" s="45" t="s">
        <v>57</v>
      </c>
      <c r="F1021" s="45">
        <v>3</v>
      </c>
      <c r="G1021" s="45"/>
      <c r="H1021" s="45" t="s">
        <v>82</v>
      </c>
      <c r="I1021" s="45" t="s">
        <v>208</v>
      </c>
      <c r="J1021" s="45" t="s">
        <v>34</v>
      </c>
      <c r="K1021" s="45"/>
      <c r="L1021" s="45">
        <v>99</v>
      </c>
      <c r="M1021" s="45" t="s">
        <v>46</v>
      </c>
      <c r="N1021" s="45" t="s">
        <v>139</v>
      </c>
      <c r="O1021" s="101">
        <v>15998001</v>
      </c>
      <c r="P1021" s="45"/>
      <c r="Q1021" s="45"/>
      <c r="R1021" s="45"/>
      <c r="S1021" s="45" t="s">
        <v>89</v>
      </c>
      <c r="T1021" s="45" t="s">
        <v>89</v>
      </c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</row>
    <row r="1022" spans="1:30" s="16" customFormat="1" x14ac:dyDescent="0.15">
      <c r="A1022" s="101">
        <v>12998008</v>
      </c>
      <c r="B1022" s="45">
        <v>1</v>
      </c>
      <c r="C1022" s="45" t="s">
        <v>269</v>
      </c>
      <c r="D1022" s="45" t="s">
        <v>104</v>
      </c>
      <c r="E1022" s="45" t="s">
        <v>130</v>
      </c>
      <c r="F1022" s="45">
        <v>4</v>
      </c>
      <c r="G1022" s="45"/>
      <c r="H1022" s="45" t="s">
        <v>82</v>
      </c>
      <c r="I1022" s="45" t="s">
        <v>275</v>
      </c>
      <c r="J1022" s="45"/>
      <c r="K1022" s="45"/>
      <c r="L1022" s="45">
        <v>1</v>
      </c>
      <c r="M1022" s="45" t="s">
        <v>46</v>
      </c>
      <c r="N1022" s="45" t="s">
        <v>276</v>
      </c>
      <c r="O1022" s="101">
        <v>15998004</v>
      </c>
      <c r="P1022" s="45"/>
      <c r="Q1022" s="45"/>
      <c r="R1022" s="45"/>
      <c r="S1022" s="45" t="s">
        <v>89</v>
      </c>
      <c r="T1022" s="45" t="s">
        <v>89</v>
      </c>
      <c r="U1022" s="45"/>
      <c r="V1022" s="45" t="s">
        <v>277</v>
      </c>
      <c r="W1022" s="45"/>
      <c r="X1022" s="45"/>
      <c r="Y1022" s="45"/>
      <c r="Z1022" s="45"/>
      <c r="AA1022" s="45"/>
      <c r="AB1022" s="45"/>
      <c r="AC1022" s="45"/>
      <c r="AD1022" s="45"/>
    </row>
    <row r="1023" spans="1:30" s="16" customFormat="1" x14ac:dyDescent="0.15">
      <c r="A1023" s="101">
        <v>12998013</v>
      </c>
      <c r="B1023" s="45">
        <v>1</v>
      </c>
      <c r="C1023" s="45" t="s">
        <v>347</v>
      </c>
      <c r="D1023" s="45" t="s">
        <v>349</v>
      </c>
      <c r="E1023" s="45" t="s">
        <v>286</v>
      </c>
      <c r="F1023" s="45"/>
      <c r="G1023" s="45"/>
      <c r="H1023" s="45" t="s">
        <v>24</v>
      </c>
      <c r="I1023" s="45"/>
      <c r="J1023" s="45"/>
      <c r="K1023" s="45"/>
      <c r="L1023" s="45">
        <v>1</v>
      </c>
      <c r="M1023" s="45" t="s">
        <v>595</v>
      </c>
      <c r="N1023" s="45" t="s">
        <v>350</v>
      </c>
      <c r="O1023" s="101">
        <v>13998018</v>
      </c>
      <c r="P1023" s="45"/>
      <c r="Q1023" s="45"/>
      <c r="R1023" s="45"/>
      <c r="S1023" s="45" t="s">
        <v>89</v>
      </c>
      <c r="T1023" s="45" t="s">
        <v>89</v>
      </c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</row>
    <row r="1024" spans="1:30" s="16" customFormat="1" x14ac:dyDescent="0.15">
      <c r="A1024" s="101">
        <v>12998014</v>
      </c>
      <c r="B1024" s="45">
        <v>1</v>
      </c>
      <c r="C1024" s="45" t="s">
        <v>352</v>
      </c>
      <c r="D1024" s="45" t="s">
        <v>117</v>
      </c>
      <c r="E1024" s="45" t="s">
        <v>353</v>
      </c>
      <c r="F1024" s="45"/>
      <c r="G1024" s="45"/>
      <c r="H1024" s="45" t="s">
        <v>354</v>
      </c>
      <c r="I1024" s="45"/>
      <c r="J1024" s="45"/>
      <c r="K1024" s="45"/>
      <c r="L1024" s="45">
        <v>1</v>
      </c>
      <c r="M1024" s="45" t="s">
        <v>595</v>
      </c>
      <c r="N1024" s="45" t="s">
        <v>338</v>
      </c>
      <c r="O1024" s="101">
        <v>15998010</v>
      </c>
      <c r="P1024" s="45"/>
      <c r="Q1024" s="45"/>
      <c r="R1024" s="45"/>
      <c r="S1024" s="45" t="s">
        <v>89</v>
      </c>
      <c r="T1024" s="45" t="s">
        <v>89</v>
      </c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</row>
    <row r="1025" spans="1:30" s="16" customFormat="1" x14ac:dyDescent="0.15">
      <c r="A1025" s="101">
        <v>12998015</v>
      </c>
      <c r="B1025" s="45">
        <v>1</v>
      </c>
      <c r="C1025" s="45" t="s">
        <v>348</v>
      </c>
      <c r="D1025" s="45" t="s">
        <v>349</v>
      </c>
      <c r="E1025" s="45" t="s">
        <v>286</v>
      </c>
      <c r="F1025" s="45"/>
      <c r="G1025" s="45"/>
      <c r="H1025" s="45" t="s">
        <v>24</v>
      </c>
      <c r="I1025" s="45"/>
      <c r="J1025" s="45"/>
      <c r="K1025" s="45"/>
      <c r="L1025" s="45">
        <v>1</v>
      </c>
      <c r="M1025" s="45" t="s">
        <v>595</v>
      </c>
      <c r="N1025" s="45" t="s">
        <v>29</v>
      </c>
      <c r="O1025" s="101">
        <v>13998019</v>
      </c>
      <c r="P1025" s="45"/>
      <c r="Q1025" s="45"/>
      <c r="R1025" s="45"/>
      <c r="S1025" s="45" t="s">
        <v>89</v>
      </c>
      <c r="T1025" s="45" t="s">
        <v>89</v>
      </c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</row>
    <row r="1026" spans="1:30" s="16" customFormat="1" x14ac:dyDescent="0.15">
      <c r="A1026" s="101">
        <v>12998016</v>
      </c>
      <c r="B1026" s="45">
        <v>1</v>
      </c>
      <c r="C1026" s="45" t="s">
        <v>4951</v>
      </c>
      <c r="D1026" s="45" t="s">
        <v>349</v>
      </c>
      <c r="E1026" s="45" t="s">
        <v>286</v>
      </c>
      <c r="F1026" s="45"/>
      <c r="G1026" s="45"/>
      <c r="H1026" s="45" t="s">
        <v>24</v>
      </c>
      <c r="I1026" s="45"/>
      <c r="J1026" s="45"/>
      <c r="K1026" s="45"/>
      <c r="L1026" s="45">
        <v>1</v>
      </c>
      <c r="M1026" s="45"/>
      <c r="N1026" s="45" t="s">
        <v>558</v>
      </c>
      <c r="O1026" s="101">
        <v>14998002</v>
      </c>
      <c r="P1026" s="45"/>
      <c r="Q1026" s="45"/>
      <c r="R1026" s="45"/>
      <c r="S1026" s="45" t="s">
        <v>89</v>
      </c>
      <c r="T1026" s="45" t="s">
        <v>89</v>
      </c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</row>
    <row r="1027" spans="1:30" s="16" customFormat="1" x14ac:dyDescent="0.15">
      <c r="A1027" s="101">
        <v>12998017</v>
      </c>
      <c r="B1027" s="45">
        <v>1</v>
      </c>
      <c r="C1027" s="45" t="s">
        <v>4952</v>
      </c>
      <c r="D1027" s="45" t="s">
        <v>349</v>
      </c>
      <c r="E1027" s="45" t="s">
        <v>286</v>
      </c>
      <c r="F1027" s="45"/>
      <c r="G1027" s="45"/>
      <c r="H1027" s="45" t="s">
        <v>24</v>
      </c>
      <c r="I1027" s="45"/>
      <c r="J1027" s="45"/>
      <c r="K1027" s="45"/>
      <c r="L1027" s="45">
        <v>1</v>
      </c>
      <c r="M1027" s="45" t="s">
        <v>522</v>
      </c>
      <c r="N1027" s="45" t="s">
        <v>252</v>
      </c>
      <c r="O1027" s="101">
        <v>15998011</v>
      </c>
      <c r="P1027" s="45"/>
      <c r="Q1027" s="45"/>
      <c r="R1027" s="45"/>
      <c r="S1027" s="45" t="s">
        <v>89</v>
      </c>
      <c r="T1027" s="45" t="s">
        <v>89</v>
      </c>
      <c r="U1027" s="45"/>
      <c r="V1027" s="45" t="s">
        <v>544</v>
      </c>
      <c r="W1027" s="45"/>
      <c r="X1027" s="45"/>
      <c r="Y1027" s="45"/>
      <c r="Z1027" s="45"/>
      <c r="AA1027" s="45"/>
      <c r="AB1027" s="45"/>
      <c r="AC1027" s="45"/>
      <c r="AD1027" s="45"/>
    </row>
    <row r="1028" spans="1:30" s="16" customFormat="1" x14ac:dyDescent="0.15">
      <c r="A1028" s="101">
        <v>12998018</v>
      </c>
      <c r="B1028" s="45">
        <v>1</v>
      </c>
      <c r="C1028" s="45" t="s">
        <v>4954</v>
      </c>
      <c r="D1028" s="45" t="s">
        <v>520</v>
      </c>
      <c r="E1028" s="45" t="s">
        <v>521</v>
      </c>
      <c r="F1028" s="45"/>
      <c r="G1028" s="45"/>
      <c r="H1028" s="45" t="s">
        <v>82</v>
      </c>
      <c r="I1028" s="45"/>
      <c r="J1028" s="45"/>
      <c r="K1028" s="45"/>
      <c r="L1028" s="45">
        <v>1</v>
      </c>
      <c r="M1028" s="45" t="s">
        <v>523</v>
      </c>
      <c r="N1028" s="45" t="s">
        <v>105</v>
      </c>
      <c r="O1028" s="101">
        <v>13998021</v>
      </c>
      <c r="P1028" s="45"/>
      <c r="Q1028" s="45"/>
      <c r="R1028" s="45"/>
      <c r="S1028" s="45" t="s">
        <v>89</v>
      </c>
      <c r="T1028" s="45" t="s">
        <v>89</v>
      </c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</row>
    <row r="1029" spans="1:30" s="16" customFormat="1" x14ac:dyDescent="0.15">
      <c r="A1029" s="101">
        <v>12998022</v>
      </c>
      <c r="B1029" s="45">
        <v>1</v>
      </c>
      <c r="C1029" s="45" t="s">
        <v>4956</v>
      </c>
      <c r="D1029" s="45" t="s">
        <v>349</v>
      </c>
      <c r="E1029" s="45" t="s">
        <v>286</v>
      </c>
      <c r="F1029" s="45"/>
      <c r="G1029" s="45"/>
      <c r="H1029" s="45" t="s">
        <v>24</v>
      </c>
      <c r="I1029" s="45"/>
      <c r="J1029" s="45"/>
      <c r="K1029" s="45"/>
      <c r="L1029" s="45">
        <v>1</v>
      </c>
      <c r="M1029" s="45"/>
      <c r="N1029" s="45" t="s">
        <v>558</v>
      </c>
      <c r="O1029" s="101">
        <v>14998003</v>
      </c>
      <c r="P1029" s="45"/>
      <c r="Q1029" s="45"/>
      <c r="R1029" s="45"/>
      <c r="S1029" s="45" t="s">
        <v>89</v>
      </c>
      <c r="T1029" s="45" t="s">
        <v>89</v>
      </c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</row>
    <row r="1030" spans="1:30" s="16" customFormat="1" x14ac:dyDescent="0.15">
      <c r="A1030" s="101">
        <v>12998023</v>
      </c>
      <c r="B1030" s="45">
        <v>1</v>
      </c>
      <c r="C1030" s="45" t="s">
        <v>4957</v>
      </c>
      <c r="D1030" s="45" t="s">
        <v>349</v>
      </c>
      <c r="E1030" s="45" t="s">
        <v>286</v>
      </c>
      <c r="F1030" s="45"/>
      <c r="G1030" s="45"/>
      <c r="H1030" s="45" t="s">
        <v>24</v>
      </c>
      <c r="I1030" s="45"/>
      <c r="J1030" s="45"/>
      <c r="K1030" s="45"/>
      <c r="L1030" s="45">
        <v>1</v>
      </c>
      <c r="M1030" s="45" t="s">
        <v>522</v>
      </c>
      <c r="N1030" s="45" t="s">
        <v>252</v>
      </c>
      <c r="O1030" s="101">
        <v>15998016</v>
      </c>
      <c r="P1030" s="45"/>
      <c r="Q1030" s="45"/>
      <c r="R1030" s="45"/>
      <c r="S1030" s="45" t="s">
        <v>89</v>
      </c>
      <c r="T1030" s="45" t="s">
        <v>89</v>
      </c>
      <c r="U1030" s="45"/>
      <c r="V1030" s="45" t="s">
        <v>546</v>
      </c>
      <c r="W1030" s="45"/>
      <c r="X1030" s="45"/>
      <c r="Y1030" s="45"/>
      <c r="Z1030" s="45"/>
      <c r="AA1030" s="45"/>
      <c r="AB1030" s="45"/>
      <c r="AC1030" s="45"/>
      <c r="AD1030" s="45"/>
    </row>
    <row r="1031" spans="1:30" s="16" customFormat="1" x14ac:dyDescent="0.15">
      <c r="A1031" s="101">
        <v>12998024</v>
      </c>
      <c r="B1031" s="45">
        <v>1</v>
      </c>
      <c r="C1031" s="45" t="s">
        <v>4958</v>
      </c>
      <c r="D1031" s="45" t="s">
        <v>349</v>
      </c>
      <c r="E1031" s="45" t="s">
        <v>286</v>
      </c>
      <c r="F1031" s="45"/>
      <c r="G1031" s="45"/>
      <c r="H1031" s="45" t="s">
        <v>24</v>
      </c>
      <c r="I1031" s="45"/>
      <c r="J1031" s="45"/>
      <c r="K1031" s="45"/>
      <c r="L1031" s="45">
        <v>1</v>
      </c>
      <c r="M1031" s="45" t="s">
        <v>522</v>
      </c>
      <c r="N1031" s="45" t="s">
        <v>252</v>
      </c>
      <c r="O1031" s="101">
        <v>15998017</v>
      </c>
      <c r="P1031" s="45"/>
      <c r="Q1031" s="45"/>
      <c r="R1031" s="45"/>
      <c r="S1031" s="45" t="s">
        <v>89</v>
      </c>
      <c r="T1031" s="45" t="s">
        <v>89</v>
      </c>
      <c r="U1031" s="45"/>
      <c r="V1031" s="45" t="s">
        <v>545</v>
      </c>
      <c r="W1031" s="45"/>
      <c r="X1031" s="45"/>
      <c r="Y1031" s="45"/>
      <c r="Z1031" s="45"/>
      <c r="AA1031" s="45"/>
      <c r="AB1031" s="45"/>
      <c r="AC1031" s="45"/>
      <c r="AD1031" s="45"/>
    </row>
    <row r="1032" spans="1:30" s="16" customFormat="1" x14ac:dyDescent="0.15">
      <c r="A1032" s="101">
        <v>12998025</v>
      </c>
      <c r="B1032" s="45">
        <v>1</v>
      </c>
      <c r="C1032" s="45" t="s">
        <v>4959</v>
      </c>
      <c r="D1032" s="45" t="s">
        <v>520</v>
      </c>
      <c r="E1032" s="45" t="s">
        <v>521</v>
      </c>
      <c r="F1032" s="45"/>
      <c r="G1032" s="45"/>
      <c r="H1032" s="45" t="s">
        <v>82</v>
      </c>
      <c r="I1032" s="45"/>
      <c r="J1032" s="45"/>
      <c r="K1032" s="45"/>
      <c r="L1032" s="45">
        <v>1</v>
      </c>
      <c r="M1032" s="45" t="s">
        <v>523</v>
      </c>
      <c r="N1032" s="45" t="s">
        <v>105</v>
      </c>
      <c r="O1032" s="101">
        <v>13998024</v>
      </c>
      <c r="P1032" s="45"/>
      <c r="Q1032" s="45"/>
      <c r="R1032" s="45"/>
      <c r="S1032" s="45" t="s">
        <v>89</v>
      </c>
      <c r="T1032" s="45" t="s">
        <v>89</v>
      </c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</row>
    <row r="1033" spans="1:30" s="16" customFormat="1" x14ac:dyDescent="0.15">
      <c r="A1033" s="101">
        <v>12998026</v>
      </c>
      <c r="B1033" s="45">
        <v>1</v>
      </c>
      <c r="C1033" s="45" t="s">
        <v>4960</v>
      </c>
      <c r="D1033" s="45" t="s">
        <v>520</v>
      </c>
      <c r="E1033" s="45" t="s">
        <v>130</v>
      </c>
      <c r="F1033" s="45">
        <v>3</v>
      </c>
      <c r="G1033" s="45"/>
      <c r="H1033" s="45" t="s">
        <v>82</v>
      </c>
      <c r="I1033" s="45" t="s">
        <v>275</v>
      </c>
      <c r="J1033" s="45"/>
      <c r="K1033" s="45"/>
      <c r="L1033" s="45">
        <v>1</v>
      </c>
      <c r="M1033" s="45" t="s">
        <v>535</v>
      </c>
      <c r="N1033" s="45" t="s">
        <v>538</v>
      </c>
      <c r="O1033" s="101">
        <v>13998025</v>
      </c>
      <c r="P1033" s="45"/>
      <c r="Q1033" s="45"/>
      <c r="R1033" s="45"/>
      <c r="S1033" s="45" t="s">
        <v>89</v>
      </c>
      <c r="T1033" s="45" t="s">
        <v>89</v>
      </c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</row>
    <row r="1034" spans="1:30" s="16" customFormat="1" x14ac:dyDescent="0.15">
      <c r="A1034" s="101">
        <v>12998027</v>
      </c>
      <c r="B1034" s="45">
        <v>1</v>
      </c>
      <c r="C1034" s="45" t="s">
        <v>4961</v>
      </c>
      <c r="D1034" s="45" t="s">
        <v>531</v>
      </c>
      <c r="E1034" s="45" t="s">
        <v>532</v>
      </c>
      <c r="F1034" s="45"/>
      <c r="G1034" s="45"/>
      <c r="H1034" s="45" t="s">
        <v>82</v>
      </c>
      <c r="I1034" s="45"/>
      <c r="J1034" s="45"/>
      <c r="K1034" s="45"/>
      <c r="L1034" s="45">
        <v>1</v>
      </c>
      <c r="M1034" s="45" t="s">
        <v>536</v>
      </c>
      <c r="N1034" s="45" t="s">
        <v>46</v>
      </c>
      <c r="O1034" s="101">
        <v>15998019</v>
      </c>
      <c r="P1034" s="45"/>
      <c r="Q1034" s="45"/>
      <c r="R1034" s="45"/>
      <c r="S1034" s="45" t="s">
        <v>89</v>
      </c>
      <c r="T1034" s="45" t="s">
        <v>89</v>
      </c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</row>
    <row r="1035" spans="1:30" s="16" customFormat="1" x14ac:dyDescent="0.15">
      <c r="A1035" s="101">
        <v>12998028</v>
      </c>
      <c r="B1035" s="45">
        <v>1</v>
      </c>
      <c r="C1035" s="45" t="s">
        <v>4962</v>
      </c>
      <c r="D1035" s="45" t="s">
        <v>520</v>
      </c>
      <c r="E1035" s="45" t="s">
        <v>533</v>
      </c>
      <c r="F1035" s="45">
        <v>3</v>
      </c>
      <c r="G1035" s="45"/>
      <c r="H1035" s="45" t="s">
        <v>82</v>
      </c>
      <c r="I1035" s="45" t="s">
        <v>534</v>
      </c>
      <c r="J1035" s="45"/>
      <c r="K1035" s="45"/>
      <c r="L1035" s="45">
        <v>1</v>
      </c>
      <c r="M1035" s="45" t="s">
        <v>537</v>
      </c>
      <c r="N1035" s="45" t="s">
        <v>105</v>
      </c>
      <c r="O1035" s="101">
        <v>13998026</v>
      </c>
      <c r="P1035" s="45"/>
      <c r="Q1035" s="45"/>
      <c r="R1035" s="45"/>
      <c r="S1035" s="45" t="s">
        <v>89</v>
      </c>
      <c r="T1035" s="45" t="s">
        <v>89</v>
      </c>
      <c r="U1035" s="45"/>
      <c r="V1035" s="45"/>
      <c r="W1035" s="45"/>
      <c r="X1035" s="45"/>
      <c r="Y1035" s="45"/>
      <c r="Z1035" s="45"/>
      <c r="AA1035" s="45"/>
      <c r="AB1035" s="45"/>
      <c r="AC1035" s="45"/>
      <c r="AD1035" s="45"/>
    </row>
    <row r="1036" spans="1:30" s="16" customFormat="1" x14ac:dyDescent="0.15">
      <c r="A1036" s="101">
        <v>12998029</v>
      </c>
      <c r="B1036" s="45">
        <v>1</v>
      </c>
      <c r="C1036" s="45" t="s">
        <v>530</v>
      </c>
      <c r="D1036" s="45" t="s">
        <v>520</v>
      </c>
      <c r="E1036" s="45" t="s">
        <v>130</v>
      </c>
      <c r="F1036" s="45">
        <v>3</v>
      </c>
      <c r="G1036" s="45"/>
      <c r="H1036" s="45" t="s">
        <v>82</v>
      </c>
      <c r="I1036" s="45" t="s">
        <v>275</v>
      </c>
      <c r="J1036" s="45"/>
      <c r="K1036" s="45"/>
      <c r="L1036" s="45">
        <v>1</v>
      </c>
      <c r="M1036" s="45" t="s">
        <v>537</v>
      </c>
      <c r="N1036" s="45" t="s">
        <v>105</v>
      </c>
      <c r="O1036" s="101">
        <v>13998027</v>
      </c>
      <c r="P1036" s="45"/>
      <c r="Q1036" s="45"/>
      <c r="R1036" s="45"/>
      <c r="S1036" s="45" t="s">
        <v>89</v>
      </c>
      <c r="T1036" s="45" t="s">
        <v>89</v>
      </c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</row>
    <row r="1037" spans="1:30" s="16" customFormat="1" x14ac:dyDescent="0.15">
      <c r="A1037" s="101">
        <v>12998030</v>
      </c>
      <c r="B1037" s="45">
        <v>1</v>
      </c>
      <c r="C1037" s="45" t="s">
        <v>646</v>
      </c>
      <c r="D1037" s="45" t="s">
        <v>34</v>
      </c>
      <c r="E1037" s="45" t="s">
        <v>33</v>
      </c>
      <c r="F1037" s="45">
        <v>3</v>
      </c>
      <c r="G1037" s="45"/>
      <c r="H1037" s="45" t="s">
        <v>207</v>
      </c>
      <c r="I1037" s="45" t="s">
        <v>208</v>
      </c>
      <c r="J1037" s="45" t="s">
        <v>34</v>
      </c>
      <c r="K1037" s="45"/>
      <c r="L1037" s="45">
        <v>99</v>
      </c>
      <c r="M1037" s="45" t="s">
        <v>238</v>
      </c>
      <c r="N1037" s="45" t="s">
        <v>29</v>
      </c>
      <c r="O1037" s="101">
        <v>13998029</v>
      </c>
      <c r="P1037" s="45"/>
      <c r="Q1037" s="45"/>
      <c r="R1037" s="45"/>
      <c r="S1037" s="45" t="s">
        <v>89</v>
      </c>
      <c r="T1037" s="45" t="s">
        <v>89</v>
      </c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</row>
    <row r="1038" spans="1:30" s="16" customFormat="1" x14ac:dyDescent="0.15">
      <c r="A1038" s="101">
        <v>12998031</v>
      </c>
      <c r="B1038" s="45">
        <v>1</v>
      </c>
      <c r="C1038" s="45" t="s">
        <v>3591</v>
      </c>
      <c r="D1038" s="45" t="s">
        <v>25</v>
      </c>
      <c r="E1038" s="45" t="s">
        <v>26</v>
      </c>
      <c r="F1038" s="45"/>
      <c r="G1038" s="45"/>
      <c r="H1038" s="45" t="s">
        <v>116</v>
      </c>
      <c r="I1038" s="45"/>
      <c r="J1038" s="45"/>
      <c r="K1038" s="45"/>
      <c r="L1038" s="45">
        <v>1</v>
      </c>
      <c r="M1038" s="45"/>
      <c r="N1038" s="45" t="s">
        <v>665</v>
      </c>
      <c r="O1038" s="101">
        <v>14998004</v>
      </c>
      <c r="P1038" s="45"/>
      <c r="Q1038" s="45"/>
      <c r="R1038" s="45"/>
      <c r="S1038" s="45" t="s">
        <v>89</v>
      </c>
      <c r="T1038" s="45" t="s">
        <v>89</v>
      </c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</row>
    <row r="1039" spans="1:30" s="45" customFormat="1" x14ac:dyDescent="0.15">
      <c r="A1039" s="101">
        <v>12998038</v>
      </c>
      <c r="B1039" s="45">
        <v>1</v>
      </c>
      <c r="C1039" s="45" t="s">
        <v>1923</v>
      </c>
      <c r="D1039" s="45" t="s">
        <v>104</v>
      </c>
      <c r="E1039" s="45" t="s">
        <v>135</v>
      </c>
      <c r="F1039" s="45">
        <v>3</v>
      </c>
      <c r="H1039" s="45" t="s">
        <v>669</v>
      </c>
      <c r="I1039" s="45" t="s">
        <v>275</v>
      </c>
      <c r="L1039" s="45">
        <v>1</v>
      </c>
      <c r="M1039" s="45" t="s">
        <v>139</v>
      </c>
      <c r="N1039" s="45" t="s">
        <v>672</v>
      </c>
      <c r="O1039" s="101">
        <v>13998033</v>
      </c>
      <c r="S1039" s="45" t="s">
        <v>89</v>
      </c>
      <c r="T1039" s="45" t="s">
        <v>89</v>
      </c>
    </row>
    <row r="1040" spans="1:30" s="45" customFormat="1" x14ac:dyDescent="0.15">
      <c r="A1040" s="101">
        <v>12998039</v>
      </c>
      <c r="B1040" s="45">
        <v>1</v>
      </c>
      <c r="C1040" s="45" t="s">
        <v>1924</v>
      </c>
      <c r="D1040" s="45" t="s">
        <v>670</v>
      </c>
      <c r="E1040" s="45" t="s">
        <v>26</v>
      </c>
      <c r="H1040" s="45" t="s">
        <v>669</v>
      </c>
      <c r="L1040" s="45">
        <v>1</v>
      </c>
      <c r="M1040" s="45" t="s">
        <v>139</v>
      </c>
      <c r="N1040" s="45" t="s">
        <v>671</v>
      </c>
      <c r="O1040" s="101">
        <v>15998027</v>
      </c>
      <c r="S1040" s="45" t="s">
        <v>89</v>
      </c>
      <c r="T1040" s="45" t="s">
        <v>89</v>
      </c>
    </row>
    <row r="1041" spans="1:30" s="45" customFormat="1" x14ac:dyDescent="0.15">
      <c r="A1041" s="101">
        <v>12998040</v>
      </c>
      <c r="B1041" s="45">
        <v>1</v>
      </c>
      <c r="C1041" s="45" t="s">
        <v>4964</v>
      </c>
      <c r="D1041" s="45" t="s">
        <v>673</v>
      </c>
      <c r="E1041" s="45" t="s">
        <v>26</v>
      </c>
      <c r="H1041" s="45" t="s">
        <v>116</v>
      </c>
      <c r="L1041" s="45">
        <v>1</v>
      </c>
      <c r="M1041" s="45" t="s">
        <v>158</v>
      </c>
      <c r="N1041" s="45" t="s">
        <v>252</v>
      </c>
      <c r="O1041" s="101">
        <v>15998028</v>
      </c>
      <c r="S1041" s="45" t="s">
        <v>89</v>
      </c>
      <c r="T1041" s="45" t="s">
        <v>89</v>
      </c>
    </row>
    <row r="1042" spans="1:30" s="45" customFormat="1" x14ac:dyDescent="0.15">
      <c r="A1042" s="101">
        <v>12998041</v>
      </c>
      <c r="B1042" s="45">
        <v>1</v>
      </c>
      <c r="C1042" s="45" t="s">
        <v>4965</v>
      </c>
      <c r="D1042" s="45" t="s">
        <v>104</v>
      </c>
      <c r="E1042" s="45" t="s">
        <v>26</v>
      </c>
      <c r="H1042" s="45" t="s">
        <v>674</v>
      </c>
      <c r="L1042" s="45">
        <v>1</v>
      </c>
      <c r="M1042" s="45" t="s">
        <v>200</v>
      </c>
      <c r="N1042" s="45" t="s">
        <v>200</v>
      </c>
      <c r="O1042" s="101">
        <v>13998034</v>
      </c>
      <c r="S1042" s="45" t="s">
        <v>89</v>
      </c>
      <c r="T1042" s="45" t="s">
        <v>89</v>
      </c>
    </row>
    <row r="1043" spans="1:30" s="45" customFormat="1" x14ac:dyDescent="0.15">
      <c r="A1043" s="101">
        <v>12998042</v>
      </c>
      <c r="B1043" s="45">
        <v>1</v>
      </c>
      <c r="C1043" s="45" t="s">
        <v>4966</v>
      </c>
      <c r="D1043" s="45" t="s">
        <v>104</v>
      </c>
      <c r="E1043" s="45" t="s">
        <v>675</v>
      </c>
      <c r="F1043" s="45">
        <v>1</v>
      </c>
      <c r="H1043" s="45" t="s">
        <v>116</v>
      </c>
      <c r="L1043" s="45">
        <v>99</v>
      </c>
      <c r="M1043" s="45" t="s">
        <v>676</v>
      </c>
      <c r="N1043" s="45" t="s">
        <v>668</v>
      </c>
      <c r="O1043" s="101">
        <v>15998029</v>
      </c>
      <c r="S1043" s="45" t="s">
        <v>89</v>
      </c>
      <c r="T1043" s="45" t="s">
        <v>89</v>
      </c>
    </row>
    <row r="1044" spans="1:30" s="16" customFormat="1" x14ac:dyDescent="0.15">
      <c r="A1044" s="105">
        <v>12998072</v>
      </c>
      <c r="B1044" s="45">
        <v>1</v>
      </c>
      <c r="C1044" s="45" t="s">
        <v>5162</v>
      </c>
      <c r="D1044" s="45" t="s">
        <v>25</v>
      </c>
      <c r="E1044" s="45" t="s">
        <v>26</v>
      </c>
      <c r="F1044" s="45"/>
      <c r="G1044" s="45"/>
      <c r="H1044" s="45" t="s">
        <v>24</v>
      </c>
      <c r="I1044" s="45"/>
      <c r="J1044" s="45"/>
      <c r="K1044" s="45"/>
      <c r="L1044" s="45">
        <v>1</v>
      </c>
      <c r="M1044" s="45" t="s">
        <v>158</v>
      </c>
      <c r="N1044" s="45" t="s">
        <v>28</v>
      </c>
      <c r="O1044" s="105">
        <v>15998072</v>
      </c>
      <c r="P1044" s="45"/>
      <c r="Q1044" s="45"/>
      <c r="R1044" s="45"/>
      <c r="S1044" s="45" t="s">
        <v>89</v>
      </c>
      <c r="T1044" s="45" t="s">
        <v>89</v>
      </c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</row>
    <row r="1045" spans="1:30" s="16" customFormat="1" x14ac:dyDescent="0.15">
      <c r="A1045" s="105">
        <v>12998073</v>
      </c>
      <c r="B1045" s="45">
        <v>1</v>
      </c>
      <c r="C1045" s="45" t="s">
        <v>5163</v>
      </c>
      <c r="D1045" s="45" t="s">
        <v>34</v>
      </c>
      <c r="E1045" s="45" t="s">
        <v>26</v>
      </c>
      <c r="F1045" s="45"/>
      <c r="G1045" s="45"/>
      <c r="H1045" s="45" t="s">
        <v>132</v>
      </c>
      <c r="I1045" s="45"/>
      <c r="J1045" s="45"/>
      <c r="K1045" s="45"/>
      <c r="L1045" s="45">
        <v>1</v>
      </c>
      <c r="M1045" s="45" t="s">
        <v>105</v>
      </c>
      <c r="N1045" s="45" t="s">
        <v>105</v>
      </c>
      <c r="O1045" s="105">
        <v>13998073</v>
      </c>
      <c r="P1045" s="45"/>
      <c r="Q1045" s="45"/>
      <c r="R1045" s="45"/>
      <c r="S1045" s="45" t="s">
        <v>89</v>
      </c>
      <c r="T1045" s="45" t="s">
        <v>89</v>
      </c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</row>
    <row r="1046" spans="1:30" s="45" customFormat="1" x14ac:dyDescent="0.15">
      <c r="A1046" s="119">
        <v>12998101</v>
      </c>
      <c r="B1046" s="18">
        <v>1</v>
      </c>
      <c r="C1046" s="18" t="s">
        <v>4969</v>
      </c>
      <c r="D1046" s="18" t="s">
        <v>302</v>
      </c>
      <c r="E1046" s="18" t="s">
        <v>303</v>
      </c>
      <c r="F1046" s="18"/>
      <c r="G1046" s="18"/>
      <c r="H1046" s="18" t="s">
        <v>304</v>
      </c>
      <c r="I1046" s="18"/>
      <c r="J1046" s="18"/>
      <c r="K1046" s="18"/>
      <c r="L1046" s="18">
        <v>1</v>
      </c>
      <c r="M1046" s="18" t="s">
        <v>230</v>
      </c>
      <c r="N1046" s="18" t="s">
        <v>305</v>
      </c>
      <c r="O1046" s="119">
        <v>15998101</v>
      </c>
      <c r="P1046" s="18"/>
      <c r="Q1046" s="18"/>
      <c r="R1046" s="18"/>
      <c r="S1046" s="18" t="s">
        <v>89</v>
      </c>
      <c r="T1046" s="18" t="s">
        <v>89</v>
      </c>
      <c r="U1046" s="18"/>
      <c r="V1046" s="18" t="s">
        <v>341</v>
      </c>
      <c r="W1046" s="18"/>
      <c r="X1046" s="18"/>
      <c r="Y1046" s="18"/>
      <c r="Z1046" s="18"/>
      <c r="AA1046" s="18"/>
      <c r="AB1046" s="18"/>
      <c r="AC1046" s="18"/>
      <c r="AD1046" s="18"/>
    </row>
    <row r="1047" spans="1:30" s="45" customFormat="1" x14ac:dyDescent="0.15">
      <c r="A1047" s="119">
        <v>12998102</v>
      </c>
      <c r="B1047" s="18">
        <v>1</v>
      </c>
      <c r="C1047" s="18" t="s">
        <v>4970</v>
      </c>
      <c r="D1047" s="18" t="s">
        <v>302</v>
      </c>
      <c r="E1047" s="18" t="s">
        <v>307</v>
      </c>
      <c r="F1047" s="18">
        <v>1.5</v>
      </c>
      <c r="G1047" s="18">
        <v>60</v>
      </c>
      <c r="H1047" s="18" t="s">
        <v>304</v>
      </c>
      <c r="I1047" s="18"/>
      <c r="J1047" s="18"/>
      <c r="K1047" s="18"/>
      <c r="L1047" s="18">
        <v>3</v>
      </c>
      <c r="M1047" s="18" t="s">
        <v>231</v>
      </c>
      <c r="N1047" s="18" t="s">
        <v>305</v>
      </c>
      <c r="O1047" s="119">
        <v>15998102</v>
      </c>
      <c r="P1047" s="18"/>
      <c r="Q1047" s="18"/>
      <c r="R1047" s="18"/>
      <c r="S1047" s="18" t="s">
        <v>89</v>
      </c>
      <c r="T1047" s="18" t="s">
        <v>89</v>
      </c>
      <c r="U1047" s="18"/>
      <c r="V1047" s="18" t="s">
        <v>542</v>
      </c>
      <c r="W1047" s="18"/>
      <c r="X1047" s="18"/>
      <c r="Y1047" s="18"/>
      <c r="Z1047" s="18"/>
      <c r="AA1047" s="18"/>
      <c r="AB1047" s="18"/>
      <c r="AC1047" s="18"/>
      <c r="AD1047" s="18"/>
    </row>
    <row r="1048" spans="1:30" s="45" customFormat="1" x14ac:dyDescent="0.15">
      <c r="A1048" s="119">
        <v>12998103</v>
      </c>
      <c r="B1048" s="18">
        <v>1</v>
      </c>
      <c r="C1048" s="18" t="s">
        <v>4971</v>
      </c>
      <c r="D1048" s="18" t="s">
        <v>302</v>
      </c>
      <c r="E1048" s="18" t="s">
        <v>307</v>
      </c>
      <c r="F1048" s="18">
        <v>2</v>
      </c>
      <c r="G1048" s="18">
        <v>60</v>
      </c>
      <c r="H1048" s="18" t="s">
        <v>304</v>
      </c>
      <c r="I1048" s="18"/>
      <c r="J1048" s="18"/>
      <c r="K1048" s="18"/>
      <c r="L1048" s="18">
        <v>3</v>
      </c>
      <c r="M1048" s="18" t="s">
        <v>309</v>
      </c>
      <c r="N1048" s="18" t="s">
        <v>310</v>
      </c>
      <c r="O1048" s="119">
        <v>13998101</v>
      </c>
      <c r="P1048" s="18"/>
      <c r="Q1048" s="18"/>
      <c r="R1048" s="18"/>
      <c r="S1048" s="18" t="s">
        <v>89</v>
      </c>
      <c r="T1048" s="18" t="s">
        <v>89</v>
      </c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</row>
    <row r="1049" spans="1:30" s="45" customFormat="1" x14ac:dyDescent="0.15">
      <c r="A1049" s="120">
        <v>12998104</v>
      </c>
      <c r="B1049" s="67">
        <v>1</v>
      </c>
      <c r="C1049" s="67" t="s">
        <v>311</v>
      </c>
      <c r="D1049" s="67" t="s">
        <v>302</v>
      </c>
      <c r="E1049" s="67" t="s">
        <v>307</v>
      </c>
      <c r="F1049" s="67">
        <v>2</v>
      </c>
      <c r="G1049" s="67">
        <v>60</v>
      </c>
      <c r="H1049" s="67" t="s">
        <v>304</v>
      </c>
      <c r="I1049" s="67"/>
      <c r="J1049" s="67"/>
      <c r="K1049" s="67"/>
      <c r="L1049" s="67">
        <v>3</v>
      </c>
      <c r="M1049" s="67" t="s">
        <v>231</v>
      </c>
      <c r="N1049" s="67" t="s">
        <v>305</v>
      </c>
      <c r="O1049" s="120">
        <v>15998104</v>
      </c>
      <c r="P1049" s="67"/>
      <c r="Q1049" s="67"/>
      <c r="R1049" s="67"/>
      <c r="S1049" s="67" t="s">
        <v>89</v>
      </c>
      <c r="T1049" s="67" t="s">
        <v>89</v>
      </c>
      <c r="U1049" s="67"/>
      <c r="V1049" s="67" t="s">
        <v>308</v>
      </c>
      <c r="W1049" s="67"/>
      <c r="X1049" s="67"/>
      <c r="Y1049" s="67"/>
      <c r="Z1049" s="67"/>
      <c r="AA1049" s="67"/>
      <c r="AB1049" s="67"/>
      <c r="AC1049" s="67"/>
      <c r="AD1049" s="67"/>
    </row>
    <row r="1050" spans="1:30" s="45" customFormat="1" x14ac:dyDescent="0.15">
      <c r="A1050" s="119">
        <v>12998105</v>
      </c>
      <c r="B1050" s="18">
        <v>1</v>
      </c>
      <c r="C1050" s="18" t="s">
        <v>312</v>
      </c>
      <c r="D1050" s="18" t="s">
        <v>302</v>
      </c>
      <c r="E1050" s="18" t="s">
        <v>307</v>
      </c>
      <c r="F1050" s="18">
        <v>2</v>
      </c>
      <c r="G1050" s="18">
        <v>60</v>
      </c>
      <c r="H1050" s="18" t="s">
        <v>304</v>
      </c>
      <c r="I1050" s="18"/>
      <c r="J1050" s="18"/>
      <c r="K1050" s="18"/>
      <c r="L1050" s="18">
        <v>3</v>
      </c>
      <c r="M1050" s="18" t="s">
        <v>313</v>
      </c>
      <c r="N1050" s="18" t="s">
        <v>310</v>
      </c>
      <c r="O1050" s="119">
        <v>13998102</v>
      </c>
      <c r="P1050" s="18"/>
      <c r="Q1050" s="18"/>
      <c r="R1050" s="18"/>
      <c r="S1050" s="18" t="s">
        <v>89</v>
      </c>
      <c r="T1050" s="18" t="s">
        <v>89</v>
      </c>
      <c r="U1050" s="18"/>
      <c r="V1050" s="18" t="s">
        <v>89</v>
      </c>
      <c r="W1050" s="18"/>
      <c r="X1050" s="18"/>
      <c r="Y1050" s="18"/>
      <c r="Z1050" s="18"/>
      <c r="AA1050" s="18"/>
      <c r="AB1050" s="18"/>
      <c r="AC1050" s="18"/>
      <c r="AD1050" s="18"/>
    </row>
    <row r="1051" spans="1:30" s="45" customFormat="1" x14ac:dyDescent="0.15">
      <c r="A1051" s="119">
        <v>12998106</v>
      </c>
      <c r="B1051" s="18">
        <v>1</v>
      </c>
      <c r="C1051" s="18" t="s">
        <v>4989</v>
      </c>
      <c r="D1051" s="18" t="s">
        <v>302</v>
      </c>
      <c r="E1051" s="18" t="s">
        <v>303</v>
      </c>
      <c r="F1051" s="18"/>
      <c r="G1051" s="18"/>
      <c r="H1051" s="18" t="s">
        <v>304</v>
      </c>
      <c r="I1051" s="18"/>
      <c r="J1051" s="18"/>
      <c r="K1051" s="18"/>
      <c r="L1051" s="18">
        <v>1</v>
      </c>
      <c r="M1051" s="18" t="s">
        <v>231</v>
      </c>
      <c r="N1051" s="18" t="s">
        <v>305</v>
      </c>
      <c r="O1051" s="119">
        <v>15998105</v>
      </c>
      <c r="P1051" s="18"/>
      <c r="Q1051" s="18"/>
      <c r="R1051" s="18"/>
      <c r="S1051" s="18" t="s">
        <v>89</v>
      </c>
      <c r="T1051" s="18" t="s">
        <v>89</v>
      </c>
      <c r="U1051" s="18"/>
      <c r="V1051" s="18" t="s">
        <v>315</v>
      </c>
      <c r="W1051" s="18"/>
      <c r="X1051" s="18"/>
      <c r="Y1051" s="18"/>
      <c r="Z1051" s="18"/>
      <c r="AA1051" s="18"/>
      <c r="AB1051" s="18"/>
      <c r="AC1051" s="18"/>
      <c r="AD1051" s="18"/>
    </row>
    <row r="1052" spans="1:30" s="45" customFormat="1" x14ac:dyDescent="0.15">
      <c r="A1052" s="119">
        <v>12998107</v>
      </c>
      <c r="B1052" s="18">
        <v>1</v>
      </c>
      <c r="C1052" s="18" t="s">
        <v>4990</v>
      </c>
      <c r="D1052" s="18" t="s">
        <v>302</v>
      </c>
      <c r="E1052" s="18" t="s">
        <v>303</v>
      </c>
      <c r="F1052" s="18"/>
      <c r="G1052" s="18"/>
      <c r="H1052" s="18" t="s">
        <v>304</v>
      </c>
      <c r="I1052" s="18"/>
      <c r="J1052" s="18"/>
      <c r="K1052" s="18"/>
      <c r="L1052" s="18">
        <v>1</v>
      </c>
      <c r="M1052" s="18" t="s">
        <v>313</v>
      </c>
      <c r="N1052" s="18" t="s">
        <v>310</v>
      </c>
      <c r="O1052" s="119">
        <v>13998103</v>
      </c>
      <c r="P1052" s="18"/>
      <c r="Q1052" s="18"/>
      <c r="R1052" s="18"/>
      <c r="S1052" s="18" t="s">
        <v>89</v>
      </c>
      <c r="T1052" s="18" t="s">
        <v>89</v>
      </c>
      <c r="U1052" s="18"/>
      <c r="V1052" s="18" t="s">
        <v>89</v>
      </c>
      <c r="W1052" s="18"/>
      <c r="X1052" s="18"/>
      <c r="Y1052" s="18"/>
      <c r="Z1052" s="18"/>
      <c r="AA1052" s="18"/>
      <c r="AB1052" s="18"/>
      <c r="AC1052" s="18"/>
      <c r="AD1052" s="18"/>
    </row>
    <row r="1053" spans="1:30" s="45" customFormat="1" x14ac:dyDescent="0.15">
      <c r="A1053" s="119">
        <v>12998108</v>
      </c>
      <c r="B1053" s="18">
        <v>1</v>
      </c>
      <c r="C1053" s="18" t="s">
        <v>4991</v>
      </c>
      <c r="D1053" s="18" t="s">
        <v>302</v>
      </c>
      <c r="E1053" s="18" t="s">
        <v>303</v>
      </c>
      <c r="F1053" s="18"/>
      <c r="G1053" s="18"/>
      <c r="H1053" s="18" t="s">
        <v>304</v>
      </c>
      <c r="I1053" s="18"/>
      <c r="J1053" s="18"/>
      <c r="K1053" s="18"/>
      <c r="L1053" s="18">
        <v>1</v>
      </c>
      <c r="M1053" s="159" t="s">
        <v>323</v>
      </c>
      <c r="N1053" s="18" t="s">
        <v>310</v>
      </c>
      <c r="O1053" s="119">
        <v>13998104</v>
      </c>
      <c r="P1053" s="18"/>
      <c r="Q1053" s="18"/>
      <c r="R1053" s="18"/>
      <c r="S1053" s="18" t="s">
        <v>89</v>
      </c>
      <c r="T1053" s="18" t="s">
        <v>89</v>
      </c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</row>
    <row r="1054" spans="1:30" s="45" customFormat="1" x14ac:dyDescent="0.15">
      <c r="A1054" s="119">
        <v>12998109</v>
      </c>
      <c r="B1054" s="18">
        <v>1</v>
      </c>
      <c r="C1054" s="18" t="s">
        <v>4992</v>
      </c>
      <c r="D1054" s="18" t="s">
        <v>317</v>
      </c>
      <c r="E1054" s="18" t="s">
        <v>303</v>
      </c>
      <c r="F1054" s="18"/>
      <c r="G1054" s="18"/>
      <c r="H1054" s="18" t="s">
        <v>82</v>
      </c>
      <c r="I1054" s="18"/>
      <c r="J1054" s="18"/>
      <c r="K1054" s="18"/>
      <c r="L1054" s="18">
        <v>1</v>
      </c>
      <c r="M1054" s="18" t="s">
        <v>310</v>
      </c>
      <c r="N1054" s="18" t="s">
        <v>310</v>
      </c>
      <c r="O1054" s="119">
        <v>13998105</v>
      </c>
      <c r="P1054" s="18"/>
      <c r="Q1054" s="18"/>
      <c r="R1054" s="18"/>
      <c r="S1054" s="18" t="s">
        <v>89</v>
      </c>
      <c r="T1054" s="18" t="s">
        <v>89</v>
      </c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</row>
    <row r="1055" spans="1:30" s="45" customFormat="1" x14ac:dyDescent="0.15">
      <c r="A1055" s="119">
        <v>12998110</v>
      </c>
      <c r="B1055" s="18">
        <v>1</v>
      </c>
      <c r="C1055" s="18" t="s">
        <v>4993</v>
      </c>
      <c r="D1055" s="18" t="s">
        <v>317</v>
      </c>
      <c r="E1055" s="18" t="s">
        <v>303</v>
      </c>
      <c r="F1055" s="18"/>
      <c r="G1055" s="18"/>
      <c r="H1055" s="18" t="s">
        <v>82</v>
      </c>
      <c r="I1055" s="18"/>
      <c r="J1055" s="18"/>
      <c r="K1055" s="18"/>
      <c r="L1055" s="18">
        <v>1</v>
      </c>
      <c r="M1055" s="18" t="s">
        <v>310</v>
      </c>
      <c r="N1055" s="18" t="s">
        <v>310</v>
      </c>
      <c r="O1055" s="119">
        <v>13998106</v>
      </c>
      <c r="P1055" s="18"/>
      <c r="Q1055" s="18"/>
      <c r="R1055" s="18"/>
      <c r="S1055" s="18" t="s">
        <v>89</v>
      </c>
      <c r="T1055" s="18" t="s">
        <v>89</v>
      </c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</row>
    <row r="1056" spans="1:30" s="45" customFormat="1" x14ac:dyDescent="0.15">
      <c r="A1056" s="119">
        <v>12998111</v>
      </c>
      <c r="B1056" s="18">
        <v>1</v>
      </c>
      <c r="C1056" s="18" t="s">
        <v>4988</v>
      </c>
      <c r="D1056" s="18" t="s">
        <v>25</v>
      </c>
      <c r="E1056" s="18" t="s">
        <v>26</v>
      </c>
      <c r="F1056" s="18"/>
      <c r="G1056" s="18"/>
      <c r="H1056" s="18" t="s">
        <v>572</v>
      </c>
      <c r="I1056" s="18"/>
      <c r="J1056" s="18"/>
      <c r="K1056" s="18"/>
      <c r="L1056" s="18">
        <v>1</v>
      </c>
      <c r="M1056" s="18"/>
      <c r="N1056" s="18" t="s">
        <v>558</v>
      </c>
      <c r="O1056" s="119">
        <v>14998101</v>
      </c>
      <c r="P1056" s="18"/>
      <c r="Q1056" s="18"/>
      <c r="R1056" s="18"/>
      <c r="S1056" s="18" t="s">
        <v>89</v>
      </c>
      <c r="T1056" s="18" t="s">
        <v>89</v>
      </c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</row>
    <row r="1057" spans="1:30" s="45" customFormat="1" x14ac:dyDescent="0.15">
      <c r="A1057" s="119">
        <v>12998112</v>
      </c>
      <c r="B1057" s="18">
        <v>1</v>
      </c>
      <c r="C1057" s="18" t="s">
        <v>4973</v>
      </c>
      <c r="D1057" s="18" t="s">
        <v>571</v>
      </c>
      <c r="E1057" s="18" t="s">
        <v>33</v>
      </c>
      <c r="F1057" s="18">
        <v>3</v>
      </c>
      <c r="G1057" s="18"/>
      <c r="H1057" s="18" t="s">
        <v>24</v>
      </c>
      <c r="I1057" s="18" t="s">
        <v>208</v>
      </c>
      <c r="J1057" s="18" t="s">
        <v>571</v>
      </c>
      <c r="K1057" s="18"/>
      <c r="L1057" s="18">
        <v>1</v>
      </c>
      <c r="M1057" s="18"/>
      <c r="N1057" s="18" t="s">
        <v>558</v>
      </c>
      <c r="O1057" s="119">
        <v>14998102</v>
      </c>
      <c r="P1057" s="18"/>
      <c r="Q1057" s="18"/>
      <c r="R1057" s="18"/>
      <c r="S1057" s="18" t="s">
        <v>89</v>
      </c>
      <c r="T1057" s="18" t="s">
        <v>89</v>
      </c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</row>
    <row r="1058" spans="1:30" s="45" customFormat="1" x14ac:dyDescent="0.15">
      <c r="A1058" s="119">
        <v>12998113</v>
      </c>
      <c r="B1058" s="18">
        <v>1</v>
      </c>
      <c r="C1058" s="18" t="s">
        <v>4974</v>
      </c>
      <c r="D1058" s="18" t="s">
        <v>571</v>
      </c>
      <c r="E1058" s="18" t="s">
        <v>573</v>
      </c>
      <c r="F1058" s="18">
        <v>3</v>
      </c>
      <c r="G1058" s="18"/>
      <c r="H1058" s="18" t="s">
        <v>24</v>
      </c>
      <c r="I1058" s="18" t="s">
        <v>208</v>
      </c>
      <c r="J1058" s="18" t="s">
        <v>574</v>
      </c>
      <c r="K1058" s="18"/>
      <c r="L1058" s="18">
        <v>1</v>
      </c>
      <c r="M1058" s="18"/>
      <c r="N1058" s="18" t="s">
        <v>558</v>
      </c>
      <c r="O1058" s="119">
        <v>14998103</v>
      </c>
      <c r="P1058" s="18"/>
      <c r="Q1058" s="18"/>
      <c r="R1058" s="18"/>
      <c r="S1058" s="18" t="s">
        <v>89</v>
      </c>
      <c r="T1058" s="18" t="s">
        <v>89</v>
      </c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</row>
    <row r="1059" spans="1:30" s="45" customFormat="1" x14ac:dyDescent="0.15">
      <c r="A1059" s="119">
        <v>12998114</v>
      </c>
      <c r="B1059" s="18">
        <v>1</v>
      </c>
      <c r="C1059" s="18" t="s">
        <v>4977</v>
      </c>
      <c r="D1059" s="18" t="s">
        <v>571</v>
      </c>
      <c r="E1059" s="18" t="s">
        <v>33</v>
      </c>
      <c r="F1059" s="18">
        <v>3</v>
      </c>
      <c r="G1059" s="18"/>
      <c r="H1059" s="18" t="s">
        <v>575</v>
      </c>
      <c r="I1059" s="18" t="s">
        <v>576</v>
      </c>
      <c r="J1059" s="18" t="s">
        <v>571</v>
      </c>
      <c r="K1059" s="18"/>
      <c r="L1059" s="18">
        <v>1</v>
      </c>
      <c r="M1059" s="18"/>
      <c r="N1059" s="18" t="s">
        <v>558</v>
      </c>
      <c r="O1059" s="119">
        <v>14998104</v>
      </c>
      <c r="P1059" s="18"/>
      <c r="Q1059" s="18"/>
      <c r="R1059" s="18"/>
      <c r="S1059" s="18" t="s">
        <v>89</v>
      </c>
      <c r="T1059" s="18" t="s">
        <v>89</v>
      </c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</row>
    <row r="1060" spans="1:30" s="45" customFormat="1" x14ac:dyDescent="0.15">
      <c r="A1060" s="119">
        <v>12998115</v>
      </c>
      <c r="B1060" s="18">
        <v>1</v>
      </c>
      <c r="C1060" s="18" t="s">
        <v>4975</v>
      </c>
      <c r="D1060" s="18" t="s">
        <v>25</v>
      </c>
      <c r="E1060" s="18" t="s">
        <v>26</v>
      </c>
      <c r="F1060" s="18"/>
      <c r="G1060" s="18"/>
      <c r="H1060" s="18" t="s">
        <v>24</v>
      </c>
      <c r="I1060" s="18"/>
      <c r="J1060" s="18"/>
      <c r="K1060" s="18"/>
      <c r="L1060" s="18">
        <v>1</v>
      </c>
      <c r="M1060" s="18" t="s">
        <v>231</v>
      </c>
      <c r="N1060" s="18" t="s">
        <v>28</v>
      </c>
      <c r="O1060" s="119">
        <v>15998108</v>
      </c>
      <c r="P1060" s="18"/>
      <c r="Q1060" s="18"/>
      <c r="R1060" s="18"/>
      <c r="S1060" s="18" t="s">
        <v>89</v>
      </c>
      <c r="T1060" s="18" t="s">
        <v>89</v>
      </c>
      <c r="U1060" s="18"/>
      <c r="V1060" s="18" t="s">
        <v>402</v>
      </c>
      <c r="W1060" s="18"/>
      <c r="X1060" s="18"/>
      <c r="Y1060" s="18"/>
      <c r="Z1060" s="18"/>
      <c r="AA1060" s="18"/>
      <c r="AB1060" s="18"/>
      <c r="AC1060" s="18"/>
      <c r="AD1060" s="18"/>
    </row>
    <row r="1061" spans="1:30" s="45" customFormat="1" x14ac:dyDescent="0.15">
      <c r="A1061" s="119">
        <v>12998116</v>
      </c>
      <c r="B1061" s="18">
        <v>1</v>
      </c>
      <c r="C1061" s="18" t="s">
        <v>4976</v>
      </c>
      <c r="D1061" s="18" t="s">
        <v>25</v>
      </c>
      <c r="E1061" s="18" t="s">
        <v>26</v>
      </c>
      <c r="F1061" s="18"/>
      <c r="G1061" s="18"/>
      <c r="H1061" s="18" t="s">
        <v>24</v>
      </c>
      <c r="I1061" s="18"/>
      <c r="J1061" s="18"/>
      <c r="K1061" s="18"/>
      <c r="L1061" s="18">
        <v>1</v>
      </c>
      <c r="M1061" s="45" t="s">
        <v>238</v>
      </c>
      <c r="N1061" s="18" t="s">
        <v>29</v>
      </c>
      <c r="O1061" s="119">
        <v>13998107</v>
      </c>
      <c r="P1061" s="18"/>
      <c r="Q1061" s="18"/>
      <c r="R1061" s="18"/>
      <c r="S1061" s="18" t="s">
        <v>89</v>
      </c>
      <c r="T1061" s="18" t="s">
        <v>89</v>
      </c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</row>
    <row r="1062" spans="1:30" s="45" customFormat="1" x14ac:dyDescent="0.15">
      <c r="A1062" s="119">
        <v>12998117</v>
      </c>
      <c r="B1062" s="18">
        <v>1</v>
      </c>
      <c r="C1062" s="18" t="s">
        <v>4978</v>
      </c>
      <c r="D1062" s="18" t="s">
        <v>25</v>
      </c>
      <c r="E1062" s="18" t="s">
        <v>26</v>
      </c>
      <c r="F1062" s="18"/>
      <c r="G1062" s="18"/>
      <c r="H1062" s="18" t="s">
        <v>24</v>
      </c>
      <c r="I1062" s="18"/>
      <c r="J1062" s="18"/>
      <c r="K1062" s="18"/>
      <c r="L1062" s="18">
        <v>1</v>
      </c>
      <c r="M1062" s="18" t="s">
        <v>231</v>
      </c>
      <c r="N1062" s="18" t="s">
        <v>28</v>
      </c>
      <c r="O1062" s="119">
        <v>15998109</v>
      </c>
      <c r="P1062" s="18"/>
      <c r="Q1062" s="18"/>
      <c r="R1062" s="18"/>
      <c r="S1062" s="18" t="s">
        <v>89</v>
      </c>
      <c r="T1062" s="18" t="s">
        <v>89</v>
      </c>
      <c r="U1062" s="18"/>
      <c r="V1062" s="18" t="s">
        <v>402</v>
      </c>
      <c r="W1062" s="18"/>
      <c r="X1062" s="18"/>
      <c r="Y1062" s="18"/>
      <c r="Z1062" s="18"/>
      <c r="AA1062" s="18"/>
      <c r="AB1062" s="18"/>
      <c r="AC1062" s="18"/>
      <c r="AD1062" s="18"/>
    </row>
    <row r="1063" spans="1:30" s="45" customFormat="1" x14ac:dyDescent="0.15">
      <c r="A1063" s="119">
        <v>12998118</v>
      </c>
      <c r="B1063" s="18">
        <v>1</v>
      </c>
      <c r="C1063" s="18" t="s">
        <v>4979</v>
      </c>
      <c r="D1063" s="18" t="s">
        <v>25</v>
      </c>
      <c r="E1063" s="18" t="s">
        <v>26</v>
      </c>
      <c r="F1063" s="18"/>
      <c r="G1063" s="18"/>
      <c r="H1063" s="18" t="s">
        <v>24</v>
      </c>
      <c r="I1063" s="18"/>
      <c r="J1063" s="18"/>
      <c r="K1063" s="18"/>
      <c r="L1063" s="18">
        <v>1</v>
      </c>
      <c r="M1063" s="45" t="s">
        <v>238</v>
      </c>
      <c r="N1063" s="18" t="s">
        <v>29</v>
      </c>
      <c r="O1063" s="119">
        <v>13998108</v>
      </c>
      <c r="P1063" s="18"/>
      <c r="Q1063" s="18"/>
      <c r="R1063" s="18"/>
      <c r="S1063" s="18" t="s">
        <v>89</v>
      </c>
      <c r="T1063" s="18" t="s">
        <v>89</v>
      </c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</row>
    <row r="1064" spans="1:30" s="45" customFormat="1" x14ac:dyDescent="0.15">
      <c r="A1064" s="119">
        <v>12998119</v>
      </c>
      <c r="B1064" s="18">
        <v>1</v>
      </c>
      <c r="C1064" s="18" t="s">
        <v>4980</v>
      </c>
      <c r="D1064" s="18" t="s">
        <v>25</v>
      </c>
      <c r="E1064" s="18" t="s">
        <v>26</v>
      </c>
      <c r="F1064" s="18"/>
      <c r="G1064" s="18"/>
      <c r="H1064" s="18" t="s">
        <v>24</v>
      </c>
      <c r="I1064" s="18"/>
      <c r="J1064" s="18"/>
      <c r="K1064" s="18"/>
      <c r="L1064" s="18">
        <v>1</v>
      </c>
      <c r="M1064" s="18" t="s">
        <v>231</v>
      </c>
      <c r="N1064" s="18" t="s">
        <v>28</v>
      </c>
      <c r="O1064" s="119">
        <v>15998110</v>
      </c>
      <c r="P1064" s="18"/>
      <c r="Q1064" s="18"/>
      <c r="R1064" s="18"/>
      <c r="S1064" s="18" t="s">
        <v>89</v>
      </c>
      <c r="T1064" s="18" t="s">
        <v>89</v>
      </c>
      <c r="U1064" s="18"/>
      <c r="V1064" s="18" t="s">
        <v>402</v>
      </c>
      <c r="W1064" s="18"/>
      <c r="X1064" s="18"/>
      <c r="Y1064" s="18"/>
      <c r="Z1064" s="18"/>
      <c r="AA1064" s="18"/>
      <c r="AB1064" s="18"/>
      <c r="AC1064" s="18"/>
      <c r="AD1064" s="18"/>
    </row>
    <row r="1065" spans="1:30" s="45" customFormat="1" x14ac:dyDescent="0.15">
      <c r="A1065" s="119">
        <v>12998120</v>
      </c>
      <c r="B1065" s="18">
        <v>1</v>
      </c>
      <c r="C1065" s="18" t="s">
        <v>4981</v>
      </c>
      <c r="D1065" s="18" t="s">
        <v>25</v>
      </c>
      <c r="E1065" s="18" t="s">
        <v>26</v>
      </c>
      <c r="F1065" s="18"/>
      <c r="G1065" s="18"/>
      <c r="H1065" s="18" t="s">
        <v>24</v>
      </c>
      <c r="I1065" s="18"/>
      <c r="J1065" s="18"/>
      <c r="K1065" s="18"/>
      <c r="L1065" s="18">
        <v>1</v>
      </c>
      <c r="M1065" s="45" t="s">
        <v>5467</v>
      </c>
      <c r="N1065" s="18" t="s">
        <v>29</v>
      </c>
      <c r="O1065" s="119">
        <v>13998109</v>
      </c>
      <c r="P1065" s="18"/>
      <c r="Q1065" s="18"/>
      <c r="R1065" s="18"/>
      <c r="S1065" s="18" t="s">
        <v>89</v>
      </c>
      <c r="T1065" s="18" t="s">
        <v>89</v>
      </c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</row>
    <row r="1066" spans="1:30" s="45" customFormat="1" x14ac:dyDescent="0.15">
      <c r="A1066" s="119">
        <v>12998121</v>
      </c>
      <c r="B1066" s="18">
        <v>1</v>
      </c>
      <c r="C1066" s="18" t="s">
        <v>4982</v>
      </c>
      <c r="D1066" s="18" t="s">
        <v>25</v>
      </c>
      <c r="E1066" s="18" t="s">
        <v>26</v>
      </c>
      <c r="F1066" s="18"/>
      <c r="G1066" s="18"/>
      <c r="H1066" s="18" t="s">
        <v>24</v>
      </c>
      <c r="I1066" s="18"/>
      <c r="J1066" s="18"/>
      <c r="K1066" s="18"/>
      <c r="L1066" s="18">
        <v>1</v>
      </c>
      <c r="M1066" s="18" t="s">
        <v>231</v>
      </c>
      <c r="N1066" s="18" t="s">
        <v>28</v>
      </c>
      <c r="O1066" s="119">
        <v>15998111</v>
      </c>
      <c r="P1066" s="18"/>
      <c r="Q1066" s="18"/>
      <c r="R1066" s="18"/>
      <c r="S1066" s="18" t="s">
        <v>89</v>
      </c>
      <c r="T1066" s="18" t="s">
        <v>89</v>
      </c>
      <c r="U1066" s="18"/>
      <c r="V1066" s="18" t="s">
        <v>402</v>
      </c>
      <c r="W1066" s="18"/>
      <c r="X1066" s="18"/>
      <c r="Y1066" s="18"/>
      <c r="Z1066" s="18"/>
      <c r="AA1066" s="18"/>
      <c r="AB1066" s="18"/>
      <c r="AC1066" s="18"/>
      <c r="AD1066" s="18"/>
    </row>
    <row r="1067" spans="1:30" s="45" customFormat="1" x14ac:dyDescent="0.15">
      <c r="A1067" s="119">
        <v>12998122</v>
      </c>
      <c r="B1067" s="18">
        <v>1</v>
      </c>
      <c r="C1067" s="18" t="s">
        <v>4983</v>
      </c>
      <c r="D1067" s="18" t="s">
        <v>25</v>
      </c>
      <c r="E1067" s="18" t="s">
        <v>26</v>
      </c>
      <c r="F1067" s="18"/>
      <c r="G1067" s="18"/>
      <c r="H1067" s="18" t="s">
        <v>24</v>
      </c>
      <c r="I1067" s="18"/>
      <c r="J1067" s="18"/>
      <c r="K1067" s="18"/>
      <c r="L1067" s="18">
        <v>1</v>
      </c>
      <c r="M1067" s="45" t="s">
        <v>238</v>
      </c>
      <c r="N1067" s="18" t="s">
        <v>29</v>
      </c>
      <c r="O1067" s="119">
        <v>13998110</v>
      </c>
      <c r="P1067" s="18"/>
      <c r="Q1067" s="18"/>
      <c r="R1067" s="18"/>
      <c r="S1067" s="18" t="s">
        <v>89</v>
      </c>
      <c r="T1067" s="18" t="s">
        <v>89</v>
      </c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</row>
    <row r="1068" spans="1:30" s="45" customFormat="1" x14ac:dyDescent="0.15">
      <c r="A1068" s="119">
        <v>12998123</v>
      </c>
      <c r="B1068" s="18">
        <v>1</v>
      </c>
      <c r="C1068" s="18" t="s">
        <v>4984</v>
      </c>
      <c r="D1068" s="18" t="s">
        <v>25</v>
      </c>
      <c r="E1068" s="18" t="s">
        <v>26</v>
      </c>
      <c r="F1068" s="18"/>
      <c r="G1068" s="18"/>
      <c r="H1068" s="18" t="s">
        <v>24</v>
      </c>
      <c r="I1068" s="18"/>
      <c r="J1068" s="18"/>
      <c r="K1068" s="18"/>
      <c r="L1068" s="18">
        <v>1</v>
      </c>
      <c r="M1068" s="45" t="s">
        <v>238</v>
      </c>
      <c r="N1068" s="18" t="s">
        <v>29</v>
      </c>
      <c r="O1068" s="119">
        <v>13998111</v>
      </c>
      <c r="P1068" s="18"/>
      <c r="Q1068" s="18"/>
      <c r="R1068" s="18"/>
      <c r="S1068" s="18" t="s">
        <v>89</v>
      </c>
      <c r="T1068" s="18" t="s">
        <v>89</v>
      </c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</row>
    <row r="1069" spans="1:30" s="45" customFormat="1" x14ac:dyDescent="0.15">
      <c r="A1069" s="119">
        <v>12998124</v>
      </c>
      <c r="B1069" s="18">
        <v>1</v>
      </c>
      <c r="C1069" s="18" t="s">
        <v>4985</v>
      </c>
      <c r="D1069" s="18" t="s">
        <v>25</v>
      </c>
      <c r="E1069" s="18" t="s">
        <v>26</v>
      </c>
      <c r="F1069" s="18"/>
      <c r="G1069" s="18"/>
      <c r="H1069" s="18" t="s">
        <v>24</v>
      </c>
      <c r="I1069" s="18"/>
      <c r="J1069" s="18"/>
      <c r="K1069" s="18"/>
      <c r="L1069" s="18">
        <v>1</v>
      </c>
      <c r="M1069" s="45" t="s">
        <v>5464</v>
      </c>
      <c r="N1069" s="18" t="s">
        <v>29</v>
      </c>
      <c r="O1069" s="119">
        <v>13998112</v>
      </c>
      <c r="P1069" s="18"/>
      <c r="Q1069" s="18"/>
      <c r="R1069" s="18"/>
      <c r="S1069" s="18" t="s">
        <v>89</v>
      </c>
      <c r="T1069" s="18" t="s">
        <v>89</v>
      </c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</row>
    <row r="1070" spans="1:30" s="45" customFormat="1" x14ac:dyDescent="0.15">
      <c r="A1070" s="119">
        <v>12998125</v>
      </c>
      <c r="B1070" s="18">
        <v>1</v>
      </c>
      <c r="C1070" s="18" t="s">
        <v>4986</v>
      </c>
      <c r="D1070" s="18" t="s">
        <v>25</v>
      </c>
      <c r="E1070" s="18" t="s">
        <v>26</v>
      </c>
      <c r="F1070" s="18"/>
      <c r="G1070" s="18"/>
      <c r="H1070" s="18" t="s">
        <v>24</v>
      </c>
      <c r="I1070" s="18"/>
      <c r="J1070" s="18"/>
      <c r="K1070" s="18"/>
      <c r="L1070" s="18">
        <v>1</v>
      </c>
      <c r="M1070" s="45" t="s">
        <v>5463</v>
      </c>
      <c r="N1070" s="18" t="s">
        <v>29</v>
      </c>
      <c r="O1070" s="119">
        <v>13998113</v>
      </c>
      <c r="P1070" s="18"/>
      <c r="Q1070" s="18"/>
      <c r="R1070" s="18"/>
      <c r="S1070" s="18" t="s">
        <v>89</v>
      </c>
      <c r="T1070" s="18" t="s">
        <v>89</v>
      </c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</row>
    <row r="1071" spans="1:30" s="45" customFormat="1" x14ac:dyDescent="0.15">
      <c r="A1071" s="119">
        <v>12998126</v>
      </c>
      <c r="B1071" s="18">
        <v>1</v>
      </c>
      <c r="C1071" s="18" t="s">
        <v>4987</v>
      </c>
      <c r="D1071" s="18" t="s">
        <v>25</v>
      </c>
      <c r="E1071" s="18" t="s">
        <v>26</v>
      </c>
      <c r="F1071" s="18"/>
      <c r="G1071" s="18"/>
      <c r="H1071" s="18" t="s">
        <v>24</v>
      </c>
      <c r="I1071" s="18"/>
      <c r="J1071" s="18"/>
      <c r="K1071" s="18"/>
      <c r="L1071" s="18">
        <v>1</v>
      </c>
      <c r="M1071" s="45" t="s">
        <v>238</v>
      </c>
      <c r="N1071" s="18" t="s">
        <v>29</v>
      </c>
      <c r="O1071" s="119">
        <v>13998114</v>
      </c>
      <c r="P1071" s="18"/>
      <c r="Q1071" s="18"/>
      <c r="R1071" s="18"/>
      <c r="S1071" s="18" t="s">
        <v>89</v>
      </c>
      <c r="T1071" s="18" t="s">
        <v>89</v>
      </c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</row>
    <row r="1072" spans="1:30" s="45" customFormat="1" x14ac:dyDescent="0.15">
      <c r="A1072" s="121">
        <v>12999001</v>
      </c>
      <c r="B1072" s="16">
        <v>1</v>
      </c>
      <c r="C1072" s="16" t="s">
        <v>245</v>
      </c>
      <c r="D1072" s="16" t="s">
        <v>34</v>
      </c>
      <c r="E1072" s="16" t="s">
        <v>26</v>
      </c>
      <c r="F1072" s="16"/>
      <c r="G1072" s="16"/>
      <c r="H1072" s="16" t="s">
        <v>82</v>
      </c>
      <c r="I1072" s="16"/>
      <c r="J1072" s="16"/>
      <c r="K1072" s="16"/>
      <c r="L1072" s="16">
        <v>1</v>
      </c>
      <c r="M1072" s="16"/>
      <c r="N1072" s="16" t="s">
        <v>70</v>
      </c>
      <c r="O1072" s="16">
        <v>1</v>
      </c>
      <c r="P1072" s="16" t="s">
        <v>101</v>
      </c>
      <c r="Q1072" s="16"/>
      <c r="R1072" s="16"/>
      <c r="S1072" s="16" t="s">
        <v>89</v>
      </c>
      <c r="T1072" s="16" t="s">
        <v>89</v>
      </c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</row>
    <row r="1073" spans="1:30" s="45" customFormat="1" x14ac:dyDescent="0.15">
      <c r="A1073" s="122">
        <v>12999002</v>
      </c>
      <c r="B1073" s="64">
        <v>1</v>
      </c>
      <c r="C1073" s="64" t="s">
        <v>4995</v>
      </c>
      <c r="D1073" s="64" t="s">
        <v>25</v>
      </c>
      <c r="E1073" s="64" t="s">
        <v>26</v>
      </c>
      <c r="F1073" s="64"/>
      <c r="G1073" s="64"/>
      <c r="H1073" s="64" t="s">
        <v>24</v>
      </c>
      <c r="I1073" s="64"/>
      <c r="J1073" s="64"/>
      <c r="K1073" s="64"/>
      <c r="L1073" s="64">
        <v>1</v>
      </c>
      <c r="M1073" s="64"/>
      <c r="N1073" s="64" t="s">
        <v>558</v>
      </c>
      <c r="O1073" s="122">
        <v>14999001</v>
      </c>
      <c r="P1073" s="64"/>
      <c r="Q1073" s="64"/>
      <c r="R1073" s="64"/>
      <c r="S1073" s="64" t="s">
        <v>89</v>
      </c>
      <c r="T1073" s="64" t="s">
        <v>89</v>
      </c>
      <c r="U1073" s="64"/>
      <c r="V1073" s="64" t="s">
        <v>89</v>
      </c>
      <c r="W1073" s="64"/>
      <c r="X1073" s="64"/>
      <c r="Y1073" s="64"/>
      <c r="Z1073" s="64"/>
      <c r="AA1073" s="64"/>
      <c r="AB1073" s="64"/>
      <c r="AC1073" s="64"/>
      <c r="AD1073" s="64"/>
    </row>
    <row r="1074" spans="1:30" s="45" customFormat="1" x14ac:dyDescent="0.15">
      <c r="A1074" s="122">
        <v>12999003</v>
      </c>
      <c r="B1074" s="64">
        <v>1</v>
      </c>
      <c r="C1074" s="64" t="s">
        <v>4996</v>
      </c>
      <c r="D1074" s="64" t="s">
        <v>25</v>
      </c>
      <c r="E1074" s="64" t="s">
        <v>26</v>
      </c>
      <c r="F1074" s="64"/>
      <c r="G1074" s="64"/>
      <c r="H1074" s="64" t="s">
        <v>24</v>
      </c>
      <c r="I1074" s="64"/>
      <c r="J1074" s="64"/>
      <c r="K1074" s="64"/>
      <c r="L1074" s="64">
        <v>1</v>
      </c>
      <c r="M1074" s="64" t="s">
        <v>231</v>
      </c>
      <c r="N1074" s="64" t="s">
        <v>28</v>
      </c>
      <c r="O1074" s="122">
        <v>15999001</v>
      </c>
      <c r="P1074" s="64"/>
      <c r="Q1074" s="64"/>
      <c r="R1074" s="64"/>
      <c r="S1074" s="64" t="s">
        <v>89</v>
      </c>
      <c r="T1074" s="64" t="s">
        <v>89</v>
      </c>
      <c r="U1074" s="64"/>
      <c r="V1074" s="64"/>
      <c r="W1074" s="64"/>
      <c r="X1074" s="64"/>
      <c r="Y1074" s="64"/>
      <c r="Z1074" s="64"/>
      <c r="AA1074" s="64"/>
      <c r="AB1074" s="64"/>
      <c r="AC1074" s="64"/>
      <c r="AD1074" s="64"/>
    </row>
    <row r="1075" spans="1:30" s="45" customFormat="1" x14ac:dyDescent="0.15">
      <c r="A1075" s="122">
        <v>12999004</v>
      </c>
      <c r="B1075" s="64">
        <v>1</v>
      </c>
      <c r="C1075" s="64" t="s">
        <v>4997</v>
      </c>
      <c r="D1075" s="64" t="s">
        <v>25</v>
      </c>
      <c r="E1075" s="64" t="s">
        <v>26</v>
      </c>
      <c r="F1075" s="64"/>
      <c r="G1075" s="64"/>
      <c r="H1075" s="64" t="s">
        <v>24</v>
      </c>
      <c r="I1075" s="64"/>
      <c r="J1075" s="64"/>
      <c r="K1075" s="64"/>
      <c r="L1075" s="64">
        <v>1</v>
      </c>
      <c r="M1075" s="64"/>
      <c r="N1075" s="64" t="s">
        <v>558</v>
      </c>
      <c r="O1075" s="122">
        <v>14999002</v>
      </c>
      <c r="P1075" s="64"/>
      <c r="Q1075" s="64"/>
      <c r="R1075" s="64"/>
      <c r="S1075" s="64" t="s">
        <v>89</v>
      </c>
      <c r="T1075" s="64" t="s">
        <v>89</v>
      </c>
      <c r="U1075" s="64"/>
      <c r="V1075" s="64"/>
      <c r="W1075" s="64"/>
      <c r="X1075" s="64"/>
      <c r="Y1075" s="64"/>
      <c r="Z1075" s="64"/>
      <c r="AA1075" s="64"/>
      <c r="AB1075" s="64"/>
      <c r="AC1075" s="64"/>
      <c r="AD1075" s="64"/>
    </row>
    <row r="1076" spans="1:30" s="45" customFormat="1" x14ac:dyDescent="0.15">
      <c r="A1076" s="122">
        <v>12999005</v>
      </c>
      <c r="B1076" s="64">
        <v>1</v>
      </c>
      <c r="C1076" s="64" t="s">
        <v>4998</v>
      </c>
      <c r="D1076" s="64" t="s">
        <v>25</v>
      </c>
      <c r="E1076" s="64" t="s">
        <v>26</v>
      </c>
      <c r="F1076" s="64"/>
      <c r="G1076" s="64"/>
      <c r="H1076" s="64" t="s">
        <v>24</v>
      </c>
      <c r="I1076" s="64"/>
      <c r="J1076" s="64"/>
      <c r="K1076" s="64"/>
      <c r="L1076" s="64">
        <v>1</v>
      </c>
      <c r="M1076" s="64" t="s">
        <v>231</v>
      </c>
      <c r="N1076" s="64" t="s">
        <v>28</v>
      </c>
      <c r="O1076" s="122">
        <v>15999002</v>
      </c>
      <c r="P1076" s="64"/>
      <c r="Q1076" s="64"/>
      <c r="R1076" s="64"/>
      <c r="S1076" s="64" t="s">
        <v>89</v>
      </c>
      <c r="T1076" s="64" t="s">
        <v>89</v>
      </c>
      <c r="U1076" s="64"/>
      <c r="V1076" s="64"/>
      <c r="W1076" s="64"/>
      <c r="X1076" s="64"/>
      <c r="Y1076" s="64"/>
      <c r="Z1076" s="64"/>
      <c r="AA1076" s="64"/>
      <c r="AB1076" s="64"/>
      <c r="AC1076" s="64"/>
      <c r="AD1076" s="64"/>
    </row>
    <row r="1077" spans="1:30" s="45" customFormat="1" x14ac:dyDescent="0.15">
      <c r="A1077" s="122">
        <v>12999006</v>
      </c>
      <c r="B1077" s="64">
        <v>1</v>
      </c>
      <c r="C1077" s="64" t="s">
        <v>4999</v>
      </c>
      <c r="D1077" s="64" t="s">
        <v>25</v>
      </c>
      <c r="E1077" s="64" t="s">
        <v>57</v>
      </c>
      <c r="F1077" s="64">
        <v>10</v>
      </c>
      <c r="G1077" s="64"/>
      <c r="H1077" s="64" t="s">
        <v>24</v>
      </c>
      <c r="I1077" s="64"/>
      <c r="J1077" s="64"/>
      <c r="K1077" s="64"/>
      <c r="L1077" s="64">
        <v>99</v>
      </c>
      <c r="M1077" s="64" t="s">
        <v>234</v>
      </c>
      <c r="N1077" s="64" t="s">
        <v>29</v>
      </c>
      <c r="O1077" s="122">
        <v>13999001</v>
      </c>
      <c r="P1077" s="64"/>
      <c r="Q1077" s="64"/>
      <c r="R1077" s="64"/>
      <c r="S1077" s="64" t="s">
        <v>89</v>
      </c>
      <c r="T1077" s="64" t="s">
        <v>89</v>
      </c>
      <c r="U1077" s="64"/>
      <c r="V1077" s="64"/>
      <c r="W1077" s="64"/>
      <c r="X1077" s="64"/>
      <c r="Y1077" s="64"/>
      <c r="Z1077" s="64"/>
      <c r="AA1077" s="64"/>
      <c r="AB1077" s="64"/>
      <c r="AC1077" s="64"/>
      <c r="AD1077" s="64"/>
    </row>
    <row r="1078" spans="1:30" s="45" customFormat="1" x14ac:dyDescent="0.15">
      <c r="A1078" s="122">
        <v>12999007</v>
      </c>
      <c r="B1078" s="64">
        <v>1</v>
      </c>
      <c r="C1078" s="64" t="s">
        <v>5000</v>
      </c>
      <c r="D1078" s="64" t="s">
        <v>25</v>
      </c>
      <c r="E1078" s="64" t="s">
        <v>33</v>
      </c>
      <c r="F1078" s="64">
        <v>10</v>
      </c>
      <c r="G1078" s="64"/>
      <c r="H1078" s="64" t="s">
        <v>24</v>
      </c>
      <c r="I1078" s="64"/>
      <c r="J1078" s="64"/>
      <c r="K1078" s="64"/>
      <c r="L1078" s="64">
        <v>99</v>
      </c>
      <c r="M1078" s="64" t="s">
        <v>234</v>
      </c>
      <c r="N1078" s="64" t="s">
        <v>29</v>
      </c>
      <c r="O1078" s="122">
        <v>13999002</v>
      </c>
      <c r="P1078" s="64"/>
      <c r="Q1078" s="64"/>
      <c r="R1078" s="64"/>
      <c r="S1078" s="64" t="s">
        <v>89</v>
      </c>
      <c r="T1078" s="64" t="s">
        <v>89</v>
      </c>
      <c r="U1078" s="64"/>
      <c r="V1078" s="64"/>
      <c r="W1078" s="64"/>
      <c r="X1078" s="64"/>
      <c r="Y1078" s="64"/>
      <c r="Z1078" s="64"/>
      <c r="AA1078" s="64"/>
      <c r="AB1078" s="64"/>
      <c r="AC1078" s="64"/>
      <c r="AD1078" s="64"/>
    </row>
    <row r="1079" spans="1:30" s="16" customFormat="1" x14ac:dyDescent="0.15">
      <c r="A1079" s="123">
        <v>12999008</v>
      </c>
      <c r="B1079" s="54">
        <v>1</v>
      </c>
      <c r="C1079" s="54" t="s">
        <v>5001</v>
      </c>
      <c r="D1079" s="54" t="s">
        <v>25</v>
      </c>
      <c r="E1079" s="54" t="s">
        <v>33</v>
      </c>
      <c r="F1079" s="54">
        <v>10</v>
      </c>
      <c r="G1079" s="54"/>
      <c r="H1079" s="54" t="s">
        <v>88</v>
      </c>
      <c r="I1079" s="54"/>
      <c r="J1079" s="54"/>
      <c r="K1079" s="54"/>
      <c r="L1079" s="54">
        <v>99</v>
      </c>
      <c r="M1079" s="166" t="s">
        <v>71</v>
      </c>
      <c r="N1079" s="54" t="s">
        <v>29</v>
      </c>
      <c r="O1079" s="123">
        <v>13999003</v>
      </c>
      <c r="P1079" s="54"/>
      <c r="Q1079" s="54"/>
      <c r="R1079" s="54"/>
      <c r="S1079" s="54" t="s">
        <v>89</v>
      </c>
      <c r="T1079" s="54" t="s">
        <v>89</v>
      </c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</row>
    <row r="1080" spans="1:30" s="16" customFormat="1" x14ac:dyDescent="0.15">
      <c r="A1080" s="123">
        <v>12999009</v>
      </c>
      <c r="B1080" s="54">
        <v>1</v>
      </c>
      <c r="C1080" s="54" t="s">
        <v>5002</v>
      </c>
      <c r="D1080" s="54" t="s">
        <v>104</v>
      </c>
      <c r="E1080" s="54" t="s">
        <v>26</v>
      </c>
      <c r="F1080" s="54"/>
      <c r="G1080" s="54"/>
      <c r="H1080" s="54" t="s">
        <v>82</v>
      </c>
      <c r="I1080" s="54"/>
      <c r="J1080" s="54"/>
      <c r="K1080" s="54"/>
      <c r="L1080" s="54">
        <v>1</v>
      </c>
      <c r="M1080" s="45"/>
      <c r="N1080" s="54" t="s">
        <v>105</v>
      </c>
      <c r="O1080" s="123">
        <v>13999004</v>
      </c>
      <c r="P1080" s="54"/>
      <c r="Q1080" s="54"/>
      <c r="R1080" s="54"/>
      <c r="S1080" s="54" t="s">
        <v>89</v>
      </c>
      <c r="T1080" s="54" t="s">
        <v>89</v>
      </c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</row>
    <row r="1081" spans="1:30" s="16" customFormat="1" x14ac:dyDescent="0.15">
      <c r="A1081" s="123">
        <v>12999010</v>
      </c>
      <c r="B1081" s="54">
        <v>1</v>
      </c>
      <c r="C1081" s="54" t="s">
        <v>5004</v>
      </c>
      <c r="D1081" s="54" t="s">
        <v>34</v>
      </c>
      <c r="E1081" s="54" t="s">
        <v>26</v>
      </c>
      <c r="F1081" s="54"/>
      <c r="G1081" s="54"/>
      <c r="H1081" s="54" t="s">
        <v>82</v>
      </c>
      <c r="I1081" s="54"/>
      <c r="J1081" s="54"/>
      <c r="K1081" s="54"/>
      <c r="L1081" s="54">
        <v>1</v>
      </c>
      <c r="M1081" s="45" t="s">
        <v>272</v>
      </c>
      <c r="N1081" s="54" t="s">
        <v>29</v>
      </c>
      <c r="O1081" s="123">
        <v>13999005</v>
      </c>
      <c r="P1081" s="54"/>
      <c r="Q1081" s="54"/>
      <c r="R1081" s="54"/>
      <c r="S1081" s="54" t="s">
        <v>89</v>
      </c>
      <c r="T1081" s="54" t="s">
        <v>89</v>
      </c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</row>
    <row r="1082" spans="1:30" s="68" customFormat="1" x14ac:dyDescent="0.15">
      <c r="A1082" s="123">
        <v>12999011</v>
      </c>
      <c r="B1082" s="54">
        <v>1</v>
      </c>
      <c r="C1082" s="54" t="s">
        <v>5003</v>
      </c>
      <c r="D1082" s="54" t="s">
        <v>34</v>
      </c>
      <c r="E1082" s="54" t="s">
        <v>33</v>
      </c>
      <c r="F1082" s="54">
        <v>20</v>
      </c>
      <c r="G1082" s="54"/>
      <c r="H1082" s="54" t="s">
        <v>103</v>
      </c>
      <c r="I1082" s="54"/>
      <c r="J1082" s="54"/>
      <c r="K1082" s="54"/>
      <c r="L1082" s="54">
        <v>1</v>
      </c>
      <c r="M1082" s="54" t="s">
        <v>227</v>
      </c>
      <c r="N1082" s="54" t="s">
        <v>107</v>
      </c>
      <c r="O1082" s="123">
        <v>15999003</v>
      </c>
      <c r="P1082" s="54"/>
      <c r="Q1082" s="54"/>
      <c r="R1082" s="54"/>
      <c r="S1082" s="54" t="s">
        <v>89</v>
      </c>
      <c r="T1082" s="54" t="s">
        <v>89</v>
      </c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</row>
    <row r="1083" spans="1:30" s="16" customFormat="1" x14ac:dyDescent="0.15">
      <c r="A1083" s="123">
        <v>12999012</v>
      </c>
      <c r="B1083" s="54">
        <v>1</v>
      </c>
      <c r="C1083" s="54" t="s">
        <v>102</v>
      </c>
      <c r="D1083" s="54" t="s">
        <v>34</v>
      </c>
      <c r="E1083" s="54" t="s">
        <v>33</v>
      </c>
      <c r="F1083" s="54">
        <v>20</v>
      </c>
      <c r="G1083" s="54"/>
      <c r="H1083" s="54" t="s">
        <v>103</v>
      </c>
      <c r="I1083" s="54"/>
      <c r="J1083" s="54"/>
      <c r="K1083" s="54"/>
      <c r="L1083" s="54">
        <v>1</v>
      </c>
      <c r="M1083" s="54"/>
      <c r="N1083" s="54" t="s">
        <v>100</v>
      </c>
      <c r="O1083" s="54">
        <v>0</v>
      </c>
      <c r="P1083" s="54" t="s">
        <v>101</v>
      </c>
      <c r="Q1083" s="54"/>
      <c r="R1083" s="54"/>
      <c r="S1083" s="54" t="s">
        <v>89</v>
      </c>
      <c r="T1083" s="54" t="s">
        <v>89</v>
      </c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</row>
    <row r="1084" spans="1:30" s="16" customFormat="1" x14ac:dyDescent="0.15">
      <c r="A1084" s="123">
        <v>12999013</v>
      </c>
      <c r="B1084" s="54">
        <v>1</v>
      </c>
      <c r="C1084" s="54" t="s">
        <v>138</v>
      </c>
      <c r="D1084" s="54" t="s">
        <v>131</v>
      </c>
      <c r="E1084" s="54" t="s">
        <v>130</v>
      </c>
      <c r="F1084" s="54">
        <v>30</v>
      </c>
      <c r="G1084" s="54"/>
      <c r="H1084" s="54" t="s">
        <v>132</v>
      </c>
      <c r="I1084" s="54"/>
      <c r="J1084" s="54"/>
      <c r="K1084" s="54"/>
      <c r="L1084" s="54">
        <v>99</v>
      </c>
      <c r="M1084" s="54"/>
      <c r="N1084" s="54" t="s">
        <v>133</v>
      </c>
      <c r="O1084" s="54">
        <v>0</v>
      </c>
      <c r="P1084" s="54" t="s">
        <v>134</v>
      </c>
      <c r="Q1084" s="54"/>
      <c r="R1084" s="54"/>
      <c r="S1084" s="54" t="s">
        <v>89</v>
      </c>
      <c r="T1084" s="54" t="s">
        <v>89</v>
      </c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</row>
    <row r="1085" spans="1:30" s="16" customFormat="1" x14ac:dyDescent="0.15">
      <c r="A1085" s="123">
        <v>12999014</v>
      </c>
      <c r="B1085" s="54">
        <v>1</v>
      </c>
      <c r="C1085" s="54" t="s">
        <v>138</v>
      </c>
      <c r="D1085" s="54" t="s">
        <v>136</v>
      </c>
      <c r="E1085" s="54" t="s">
        <v>135</v>
      </c>
      <c r="F1085" s="54">
        <v>30</v>
      </c>
      <c r="G1085" s="54"/>
      <c r="H1085" s="54" t="s">
        <v>137</v>
      </c>
      <c r="I1085" s="54"/>
      <c r="J1085" s="54"/>
      <c r="K1085" s="54"/>
      <c r="L1085" s="54">
        <v>99</v>
      </c>
      <c r="M1085" s="54"/>
      <c r="N1085" s="54" t="s">
        <v>133</v>
      </c>
      <c r="O1085" s="54">
        <v>0</v>
      </c>
      <c r="P1085" s="54" t="s">
        <v>206</v>
      </c>
      <c r="Q1085" s="54"/>
      <c r="R1085" s="54"/>
      <c r="S1085" s="54" t="s">
        <v>89</v>
      </c>
      <c r="T1085" s="54" t="s">
        <v>89</v>
      </c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</row>
    <row r="1086" spans="1:30" s="16" customFormat="1" x14ac:dyDescent="0.15">
      <c r="A1086" s="124">
        <v>12999015</v>
      </c>
      <c r="B1086" s="14">
        <v>1</v>
      </c>
      <c r="C1086" s="14" t="s">
        <v>248</v>
      </c>
      <c r="D1086" s="14" t="s">
        <v>249</v>
      </c>
      <c r="E1086" s="14" t="s">
        <v>33</v>
      </c>
      <c r="F1086" s="14">
        <v>2</v>
      </c>
      <c r="G1086" s="14"/>
      <c r="H1086" s="14" t="s">
        <v>24</v>
      </c>
      <c r="I1086" s="14"/>
      <c r="J1086" s="14"/>
      <c r="K1086" s="14"/>
      <c r="L1086" s="14">
        <v>99</v>
      </c>
      <c r="M1086" s="14"/>
      <c r="N1086" s="14" t="s">
        <v>558</v>
      </c>
      <c r="O1086" s="124">
        <v>14999003</v>
      </c>
      <c r="P1086" s="14"/>
      <c r="Q1086" s="14"/>
      <c r="R1086" s="14"/>
      <c r="S1086" s="14" t="s">
        <v>89</v>
      </c>
      <c r="T1086" s="14" t="s">
        <v>89</v>
      </c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</row>
    <row r="1087" spans="1:30" s="16" customFormat="1" x14ac:dyDescent="0.15">
      <c r="A1087" s="124">
        <v>12999016</v>
      </c>
      <c r="B1087" s="14">
        <v>1</v>
      </c>
      <c r="C1087" s="14" t="s">
        <v>250</v>
      </c>
      <c r="D1087" s="14" t="s">
        <v>25</v>
      </c>
      <c r="E1087" s="14" t="s">
        <v>251</v>
      </c>
      <c r="F1087" s="14">
        <v>2</v>
      </c>
      <c r="G1087" s="14"/>
      <c r="H1087" s="14" t="s">
        <v>24</v>
      </c>
      <c r="I1087" s="14"/>
      <c r="J1087" s="14"/>
      <c r="K1087" s="14"/>
      <c r="L1087" s="14">
        <v>99</v>
      </c>
      <c r="M1087" s="14" t="s">
        <v>231</v>
      </c>
      <c r="N1087" s="14" t="s">
        <v>252</v>
      </c>
      <c r="O1087" s="124">
        <v>15999004</v>
      </c>
      <c r="P1087" s="14"/>
      <c r="Q1087" s="14"/>
      <c r="R1087" s="14"/>
      <c r="S1087" s="14" t="s">
        <v>89</v>
      </c>
      <c r="T1087" s="14" t="s">
        <v>89</v>
      </c>
      <c r="U1087" s="14"/>
      <c r="V1087" s="14" t="s">
        <v>241</v>
      </c>
      <c r="W1087" s="14"/>
      <c r="X1087" s="14"/>
      <c r="Y1087" s="14"/>
      <c r="Z1087" s="14"/>
      <c r="AA1087" s="14"/>
      <c r="AB1087" s="14"/>
      <c r="AC1087" s="14"/>
      <c r="AD1087" s="14"/>
    </row>
    <row r="1088" spans="1:30" s="16" customFormat="1" x14ac:dyDescent="0.15">
      <c r="A1088" s="124">
        <v>12999017</v>
      </c>
      <c r="B1088" s="14">
        <v>1</v>
      </c>
      <c r="C1088" s="14" t="s">
        <v>181</v>
      </c>
      <c r="D1088" s="14" t="s">
        <v>25</v>
      </c>
      <c r="E1088" s="14" t="s">
        <v>26</v>
      </c>
      <c r="F1088" s="14"/>
      <c r="G1088" s="14"/>
      <c r="H1088" s="14" t="s">
        <v>116</v>
      </c>
      <c r="I1088" s="14"/>
      <c r="J1088" s="14"/>
      <c r="K1088" s="14"/>
      <c r="L1088" s="14">
        <v>1</v>
      </c>
      <c r="M1088" s="14"/>
      <c r="N1088" s="14" t="s">
        <v>558</v>
      </c>
      <c r="O1088" s="124">
        <v>14999004</v>
      </c>
      <c r="P1088" s="14"/>
      <c r="Q1088" s="14"/>
      <c r="R1088" s="14"/>
      <c r="S1088" s="14" t="s">
        <v>89</v>
      </c>
      <c r="T1088" s="14" t="s">
        <v>89</v>
      </c>
      <c r="U1088" s="14"/>
      <c r="V1088" s="14" t="s">
        <v>89</v>
      </c>
      <c r="W1088" s="14"/>
      <c r="X1088" s="14"/>
      <c r="Y1088" s="14"/>
      <c r="Z1088" s="14"/>
      <c r="AA1088" s="14"/>
      <c r="AB1088" s="14"/>
      <c r="AC1088" s="14"/>
      <c r="AD1088" s="14"/>
    </row>
    <row r="1089" spans="1:30" s="16" customFormat="1" x14ac:dyDescent="0.15">
      <c r="A1089" s="124">
        <v>12999018</v>
      </c>
      <c r="B1089" s="14">
        <v>1</v>
      </c>
      <c r="C1089" s="14" t="s">
        <v>182</v>
      </c>
      <c r="D1089" s="14" t="s">
        <v>25</v>
      </c>
      <c r="E1089" s="14" t="s">
        <v>26</v>
      </c>
      <c r="F1089" s="14"/>
      <c r="G1089" s="14"/>
      <c r="H1089" s="14" t="s">
        <v>24</v>
      </c>
      <c r="I1089" s="14"/>
      <c r="J1089" s="14"/>
      <c r="K1089" s="14"/>
      <c r="L1089" s="14">
        <v>1</v>
      </c>
      <c r="M1089" s="14" t="s">
        <v>230</v>
      </c>
      <c r="N1089" s="14" t="s">
        <v>28</v>
      </c>
      <c r="O1089" s="124">
        <v>15999005</v>
      </c>
      <c r="P1089" s="14"/>
      <c r="Q1089" s="14"/>
      <c r="R1089" s="14"/>
      <c r="S1089" s="14" t="s">
        <v>89</v>
      </c>
      <c r="T1089" s="14" t="s">
        <v>89</v>
      </c>
      <c r="U1089" s="14"/>
      <c r="V1089" s="14" t="s">
        <v>98</v>
      </c>
      <c r="W1089" s="14"/>
      <c r="X1089" s="14"/>
      <c r="Y1089" s="14"/>
      <c r="Z1089" s="14"/>
      <c r="AA1089" s="14"/>
      <c r="AB1089" s="14"/>
      <c r="AC1089" s="14"/>
      <c r="AD1089" s="14"/>
    </row>
    <row r="1090" spans="1:30" s="16" customFormat="1" x14ac:dyDescent="0.15">
      <c r="A1090" s="124">
        <v>12999019</v>
      </c>
      <c r="B1090" s="14">
        <v>1</v>
      </c>
      <c r="C1090" s="14" t="s">
        <v>205</v>
      </c>
      <c r="D1090" s="14" t="s">
        <v>25</v>
      </c>
      <c r="E1090" s="14" t="s">
        <v>26</v>
      </c>
      <c r="F1090" s="14"/>
      <c r="G1090" s="14"/>
      <c r="H1090" s="14" t="s">
        <v>24</v>
      </c>
      <c r="I1090" s="14"/>
      <c r="J1090" s="14"/>
      <c r="K1090" s="14"/>
      <c r="L1090" s="14">
        <v>1</v>
      </c>
      <c r="M1090" s="45" t="s">
        <v>272</v>
      </c>
      <c r="N1090" s="14" t="s">
        <v>200</v>
      </c>
      <c r="O1090" s="124">
        <v>13999007</v>
      </c>
      <c r="P1090" s="14"/>
      <c r="Q1090" s="14"/>
      <c r="R1090" s="14"/>
      <c r="S1090" s="14" t="s">
        <v>89</v>
      </c>
      <c r="T1090" s="14" t="s">
        <v>89</v>
      </c>
      <c r="U1090" s="14"/>
      <c r="V1090" s="14"/>
      <c r="W1090" s="14" t="s">
        <v>752</v>
      </c>
      <c r="X1090" s="14" t="s">
        <v>753</v>
      </c>
      <c r="Y1090" s="14"/>
      <c r="Z1090" s="14"/>
      <c r="AA1090" s="14"/>
      <c r="AB1090" s="14"/>
      <c r="AC1090" s="14"/>
      <c r="AD1090" s="14"/>
    </row>
    <row r="1091" spans="1:30" s="16" customFormat="1" x14ac:dyDescent="0.15">
      <c r="A1091" s="124">
        <v>12999020</v>
      </c>
      <c r="B1091" s="14">
        <v>1</v>
      </c>
      <c r="C1091" s="14" t="s">
        <v>201</v>
      </c>
      <c r="D1091" s="14" t="s">
        <v>25</v>
      </c>
      <c r="E1091" s="14" t="s">
        <v>26</v>
      </c>
      <c r="F1091" s="14"/>
      <c r="G1091" s="14"/>
      <c r="H1091" s="14" t="s">
        <v>88</v>
      </c>
      <c r="I1091" s="14"/>
      <c r="J1091" s="14"/>
      <c r="K1091" s="14"/>
      <c r="L1091" s="14">
        <v>1</v>
      </c>
      <c r="M1091" s="14" t="s">
        <v>466</v>
      </c>
      <c r="N1091" s="14" t="s">
        <v>200</v>
      </c>
      <c r="O1091" s="124">
        <v>13999008</v>
      </c>
      <c r="P1091" s="14"/>
      <c r="Q1091" s="14"/>
      <c r="R1091" s="14"/>
      <c r="S1091" s="14" t="s">
        <v>89</v>
      </c>
      <c r="T1091" s="14" t="s">
        <v>89</v>
      </c>
      <c r="U1091" s="14"/>
      <c r="V1091" s="14" t="s">
        <v>89</v>
      </c>
      <c r="W1091" s="14" t="s">
        <v>578</v>
      </c>
      <c r="X1091" s="14" t="s">
        <v>579</v>
      </c>
      <c r="Y1091" s="14"/>
      <c r="Z1091" s="14"/>
      <c r="AA1091" s="14"/>
      <c r="AB1091" s="14"/>
      <c r="AC1091" s="14"/>
      <c r="AD1091" s="14"/>
    </row>
    <row r="1092" spans="1:30" s="16" customFormat="1" x14ac:dyDescent="0.15">
      <c r="A1092" s="124">
        <v>12999021</v>
      </c>
      <c r="B1092" s="14">
        <v>1</v>
      </c>
      <c r="C1092" s="14" t="s">
        <v>255</v>
      </c>
      <c r="D1092" s="14" t="s">
        <v>34</v>
      </c>
      <c r="E1092" s="14" t="s">
        <v>26</v>
      </c>
      <c r="F1092" s="14"/>
      <c r="G1092" s="14"/>
      <c r="H1092" s="14" t="s">
        <v>202</v>
      </c>
      <c r="I1092" s="14"/>
      <c r="J1092" s="14"/>
      <c r="K1092" s="14"/>
      <c r="L1092" s="14">
        <v>1</v>
      </c>
      <c r="M1092" s="14"/>
      <c r="N1092" s="14" t="s">
        <v>70</v>
      </c>
      <c r="O1092" s="14">
        <v>1</v>
      </c>
      <c r="P1092" s="14" t="s">
        <v>101</v>
      </c>
      <c r="Q1092" s="14"/>
      <c r="R1092" s="14"/>
      <c r="S1092" s="14" t="s">
        <v>89</v>
      </c>
      <c r="T1092" s="14" t="s">
        <v>89</v>
      </c>
      <c r="U1092" s="14"/>
      <c r="V1092" s="14"/>
      <c r="W1092" s="14" t="s">
        <v>577</v>
      </c>
      <c r="X1092" s="14" t="s">
        <v>25</v>
      </c>
      <c r="Y1092" s="14"/>
      <c r="Z1092" s="14"/>
      <c r="AA1092" s="14"/>
      <c r="AB1092" s="14"/>
      <c r="AC1092" s="14"/>
      <c r="AD1092" s="14"/>
    </row>
    <row r="1093" spans="1:30" s="16" customFormat="1" x14ac:dyDescent="0.15">
      <c r="A1093" s="124">
        <v>12999022</v>
      </c>
      <c r="B1093" s="14">
        <v>1</v>
      </c>
      <c r="C1093" s="14" t="s">
        <v>5583</v>
      </c>
      <c r="D1093" s="14" t="s">
        <v>5584</v>
      </c>
      <c r="E1093" s="14" t="s">
        <v>33</v>
      </c>
      <c r="F1093" s="14">
        <v>99</v>
      </c>
      <c r="G1093" s="14"/>
      <c r="H1093" s="14" t="s">
        <v>82</v>
      </c>
      <c r="I1093" s="14"/>
      <c r="J1093" s="14"/>
      <c r="K1093" s="14"/>
      <c r="L1093" s="14">
        <v>99</v>
      </c>
      <c r="M1093" s="45" t="s">
        <v>5585</v>
      </c>
      <c r="N1093" s="14" t="s">
        <v>5585</v>
      </c>
      <c r="O1093" s="124">
        <v>13999010</v>
      </c>
      <c r="P1093" s="14"/>
      <c r="Q1093" s="14"/>
      <c r="R1093" s="14"/>
      <c r="S1093" s="14" t="s">
        <v>89</v>
      </c>
      <c r="T1093" s="14" t="s">
        <v>89</v>
      </c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</row>
    <row r="1094" spans="1:30" s="16" customFormat="1" x14ac:dyDescent="0.15">
      <c r="A1094" s="124">
        <v>12999023</v>
      </c>
      <c r="B1094" s="14">
        <v>1</v>
      </c>
      <c r="C1094" s="14" t="s">
        <v>561</v>
      </c>
      <c r="D1094" s="14" t="s">
        <v>5584</v>
      </c>
      <c r="E1094" s="14" t="s">
        <v>5586</v>
      </c>
      <c r="F1094" s="14"/>
      <c r="G1094" s="14"/>
      <c r="H1094" s="14" t="s">
        <v>5587</v>
      </c>
      <c r="I1094" s="14"/>
      <c r="J1094" s="14"/>
      <c r="K1094" s="14"/>
      <c r="L1094" s="14">
        <v>1</v>
      </c>
      <c r="M1094" s="14" t="s">
        <v>1101</v>
      </c>
      <c r="N1094" s="14" t="s">
        <v>5588</v>
      </c>
      <c r="O1094" s="124">
        <v>15999006</v>
      </c>
      <c r="P1094" s="14"/>
      <c r="Q1094" s="14"/>
      <c r="R1094" s="14"/>
      <c r="S1094" s="14" t="s">
        <v>89</v>
      </c>
      <c r="T1094" s="14" t="s">
        <v>89</v>
      </c>
      <c r="U1094" s="14"/>
      <c r="V1094" s="14" t="s">
        <v>5589</v>
      </c>
      <c r="W1094" s="14"/>
      <c r="X1094" s="14"/>
      <c r="Y1094" s="14"/>
      <c r="Z1094" s="14"/>
      <c r="AA1094" s="14"/>
      <c r="AB1094" s="14"/>
      <c r="AC1094" s="14"/>
      <c r="AD1094" s="14"/>
    </row>
    <row r="1095" spans="1:30" s="16" customFormat="1" x14ac:dyDescent="0.15">
      <c r="A1095" s="124">
        <v>12999024</v>
      </c>
      <c r="B1095" s="14">
        <v>1</v>
      </c>
      <c r="C1095" s="14" t="s">
        <v>565</v>
      </c>
      <c r="D1095" s="14" t="s">
        <v>25</v>
      </c>
      <c r="E1095" s="14" t="s">
        <v>33</v>
      </c>
      <c r="F1095" s="14">
        <v>2</v>
      </c>
      <c r="G1095" s="14"/>
      <c r="H1095" s="14" t="s">
        <v>566</v>
      </c>
      <c r="I1095" s="14"/>
      <c r="J1095" s="14"/>
      <c r="K1095" s="14"/>
      <c r="L1095" s="14">
        <v>99</v>
      </c>
      <c r="M1095" s="14" t="s">
        <v>567</v>
      </c>
      <c r="N1095" s="14" t="s">
        <v>568</v>
      </c>
      <c r="O1095" s="124">
        <v>15999007</v>
      </c>
      <c r="P1095" s="14"/>
      <c r="Q1095" s="14"/>
      <c r="R1095" s="14"/>
      <c r="S1095" s="14" t="s">
        <v>89</v>
      </c>
      <c r="T1095" s="14" t="s">
        <v>89</v>
      </c>
      <c r="U1095" s="14"/>
      <c r="V1095" s="14" t="s">
        <v>569</v>
      </c>
      <c r="W1095" s="14"/>
      <c r="X1095" s="14"/>
      <c r="Y1095" s="14"/>
      <c r="Z1095" s="14"/>
      <c r="AA1095" s="14"/>
      <c r="AB1095" s="14"/>
      <c r="AC1095" s="14"/>
      <c r="AD1095" s="14"/>
    </row>
    <row r="1096" spans="1:30" s="16" customFormat="1" ht="16.5" customHeight="1" x14ac:dyDescent="0.15">
      <c r="A1096" s="124">
        <v>12999025</v>
      </c>
      <c r="B1096" s="14">
        <v>1</v>
      </c>
      <c r="C1096" s="14" t="s">
        <v>582</v>
      </c>
      <c r="D1096" s="14" t="s">
        <v>25</v>
      </c>
      <c r="E1096" s="14" t="s">
        <v>26</v>
      </c>
      <c r="F1096" s="14"/>
      <c r="G1096" s="14"/>
      <c r="H1096" s="14" t="s">
        <v>24</v>
      </c>
      <c r="I1096" s="14"/>
      <c r="J1096" s="14"/>
      <c r="K1096" s="14"/>
      <c r="L1096" s="14">
        <v>1</v>
      </c>
      <c r="M1096" s="14" t="s">
        <v>158</v>
      </c>
      <c r="N1096" s="14" t="s">
        <v>28</v>
      </c>
      <c r="O1096" s="124">
        <v>15999008</v>
      </c>
      <c r="P1096" s="14"/>
      <c r="Q1096" s="14"/>
      <c r="R1096" s="14"/>
      <c r="S1096" s="94"/>
      <c r="T1096" s="14" t="s">
        <v>89</v>
      </c>
      <c r="U1096" s="14"/>
      <c r="V1096" s="14" t="s">
        <v>341</v>
      </c>
      <c r="W1096" s="14"/>
      <c r="X1096" s="14"/>
      <c r="Y1096" s="14"/>
      <c r="Z1096" s="14"/>
      <c r="AA1096" s="14"/>
      <c r="AB1096" s="14"/>
      <c r="AC1096" s="14"/>
      <c r="AD1096" s="14"/>
    </row>
    <row r="1097" spans="1:30" s="16" customFormat="1" ht="16.5" customHeight="1" x14ac:dyDescent="0.15">
      <c r="A1097" s="124">
        <v>12999026</v>
      </c>
      <c r="B1097" s="14">
        <v>1</v>
      </c>
      <c r="C1097" s="14" t="s">
        <v>583</v>
      </c>
      <c r="D1097" s="14" t="s">
        <v>25</v>
      </c>
      <c r="E1097" s="14" t="s">
        <v>26</v>
      </c>
      <c r="F1097" s="14"/>
      <c r="G1097" s="14"/>
      <c r="H1097" s="14" t="s">
        <v>24</v>
      </c>
      <c r="I1097" s="14"/>
      <c r="J1097" s="14"/>
      <c r="K1097" s="14"/>
      <c r="L1097" s="14">
        <v>1</v>
      </c>
      <c r="M1097" s="14" t="s">
        <v>158</v>
      </c>
      <c r="N1097" s="14" t="s">
        <v>28</v>
      </c>
      <c r="O1097" s="124">
        <v>15999009</v>
      </c>
      <c r="P1097" s="14"/>
      <c r="Q1097" s="14"/>
      <c r="R1097" s="14"/>
      <c r="S1097" s="14" t="s">
        <v>89</v>
      </c>
      <c r="T1097" s="14" t="s">
        <v>89</v>
      </c>
      <c r="U1097" s="14"/>
      <c r="V1097" s="14" t="s">
        <v>341</v>
      </c>
      <c r="W1097" s="14"/>
      <c r="X1097" s="14"/>
      <c r="Y1097" s="14"/>
      <c r="Z1097" s="14"/>
      <c r="AA1097" s="14"/>
      <c r="AB1097" s="14"/>
      <c r="AC1097" s="14"/>
      <c r="AD1097" s="14"/>
    </row>
    <row r="1098" spans="1:30" s="16" customFormat="1" ht="16.5" customHeight="1" x14ac:dyDescent="0.15">
      <c r="A1098" s="124">
        <v>12999027</v>
      </c>
      <c r="B1098" s="14">
        <v>1</v>
      </c>
      <c r="C1098" s="14" t="s">
        <v>589</v>
      </c>
      <c r="D1098" s="14" t="s">
        <v>25</v>
      </c>
      <c r="E1098" s="14" t="s">
        <v>26</v>
      </c>
      <c r="F1098" s="14"/>
      <c r="G1098" s="14"/>
      <c r="H1098" s="14" t="s">
        <v>24</v>
      </c>
      <c r="I1098" s="14"/>
      <c r="J1098" s="14"/>
      <c r="K1098" s="14"/>
      <c r="L1098" s="14">
        <v>1</v>
      </c>
      <c r="M1098" s="14"/>
      <c r="N1098" s="14" t="s">
        <v>593</v>
      </c>
      <c r="O1098" s="124">
        <v>14999005</v>
      </c>
      <c r="P1098" s="14"/>
      <c r="Q1098" s="14"/>
      <c r="R1098" s="14"/>
      <c r="S1098" s="14" t="s">
        <v>89</v>
      </c>
      <c r="T1098" s="14" t="s">
        <v>89</v>
      </c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</row>
    <row r="1099" spans="1:30" s="16" customFormat="1" ht="16.5" customHeight="1" x14ac:dyDescent="0.15">
      <c r="A1099" s="124">
        <v>12999028</v>
      </c>
      <c r="B1099" s="14">
        <v>1</v>
      </c>
      <c r="C1099" s="14" t="s">
        <v>590</v>
      </c>
      <c r="D1099" s="14" t="s">
        <v>25</v>
      </c>
      <c r="E1099" s="14" t="s">
        <v>26</v>
      </c>
      <c r="F1099" s="14"/>
      <c r="G1099" s="14"/>
      <c r="H1099" s="14" t="s">
        <v>24</v>
      </c>
      <c r="I1099" s="14"/>
      <c r="J1099" s="14"/>
      <c r="K1099" s="14"/>
      <c r="L1099" s="14">
        <v>1</v>
      </c>
      <c r="M1099" s="14" t="s">
        <v>158</v>
      </c>
      <c r="N1099" s="14" t="s">
        <v>28</v>
      </c>
      <c r="O1099" s="124">
        <v>15999010</v>
      </c>
      <c r="P1099" s="14"/>
      <c r="Q1099" s="14"/>
      <c r="R1099" s="14"/>
      <c r="S1099" s="14" t="s">
        <v>89</v>
      </c>
      <c r="T1099" s="14" t="s">
        <v>89</v>
      </c>
      <c r="U1099" s="14"/>
      <c r="V1099" s="14" t="s">
        <v>341</v>
      </c>
      <c r="W1099" s="14"/>
      <c r="X1099" s="14"/>
      <c r="Y1099" s="14"/>
      <c r="Z1099" s="14"/>
      <c r="AA1099" s="14"/>
      <c r="AB1099" s="14"/>
      <c r="AC1099" s="14"/>
      <c r="AD1099" s="14"/>
    </row>
    <row r="1100" spans="1:30" s="16" customFormat="1" ht="16.5" customHeight="1" x14ac:dyDescent="0.15">
      <c r="A1100" s="124">
        <v>12999029</v>
      </c>
      <c r="B1100" s="14">
        <v>1</v>
      </c>
      <c r="C1100" s="14" t="s">
        <v>585</v>
      </c>
      <c r="D1100" s="14" t="s">
        <v>25</v>
      </c>
      <c r="E1100" s="14" t="s">
        <v>26</v>
      </c>
      <c r="F1100" s="14"/>
      <c r="G1100" s="14"/>
      <c r="H1100" s="14" t="s">
        <v>24</v>
      </c>
      <c r="I1100" s="14"/>
      <c r="J1100" s="14"/>
      <c r="K1100" s="14"/>
      <c r="L1100" s="14">
        <v>1</v>
      </c>
      <c r="M1100" s="14" t="s">
        <v>158</v>
      </c>
      <c r="N1100" s="14" t="s">
        <v>28</v>
      </c>
      <c r="O1100" s="124">
        <v>15999011</v>
      </c>
      <c r="P1100" s="14"/>
      <c r="Q1100" s="14"/>
      <c r="R1100" s="14"/>
      <c r="S1100" s="14" t="s">
        <v>89</v>
      </c>
      <c r="T1100" s="14" t="s">
        <v>89</v>
      </c>
      <c r="U1100" s="14"/>
      <c r="V1100" s="14" t="s">
        <v>341</v>
      </c>
      <c r="W1100" s="14"/>
      <c r="X1100" s="14"/>
      <c r="Y1100" s="14"/>
      <c r="Z1100" s="14"/>
      <c r="AA1100" s="14"/>
      <c r="AB1100" s="14"/>
      <c r="AC1100" s="14"/>
      <c r="AD1100" s="14"/>
    </row>
    <row r="1101" spans="1:30" s="16" customFormat="1" ht="16.5" customHeight="1" x14ac:dyDescent="0.15">
      <c r="A1101" s="124">
        <v>12999030</v>
      </c>
      <c r="B1101" s="14">
        <v>1</v>
      </c>
      <c r="C1101" s="14" t="s">
        <v>586</v>
      </c>
      <c r="D1101" s="14" t="s">
        <v>25</v>
      </c>
      <c r="E1101" s="14" t="s">
        <v>26</v>
      </c>
      <c r="F1101" s="14"/>
      <c r="G1101" s="14"/>
      <c r="H1101" s="14" t="s">
        <v>24</v>
      </c>
      <c r="I1101" s="14"/>
      <c r="J1101" s="14"/>
      <c r="K1101" s="14"/>
      <c r="L1101" s="14">
        <v>1</v>
      </c>
      <c r="M1101" s="14" t="s">
        <v>158</v>
      </c>
      <c r="N1101" s="14" t="s">
        <v>28</v>
      </c>
      <c r="O1101" s="124">
        <v>15999012</v>
      </c>
      <c r="P1101" s="14"/>
      <c r="Q1101" s="14"/>
      <c r="R1101" s="14"/>
      <c r="S1101" s="14" t="s">
        <v>89</v>
      </c>
      <c r="T1101" s="14" t="s">
        <v>89</v>
      </c>
      <c r="U1101" s="14"/>
      <c r="V1101" s="14" t="s">
        <v>341</v>
      </c>
      <c r="W1101" s="14"/>
      <c r="X1101" s="14"/>
      <c r="Y1101" s="14"/>
      <c r="Z1101" s="14"/>
      <c r="AA1101" s="14"/>
      <c r="AB1101" s="14"/>
      <c r="AC1101" s="14"/>
      <c r="AD1101" s="14"/>
    </row>
    <row r="1102" spans="1:30" s="16" customFormat="1" ht="16.5" customHeight="1" x14ac:dyDescent="0.15">
      <c r="A1102" s="124">
        <v>12999031</v>
      </c>
      <c r="B1102" s="14">
        <v>1</v>
      </c>
      <c r="C1102" s="14" t="s">
        <v>587</v>
      </c>
      <c r="D1102" s="14" t="s">
        <v>25</v>
      </c>
      <c r="E1102" s="14" t="s">
        <v>26</v>
      </c>
      <c r="F1102" s="14"/>
      <c r="G1102" s="14"/>
      <c r="H1102" s="14" t="s">
        <v>24</v>
      </c>
      <c r="I1102" s="14"/>
      <c r="J1102" s="14"/>
      <c r="K1102" s="14"/>
      <c r="L1102" s="14">
        <v>1</v>
      </c>
      <c r="M1102" s="14" t="s">
        <v>158</v>
      </c>
      <c r="N1102" s="14" t="s">
        <v>28</v>
      </c>
      <c r="O1102" s="124">
        <v>15999013</v>
      </c>
      <c r="P1102" s="14"/>
      <c r="Q1102" s="14"/>
      <c r="R1102" s="14"/>
      <c r="S1102" s="14" t="s">
        <v>89</v>
      </c>
      <c r="T1102" s="14" t="s">
        <v>89</v>
      </c>
      <c r="U1102" s="14"/>
      <c r="V1102" s="14" t="s">
        <v>341</v>
      </c>
      <c r="W1102" s="14"/>
      <c r="X1102" s="14"/>
      <c r="Y1102" s="14"/>
      <c r="Z1102" s="14"/>
      <c r="AA1102" s="14"/>
      <c r="AB1102" s="14"/>
      <c r="AC1102" s="14"/>
      <c r="AD1102" s="14"/>
    </row>
    <row r="1103" spans="1:30" s="16" customFormat="1" ht="16.5" customHeight="1" x14ac:dyDescent="0.15">
      <c r="A1103" s="124">
        <v>12999032</v>
      </c>
      <c r="B1103" s="14">
        <v>1</v>
      </c>
      <c r="C1103" s="14" t="s">
        <v>591</v>
      </c>
      <c r="D1103" s="14" t="s">
        <v>25</v>
      </c>
      <c r="E1103" s="14" t="s">
        <v>26</v>
      </c>
      <c r="F1103" s="14"/>
      <c r="G1103" s="14"/>
      <c r="H1103" s="14" t="s">
        <v>24</v>
      </c>
      <c r="I1103" s="14"/>
      <c r="J1103" s="14"/>
      <c r="K1103" s="14"/>
      <c r="L1103" s="14">
        <v>1</v>
      </c>
      <c r="M1103" s="14"/>
      <c r="N1103" s="14" t="s">
        <v>593</v>
      </c>
      <c r="O1103" s="124">
        <v>14999006</v>
      </c>
      <c r="P1103" s="14"/>
      <c r="Q1103" s="14"/>
      <c r="R1103" s="14"/>
      <c r="S1103" s="14" t="s">
        <v>89</v>
      </c>
      <c r="T1103" s="14" t="s">
        <v>89</v>
      </c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</row>
    <row r="1104" spans="1:30" s="16" customFormat="1" ht="16.5" customHeight="1" x14ac:dyDescent="0.15">
      <c r="A1104" s="124">
        <v>12999033</v>
      </c>
      <c r="B1104" s="14">
        <v>1</v>
      </c>
      <c r="C1104" s="14" t="s">
        <v>592</v>
      </c>
      <c r="D1104" s="14" t="s">
        <v>25</v>
      </c>
      <c r="E1104" s="14" t="s">
        <v>26</v>
      </c>
      <c r="F1104" s="14"/>
      <c r="G1104" s="14"/>
      <c r="H1104" s="14" t="s">
        <v>24</v>
      </c>
      <c r="I1104" s="14"/>
      <c r="J1104" s="14"/>
      <c r="K1104" s="14"/>
      <c r="L1104" s="14">
        <v>1</v>
      </c>
      <c r="M1104" s="14" t="s">
        <v>158</v>
      </c>
      <c r="N1104" s="14" t="s">
        <v>28</v>
      </c>
      <c r="O1104" s="124">
        <v>15999014</v>
      </c>
      <c r="P1104" s="14"/>
      <c r="Q1104" s="14"/>
      <c r="R1104" s="14"/>
      <c r="S1104" s="14" t="s">
        <v>89</v>
      </c>
      <c r="T1104" s="14" t="s">
        <v>89</v>
      </c>
      <c r="U1104" s="14"/>
      <c r="V1104" s="14" t="s">
        <v>341</v>
      </c>
      <c r="W1104" s="14"/>
      <c r="X1104" s="14"/>
      <c r="Y1104" s="14"/>
      <c r="Z1104" s="14"/>
      <c r="AA1104" s="14"/>
      <c r="AB1104" s="14"/>
      <c r="AC1104" s="14"/>
      <c r="AD1104" s="14"/>
    </row>
    <row r="1105" spans="1:30" s="45" customFormat="1" ht="16.5" customHeight="1" x14ac:dyDescent="0.15">
      <c r="A1105" s="121">
        <v>12999034</v>
      </c>
      <c r="B1105" s="16">
        <v>1</v>
      </c>
      <c r="C1105" s="16" t="s">
        <v>597</v>
      </c>
      <c r="D1105" s="16" t="s">
        <v>25</v>
      </c>
      <c r="E1105" s="16" t="s">
        <v>26</v>
      </c>
      <c r="F1105" s="16"/>
      <c r="G1105" s="16"/>
      <c r="H1105" s="16" t="s">
        <v>24</v>
      </c>
      <c r="I1105" s="16"/>
      <c r="J1105" s="16"/>
      <c r="K1105" s="16"/>
      <c r="L1105" s="16">
        <v>1</v>
      </c>
      <c r="M1105" s="16" t="s">
        <v>567</v>
      </c>
      <c r="N1105" s="16" t="s">
        <v>28</v>
      </c>
      <c r="O1105" s="121">
        <v>15999015</v>
      </c>
      <c r="P1105" s="16"/>
      <c r="Q1105" s="16"/>
      <c r="R1105" s="16"/>
      <c r="S1105" s="16" t="s">
        <v>89</v>
      </c>
      <c r="T1105" s="16" t="s">
        <v>89</v>
      </c>
      <c r="U1105" s="16"/>
      <c r="V1105" s="16" t="s">
        <v>308</v>
      </c>
      <c r="W1105" s="16"/>
      <c r="X1105" s="16"/>
      <c r="Y1105" s="16"/>
      <c r="Z1105" s="16"/>
      <c r="AA1105" s="16"/>
      <c r="AB1105" s="16"/>
      <c r="AC1105" s="16"/>
      <c r="AD1105" s="16"/>
    </row>
    <row r="1106" spans="1:30" s="45" customFormat="1" ht="16.5" customHeight="1" x14ac:dyDescent="0.15">
      <c r="A1106" s="121">
        <v>12999035</v>
      </c>
      <c r="B1106" s="16">
        <v>1</v>
      </c>
      <c r="C1106" s="16" t="s">
        <v>598</v>
      </c>
      <c r="D1106" s="16" t="s">
        <v>25</v>
      </c>
      <c r="E1106" s="16" t="s">
        <v>26</v>
      </c>
      <c r="F1106" s="16"/>
      <c r="G1106" s="16"/>
      <c r="H1106" s="16" t="s">
        <v>24</v>
      </c>
      <c r="I1106" s="16"/>
      <c r="J1106" s="16"/>
      <c r="K1106" s="16"/>
      <c r="L1106" s="16">
        <v>1</v>
      </c>
      <c r="M1106" s="45" t="s">
        <v>5466</v>
      </c>
      <c r="N1106" s="16" t="s">
        <v>600</v>
      </c>
      <c r="O1106" s="121">
        <v>13999012</v>
      </c>
      <c r="P1106" s="16"/>
      <c r="Q1106" s="16"/>
      <c r="R1106" s="16"/>
      <c r="S1106" s="16" t="s">
        <v>89</v>
      </c>
      <c r="T1106" s="16" t="s">
        <v>89</v>
      </c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</row>
    <row r="1107" spans="1:30" s="16" customFormat="1" ht="16.5" customHeight="1" x14ac:dyDescent="0.15">
      <c r="A1107" s="121">
        <v>12999036</v>
      </c>
      <c r="B1107" s="16">
        <v>1</v>
      </c>
      <c r="C1107" s="16" t="s">
        <v>606</v>
      </c>
      <c r="D1107" s="16" t="s">
        <v>25</v>
      </c>
      <c r="E1107" s="16" t="s">
        <v>609</v>
      </c>
      <c r="F1107" s="16">
        <v>4</v>
      </c>
      <c r="G1107" s="16">
        <v>60</v>
      </c>
      <c r="H1107" s="16" t="s">
        <v>610</v>
      </c>
      <c r="L1107" s="16">
        <v>1</v>
      </c>
      <c r="N1107" s="16" t="s">
        <v>558</v>
      </c>
      <c r="O1107" s="121">
        <v>14999007</v>
      </c>
      <c r="S1107" s="16" t="s">
        <v>89</v>
      </c>
      <c r="T1107" s="16" t="s">
        <v>89</v>
      </c>
    </row>
    <row r="1108" spans="1:30" s="16" customFormat="1" ht="16.5" customHeight="1" x14ac:dyDescent="0.15">
      <c r="A1108" s="121">
        <v>12999037</v>
      </c>
      <c r="B1108" s="16">
        <v>1</v>
      </c>
      <c r="C1108" s="16" t="s">
        <v>607</v>
      </c>
      <c r="D1108" s="16" t="s">
        <v>25</v>
      </c>
      <c r="E1108" s="16" t="s">
        <v>611</v>
      </c>
      <c r="F1108" s="16">
        <v>60</v>
      </c>
      <c r="H1108" s="16" t="s">
        <v>24</v>
      </c>
      <c r="L1108" s="16">
        <v>99</v>
      </c>
      <c r="M1108" s="16" t="s">
        <v>231</v>
      </c>
      <c r="N1108" s="16" t="s">
        <v>28</v>
      </c>
      <c r="O1108" s="121">
        <v>15999016</v>
      </c>
      <c r="S1108" s="16" t="s">
        <v>89</v>
      </c>
      <c r="T1108" s="16" t="s">
        <v>89</v>
      </c>
      <c r="V1108" s="16" t="s">
        <v>629</v>
      </c>
    </row>
    <row r="1109" spans="1:30" s="45" customFormat="1" ht="16.5" customHeight="1" x14ac:dyDescent="0.15">
      <c r="A1109" s="121">
        <v>12999038</v>
      </c>
      <c r="B1109" s="16">
        <v>1</v>
      </c>
      <c r="C1109" s="16" t="s">
        <v>615</v>
      </c>
      <c r="D1109" s="16" t="s">
        <v>628</v>
      </c>
      <c r="E1109" s="16" t="s">
        <v>488</v>
      </c>
      <c r="F1109" s="16">
        <v>2</v>
      </c>
      <c r="G1109" s="16"/>
      <c r="H1109" s="16" t="s">
        <v>82</v>
      </c>
      <c r="I1109" s="16" t="s">
        <v>275</v>
      </c>
      <c r="J1109" s="16"/>
      <c r="K1109" s="16"/>
      <c r="L1109" s="16">
        <v>1</v>
      </c>
      <c r="M1109" s="16" t="s">
        <v>616</v>
      </c>
      <c r="N1109" s="16" t="s">
        <v>46</v>
      </c>
      <c r="O1109" s="121">
        <v>15999017</v>
      </c>
      <c r="P1109" s="16"/>
      <c r="Q1109" s="16"/>
      <c r="R1109" s="16"/>
      <c r="S1109" s="16" t="s">
        <v>89</v>
      </c>
      <c r="T1109" s="16" t="s">
        <v>89</v>
      </c>
      <c r="U1109" s="16"/>
      <c r="V1109" s="16" t="s">
        <v>626</v>
      </c>
      <c r="W1109" s="16"/>
      <c r="X1109" s="16"/>
      <c r="Y1109" s="16"/>
      <c r="Z1109" s="16"/>
      <c r="AA1109" s="16"/>
      <c r="AB1109" s="16"/>
      <c r="AC1109" s="16"/>
      <c r="AD1109" s="16"/>
    </row>
    <row r="1110" spans="1:30" s="45" customFormat="1" ht="16.5" customHeight="1" x14ac:dyDescent="0.15">
      <c r="A1110" s="121">
        <v>12999039</v>
      </c>
      <c r="B1110" s="16">
        <v>1</v>
      </c>
      <c r="C1110" s="16" t="s">
        <v>618</v>
      </c>
      <c r="D1110" s="16" t="s">
        <v>390</v>
      </c>
      <c r="E1110" s="16" t="s">
        <v>391</v>
      </c>
      <c r="F1110" s="16"/>
      <c r="G1110" s="16"/>
      <c r="H1110" s="16" t="s">
        <v>392</v>
      </c>
      <c r="I1110" s="16"/>
      <c r="J1110" s="16"/>
      <c r="K1110" s="16"/>
      <c r="L1110" s="16">
        <v>1</v>
      </c>
      <c r="M1110" s="16"/>
      <c r="N1110" s="16" t="s">
        <v>622</v>
      </c>
      <c r="O1110" s="121">
        <v>14999008</v>
      </c>
      <c r="P1110" s="16"/>
      <c r="Q1110" s="16"/>
      <c r="R1110" s="16"/>
      <c r="S1110" s="16" t="s">
        <v>89</v>
      </c>
      <c r="T1110" s="16" t="s">
        <v>89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</row>
    <row r="1111" spans="1:30" s="45" customFormat="1" ht="16.5" customHeight="1" x14ac:dyDescent="0.15">
      <c r="A1111" s="121">
        <v>12999040</v>
      </c>
      <c r="B1111" s="16">
        <v>1</v>
      </c>
      <c r="C1111" s="16" t="s">
        <v>619</v>
      </c>
      <c r="D1111" s="16" t="s">
        <v>390</v>
      </c>
      <c r="E1111" s="16" t="s">
        <v>391</v>
      </c>
      <c r="F1111" s="16"/>
      <c r="G1111" s="16"/>
      <c r="H1111" s="16" t="s">
        <v>392</v>
      </c>
      <c r="I1111" s="16"/>
      <c r="J1111" s="16"/>
      <c r="K1111" s="16"/>
      <c r="L1111" s="16">
        <v>1</v>
      </c>
      <c r="M1111" s="16" t="s">
        <v>620</v>
      </c>
      <c r="N1111" s="16" t="s">
        <v>621</v>
      </c>
      <c r="O1111" s="121">
        <v>15999018</v>
      </c>
      <c r="P1111" s="16"/>
      <c r="Q1111" s="16"/>
      <c r="R1111" s="16"/>
      <c r="S1111" s="16" t="s">
        <v>89</v>
      </c>
      <c r="T1111" s="16" t="s">
        <v>89</v>
      </c>
      <c r="U1111" s="16"/>
      <c r="V1111" s="16" t="s">
        <v>623</v>
      </c>
      <c r="W1111" s="16"/>
      <c r="X1111" s="16"/>
      <c r="Y1111" s="16"/>
      <c r="Z1111" s="16"/>
      <c r="AA1111" s="16"/>
      <c r="AB1111" s="16"/>
      <c r="AC1111" s="16"/>
      <c r="AD1111" s="16"/>
    </row>
    <row r="1112" spans="1:30" s="45" customFormat="1" ht="16.5" customHeight="1" x14ac:dyDescent="0.15">
      <c r="A1112" s="121">
        <v>12999041</v>
      </c>
      <c r="B1112" s="16">
        <v>1</v>
      </c>
      <c r="C1112" s="16" t="s">
        <v>650</v>
      </c>
      <c r="D1112" s="16" t="s">
        <v>25</v>
      </c>
      <c r="E1112" s="16" t="s">
        <v>286</v>
      </c>
      <c r="F1112" s="16"/>
      <c r="G1112" s="16"/>
      <c r="H1112" s="16" t="s">
        <v>635</v>
      </c>
      <c r="I1112" s="16"/>
      <c r="J1112" s="16"/>
      <c r="K1112" s="16"/>
      <c r="L1112" s="16">
        <v>1</v>
      </c>
      <c r="M1112" s="16" t="s">
        <v>567</v>
      </c>
      <c r="N1112" s="16" t="s">
        <v>28</v>
      </c>
      <c r="O1112" s="121">
        <v>15999019</v>
      </c>
      <c r="P1112" s="16"/>
      <c r="Q1112" s="16"/>
      <c r="R1112" s="16"/>
      <c r="S1112" s="16" t="s">
        <v>89</v>
      </c>
      <c r="T1112" s="16" t="s">
        <v>89</v>
      </c>
      <c r="U1112" s="16"/>
      <c r="V1112" s="16" t="s">
        <v>636</v>
      </c>
      <c r="W1112" s="16"/>
      <c r="X1112" s="16"/>
      <c r="Y1112" s="16"/>
      <c r="Z1112" s="16"/>
      <c r="AA1112" s="16"/>
      <c r="AB1112" s="16"/>
      <c r="AC1112" s="16"/>
      <c r="AD1112" s="16"/>
    </row>
    <row r="1113" spans="1:30" s="45" customFormat="1" ht="16.5" customHeight="1" x14ac:dyDescent="0.15">
      <c r="A1113" s="121">
        <v>12999042</v>
      </c>
      <c r="B1113" s="16">
        <v>1</v>
      </c>
      <c r="C1113" s="16" t="s">
        <v>639</v>
      </c>
      <c r="D1113" s="16" t="s">
        <v>25</v>
      </c>
      <c r="E1113" s="16" t="s">
        <v>286</v>
      </c>
      <c r="F1113" s="16"/>
      <c r="G1113" s="16"/>
      <c r="H1113" s="16" t="s">
        <v>635</v>
      </c>
      <c r="I1113" s="16"/>
      <c r="J1113" s="16"/>
      <c r="K1113" s="16"/>
      <c r="L1113" s="16">
        <v>1</v>
      </c>
      <c r="M1113" s="16"/>
      <c r="N1113" s="16" t="s">
        <v>641</v>
      </c>
      <c r="O1113" s="121">
        <v>14999009</v>
      </c>
      <c r="P1113" s="16"/>
      <c r="Q1113" s="16"/>
      <c r="R1113" s="16"/>
      <c r="S1113" s="16" t="s">
        <v>89</v>
      </c>
      <c r="T1113" s="16" t="s">
        <v>89</v>
      </c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</row>
    <row r="1114" spans="1:30" ht="16.5" customHeight="1" x14ac:dyDescent="0.15">
      <c r="A1114" s="121">
        <v>12999043</v>
      </c>
      <c r="B1114" s="16">
        <v>1</v>
      </c>
      <c r="C1114" s="16" t="s">
        <v>640</v>
      </c>
      <c r="D1114" s="16" t="s">
        <v>25</v>
      </c>
      <c r="E1114" s="16" t="s">
        <v>286</v>
      </c>
      <c r="F1114" s="16"/>
      <c r="G1114" s="16"/>
      <c r="H1114" s="16" t="s">
        <v>635</v>
      </c>
      <c r="I1114" s="16"/>
      <c r="J1114" s="16"/>
      <c r="K1114" s="16"/>
      <c r="L1114" s="16">
        <v>1</v>
      </c>
      <c r="M1114" s="16" t="s">
        <v>567</v>
      </c>
      <c r="N1114" s="16" t="s">
        <v>28</v>
      </c>
      <c r="O1114" s="121">
        <v>15999020</v>
      </c>
      <c r="P1114" s="16"/>
      <c r="Q1114" s="16"/>
      <c r="R1114" s="16"/>
      <c r="S1114" s="16" t="s">
        <v>89</v>
      </c>
      <c r="T1114" s="16" t="s">
        <v>89</v>
      </c>
      <c r="U1114" s="16"/>
      <c r="V1114" s="16" t="s">
        <v>308</v>
      </c>
      <c r="W1114" s="16"/>
      <c r="X1114" s="16"/>
      <c r="Y1114" s="16"/>
      <c r="Z1114" s="16"/>
      <c r="AA1114" s="16"/>
      <c r="AB1114" s="16"/>
      <c r="AC1114" s="16"/>
      <c r="AD1114" s="16"/>
    </row>
    <row r="1115" spans="1:30" ht="16.5" customHeight="1" x14ac:dyDescent="0.15">
      <c r="A1115" s="121">
        <v>12999044</v>
      </c>
      <c r="B1115" s="16">
        <v>1</v>
      </c>
      <c r="C1115" s="16" t="s">
        <v>642</v>
      </c>
      <c r="D1115" s="16" t="s">
        <v>25</v>
      </c>
      <c r="E1115" s="16" t="s">
        <v>26</v>
      </c>
      <c r="F1115" s="16"/>
      <c r="G1115" s="16"/>
      <c r="H1115" s="16" t="s">
        <v>24</v>
      </c>
      <c r="I1115" s="16"/>
      <c r="J1115" s="16"/>
      <c r="K1115" s="16"/>
      <c r="L1115" s="16">
        <v>1</v>
      </c>
      <c r="M1115" s="166" t="s">
        <v>71</v>
      </c>
      <c r="N1115" s="16" t="s">
        <v>600</v>
      </c>
      <c r="O1115" s="121">
        <v>13999013</v>
      </c>
      <c r="P1115" s="16"/>
      <c r="Q1115" s="16"/>
      <c r="R1115" s="16"/>
      <c r="S1115" s="16" t="s">
        <v>89</v>
      </c>
      <c r="T1115" s="16" t="s">
        <v>89</v>
      </c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</row>
    <row r="1116" spans="1:30" ht="16.5" customHeight="1" x14ac:dyDescent="0.15">
      <c r="A1116" s="121">
        <v>12999045</v>
      </c>
      <c r="B1116" s="16">
        <v>1</v>
      </c>
      <c r="C1116" s="16" t="s">
        <v>651</v>
      </c>
      <c r="D1116" s="16" t="s">
        <v>25</v>
      </c>
      <c r="E1116" s="16" t="s">
        <v>26</v>
      </c>
      <c r="F1116" s="16"/>
      <c r="G1116" s="16"/>
      <c r="H1116" s="16" t="s">
        <v>24</v>
      </c>
      <c r="I1116" s="16"/>
      <c r="J1116" s="16"/>
      <c r="K1116" s="16"/>
      <c r="L1116" s="16">
        <v>1</v>
      </c>
      <c r="M1116" s="16" t="s">
        <v>547</v>
      </c>
      <c r="N1116" s="16" t="s">
        <v>654</v>
      </c>
      <c r="O1116" s="121">
        <v>13999014</v>
      </c>
      <c r="P1116" s="16"/>
      <c r="Q1116" s="16"/>
      <c r="R1116" s="16"/>
      <c r="S1116" s="16" t="s">
        <v>89</v>
      </c>
      <c r="T1116" s="16" t="s">
        <v>89</v>
      </c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</row>
    <row r="1117" spans="1:30" ht="16.5" customHeight="1" x14ac:dyDescent="0.15">
      <c r="A1117" s="121">
        <v>12999046</v>
      </c>
      <c r="B1117" s="16">
        <v>1</v>
      </c>
      <c r="C1117" s="16" t="s">
        <v>652</v>
      </c>
      <c r="D1117" s="16" t="s">
        <v>25</v>
      </c>
      <c r="E1117" s="16" t="s">
        <v>26</v>
      </c>
      <c r="F1117" s="16"/>
      <c r="G1117" s="16"/>
      <c r="H1117" s="16" t="s">
        <v>24</v>
      </c>
      <c r="I1117" s="16"/>
      <c r="J1117" s="16"/>
      <c r="K1117" s="16"/>
      <c r="L1117" s="16">
        <v>1</v>
      </c>
      <c r="M1117" s="16" t="s">
        <v>653</v>
      </c>
      <c r="N1117" s="16" t="s">
        <v>655</v>
      </c>
      <c r="O1117" s="121">
        <v>15999021</v>
      </c>
      <c r="P1117" s="16"/>
      <c r="Q1117" s="16"/>
      <c r="R1117" s="16"/>
      <c r="S1117" s="16" t="s">
        <v>89</v>
      </c>
      <c r="T1117" s="16" t="s">
        <v>89</v>
      </c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</row>
    <row r="1118" spans="1:30" s="42" customFormat="1" ht="16.5" customHeight="1" x14ac:dyDescent="0.15">
      <c r="A1118" s="124">
        <v>12999047</v>
      </c>
      <c r="B1118" s="14">
        <v>1</v>
      </c>
      <c r="C1118" s="14" t="s">
        <v>760</v>
      </c>
      <c r="D1118" s="14" t="s">
        <v>25</v>
      </c>
      <c r="E1118" s="14" t="s">
        <v>57</v>
      </c>
      <c r="F1118" s="14">
        <v>1</v>
      </c>
      <c r="G1118" s="14"/>
      <c r="H1118" s="14" t="s">
        <v>24</v>
      </c>
      <c r="I1118" s="14"/>
      <c r="J1118" s="14"/>
      <c r="K1118" s="14"/>
      <c r="L1118" s="14">
        <v>99</v>
      </c>
      <c r="M1118" s="14" t="s">
        <v>763</v>
      </c>
      <c r="N1118" s="14" t="s">
        <v>28</v>
      </c>
      <c r="O1118" s="124">
        <v>15999022</v>
      </c>
      <c r="P1118" s="14"/>
      <c r="Q1118" s="14"/>
      <c r="R1118" s="14"/>
      <c r="S1118" s="14" t="s">
        <v>89</v>
      </c>
      <c r="T1118" s="14" t="s">
        <v>89</v>
      </c>
      <c r="U1118" s="14"/>
      <c r="V1118" s="14" t="s">
        <v>789</v>
      </c>
      <c r="W1118" s="14"/>
      <c r="X1118" s="14"/>
      <c r="Y1118" s="14"/>
      <c r="Z1118" s="14"/>
      <c r="AA1118" s="14"/>
      <c r="AB1118" s="14"/>
      <c r="AC1118" s="14"/>
      <c r="AD1118" s="14"/>
    </row>
    <row r="1119" spans="1:30" s="42" customFormat="1" ht="16.5" customHeight="1" x14ac:dyDescent="0.15">
      <c r="A1119" s="124">
        <v>12999048</v>
      </c>
      <c r="B1119" s="14">
        <v>1</v>
      </c>
      <c r="C1119" s="14" t="s">
        <v>761</v>
      </c>
      <c r="D1119" s="14" t="s">
        <v>25</v>
      </c>
      <c r="E1119" s="14" t="s">
        <v>57</v>
      </c>
      <c r="F1119" s="14">
        <v>1</v>
      </c>
      <c r="G1119" s="14"/>
      <c r="H1119" s="14" t="s">
        <v>762</v>
      </c>
      <c r="I1119" s="14"/>
      <c r="J1119" s="14"/>
      <c r="K1119" s="14"/>
      <c r="L1119" s="14">
        <v>99</v>
      </c>
      <c r="M1119" s="159" t="s">
        <v>323</v>
      </c>
      <c r="N1119" s="14" t="s">
        <v>764</v>
      </c>
      <c r="O1119" s="124">
        <v>13999015</v>
      </c>
      <c r="P1119" s="14"/>
      <c r="Q1119" s="14"/>
      <c r="R1119" s="14"/>
      <c r="S1119" s="14" t="s">
        <v>89</v>
      </c>
      <c r="T1119" s="14" t="s">
        <v>89</v>
      </c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</row>
    <row r="1120" spans="1:30" s="42" customFormat="1" ht="16.5" customHeight="1" x14ac:dyDescent="0.15">
      <c r="A1120" s="124">
        <v>12999049</v>
      </c>
      <c r="B1120" s="14">
        <v>1</v>
      </c>
      <c r="C1120" s="14" t="s">
        <v>769</v>
      </c>
      <c r="D1120" s="14" t="s">
        <v>771</v>
      </c>
      <c r="E1120" s="14" t="s">
        <v>772</v>
      </c>
      <c r="F1120" s="14"/>
      <c r="G1120" s="14"/>
      <c r="H1120" s="14" t="s">
        <v>24</v>
      </c>
      <c r="I1120" s="14"/>
      <c r="J1120" s="14"/>
      <c r="K1120" s="14"/>
      <c r="L1120" s="14">
        <v>1</v>
      </c>
      <c r="M1120" s="14"/>
      <c r="N1120" s="14" t="s">
        <v>773</v>
      </c>
      <c r="O1120" s="124">
        <v>14999010</v>
      </c>
      <c r="P1120" s="14"/>
      <c r="Q1120" s="14"/>
      <c r="R1120" s="14"/>
      <c r="S1120" s="14" t="s">
        <v>89</v>
      </c>
      <c r="T1120" s="14" t="s">
        <v>89</v>
      </c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</row>
    <row r="1121" spans="1:30" s="42" customFormat="1" ht="16.5" customHeight="1" x14ac:dyDescent="0.15">
      <c r="A1121" s="121">
        <v>12999050</v>
      </c>
      <c r="B1121" s="16">
        <v>1</v>
      </c>
      <c r="C1121" s="16" t="s">
        <v>770</v>
      </c>
      <c r="D1121" s="16" t="s">
        <v>771</v>
      </c>
      <c r="E1121" s="16" t="s">
        <v>772</v>
      </c>
      <c r="F1121" s="16"/>
      <c r="G1121" s="16"/>
      <c r="H1121" s="16" t="s">
        <v>24</v>
      </c>
      <c r="I1121" s="16"/>
      <c r="J1121" s="16"/>
      <c r="K1121" s="16"/>
      <c r="L1121" s="16">
        <v>1</v>
      </c>
      <c r="M1121" s="16" t="s">
        <v>763</v>
      </c>
      <c r="N1121" s="16" t="s">
        <v>28</v>
      </c>
      <c r="O1121" s="121">
        <v>15999023</v>
      </c>
      <c r="P1121" s="16"/>
      <c r="Q1121" s="16"/>
      <c r="R1121" s="16"/>
      <c r="S1121" s="16" t="s">
        <v>89</v>
      </c>
      <c r="T1121" s="16" t="s">
        <v>89</v>
      </c>
      <c r="U1121" s="16"/>
      <c r="V1121" s="16" t="s">
        <v>787</v>
      </c>
      <c r="W1121" s="16"/>
      <c r="X1121" s="16"/>
      <c r="Y1121" s="16"/>
      <c r="Z1121" s="16"/>
      <c r="AA1121" s="16"/>
      <c r="AB1121" s="16"/>
      <c r="AC1121" s="16"/>
      <c r="AD1121" s="16"/>
    </row>
    <row r="1122" spans="1:30" s="42" customFormat="1" ht="16.5" customHeight="1" x14ac:dyDescent="0.15">
      <c r="A1122" s="124">
        <v>12999051</v>
      </c>
      <c r="B1122" s="14">
        <v>1</v>
      </c>
      <c r="C1122" s="14" t="s">
        <v>777</v>
      </c>
      <c r="D1122" s="14" t="s">
        <v>771</v>
      </c>
      <c r="E1122" s="14" t="s">
        <v>772</v>
      </c>
      <c r="F1122" s="14"/>
      <c r="G1122" s="14"/>
      <c r="H1122" s="14" t="s">
        <v>24</v>
      </c>
      <c r="I1122" s="14"/>
      <c r="J1122" s="14"/>
      <c r="K1122" s="14"/>
      <c r="L1122" s="14">
        <v>1</v>
      </c>
      <c r="M1122" s="14"/>
      <c r="N1122" s="14" t="s">
        <v>773</v>
      </c>
      <c r="O1122" s="124">
        <v>14999011</v>
      </c>
      <c r="P1122" s="14"/>
      <c r="Q1122" s="14"/>
      <c r="R1122" s="14"/>
      <c r="S1122" s="14" t="s">
        <v>89</v>
      </c>
      <c r="T1122" s="14" t="s">
        <v>89</v>
      </c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</row>
    <row r="1123" spans="1:30" s="42" customFormat="1" ht="16.5" customHeight="1" x14ac:dyDescent="0.15">
      <c r="A1123" s="124">
        <v>12999052</v>
      </c>
      <c r="B1123" s="14">
        <v>1</v>
      </c>
      <c r="C1123" s="14" t="s">
        <v>778</v>
      </c>
      <c r="D1123" s="14" t="s">
        <v>771</v>
      </c>
      <c r="E1123" s="14" t="s">
        <v>772</v>
      </c>
      <c r="F1123" s="14"/>
      <c r="G1123" s="14"/>
      <c r="H1123" s="14" t="s">
        <v>24</v>
      </c>
      <c r="I1123" s="14"/>
      <c r="J1123" s="14"/>
      <c r="K1123" s="14"/>
      <c r="L1123" s="14">
        <v>1</v>
      </c>
      <c r="M1123" s="14" t="s">
        <v>763</v>
      </c>
      <c r="N1123" s="14" t="s">
        <v>28</v>
      </c>
      <c r="O1123" s="124">
        <v>15999024</v>
      </c>
      <c r="P1123" s="14"/>
      <c r="Q1123" s="14"/>
      <c r="R1123" s="14"/>
      <c r="S1123" s="14" t="s">
        <v>89</v>
      </c>
      <c r="T1123" s="14" t="s">
        <v>89</v>
      </c>
      <c r="U1123" s="14"/>
      <c r="V1123" s="14" t="s">
        <v>788</v>
      </c>
      <c r="W1123" s="14"/>
      <c r="X1123" s="14"/>
      <c r="Y1123" s="14"/>
      <c r="Z1123" s="14"/>
      <c r="AA1123" s="14"/>
      <c r="AB1123" s="14"/>
      <c r="AC1123" s="14"/>
      <c r="AD1123" s="14"/>
    </row>
    <row r="1124" spans="1:30" s="42" customFormat="1" ht="16.5" customHeight="1" x14ac:dyDescent="0.15">
      <c r="A1124" s="121">
        <v>12999053</v>
      </c>
      <c r="B1124" s="16">
        <v>1</v>
      </c>
      <c r="C1124" s="16" t="s">
        <v>779</v>
      </c>
      <c r="D1124" s="16" t="s">
        <v>771</v>
      </c>
      <c r="E1124" s="16" t="s">
        <v>772</v>
      </c>
      <c r="F1124" s="16"/>
      <c r="G1124" s="16"/>
      <c r="H1124" s="16" t="s">
        <v>24</v>
      </c>
      <c r="I1124" s="16"/>
      <c r="J1124" s="16"/>
      <c r="K1124" s="16"/>
      <c r="L1124" s="16">
        <v>1</v>
      </c>
      <c r="M1124" s="16" t="s">
        <v>782</v>
      </c>
      <c r="N1124" s="16" t="s">
        <v>781</v>
      </c>
      <c r="O1124" s="121">
        <v>13999016</v>
      </c>
      <c r="P1124" s="16"/>
      <c r="Q1124" s="16"/>
      <c r="R1124" s="16"/>
      <c r="S1124" s="16" t="s">
        <v>89</v>
      </c>
      <c r="T1124" s="16" t="s">
        <v>89</v>
      </c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</row>
    <row r="1125" spans="1:30" s="42" customFormat="1" ht="16.5" customHeight="1" x14ac:dyDescent="0.15">
      <c r="A1125" s="124">
        <v>12999054</v>
      </c>
      <c r="B1125" s="14">
        <v>1</v>
      </c>
      <c r="C1125" s="14" t="s">
        <v>780</v>
      </c>
      <c r="D1125" s="14" t="s">
        <v>771</v>
      </c>
      <c r="E1125" s="14" t="s">
        <v>772</v>
      </c>
      <c r="F1125" s="14"/>
      <c r="G1125" s="14"/>
      <c r="H1125" s="14" t="s">
        <v>24</v>
      </c>
      <c r="I1125" s="14"/>
      <c r="J1125" s="14"/>
      <c r="K1125" s="14"/>
      <c r="L1125" s="14">
        <v>1</v>
      </c>
      <c r="M1125" s="14" t="s">
        <v>782</v>
      </c>
      <c r="N1125" s="14" t="s">
        <v>28</v>
      </c>
      <c r="O1125" s="124">
        <v>15999025</v>
      </c>
      <c r="P1125" s="14"/>
      <c r="Q1125" s="14"/>
      <c r="R1125" s="14"/>
      <c r="S1125" s="14" t="s">
        <v>89</v>
      </c>
      <c r="T1125" s="14" t="s">
        <v>89</v>
      </c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</row>
    <row r="1126" spans="1:30" s="42" customFormat="1" x14ac:dyDescent="0.15">
      <c r="A1126" s="121">
        <v>12999055</v>
      </c>
      <c r="B1126" s="16">
        <v>1</v>
      </c>
      <c r="C1126" s="16" t="s">
        <v>1103</v>
      </c>
      <c r="D1126" s="16" t="s">
        <v>34</v>
      </c>
      <c r="E1126" s="16" t="s">
        <v>1104</v>
      </c>
      <c r="F1126" s="16">
        <v>2</v>
      </c>
      <c r="G1126" s="16"/>
      <c r="H1126" s="16" t="s">
        <v>24</v>
      </c>
      <c r="I1126" s="16"/>
      <c r="J1126" s="16"/>
      <c r="K1126" s="16"/>
      <c r="L1126" s="16">
        <v>99</v>
      </c>
      <c r="M1126" s="16" t="s">
        <v>231</v>
      </c>
      <c r="N1126" s="16" t="s">
        <v>28</v>
      </c>
      <c r="O1126" s="121">
        <v>15999026</v>
      </c>
      <c r="P1126" s="16"/>
      <c r="Q1126" s="16"/>
      <c r="R1126" s="16"/>
      <c r="S1126" s="16" t="s">
        <v>89</v>
      </c>
      <c r="T1126" s="16" t="s">
        <v>89</v>
      </c>
      <c r="U1126" s="16"/>
      <c r="V1126" s="16" t="s">
        <v>1105</v>
      </c>
      <c r="W1126" s="16"/>
      <c r="X1126" s="16"/>
      <c r="Y1126" s="16"/>
      <c r="Z1126" s="16"/>
      <c r="AA1126" s="16"/>
      <c r="AB1126" s="16"/>
      <c r="AC1126" s="16"/>
      <c r="AD1126" s="16"/>
    </row>
    <row r="1127" spans="1:30" s="42" customFormat="1" x14ac:dyDescent="0.15">
      <c r="A1127" s="124">
        <v>12999056</v>
      </c>
      <c r="B1127" s="14">
        <v>1</v>
      </c>
      <c r="C1127" s="14" t="s">
        <v>1106</v>
      </c>
      <c r="D1127" s="14" t="s">
        <v>34</v>
      </c>
      <c r="E1127" s="14" t="s">
        <v>33</v>
      </c>
      <c r="F1127" s="14">
        <v>2</v>
      </c>
      <c r="G1127" s="14"/>
      <c r="H1127" s="14" t="s">
        <v>24</v>
      </c>
      <c r="I1127" s="14"/>
      <c r="J1127" s="14"/>
      <c r="K1127" s="14"/>
      <c r="L1127" s="14">
        <v>99</v>
      </c>
      <c r="M1127" s="14" t="s">
        <v>309</v>
      </c>
      <c r="N1127" s="14" t="s">
        <v>29</v>
      </c>
      <c r="O1127" s="124">
        <v>13999017</v>
      </c>
      <c r="P1127" s="14"/>
      <c r="Q1127" s="14"/>
      <c r="R1127" s="14"/>
      <c r="S1127" s="14" t="s">
        <v>89</v>
      </c>
      <c r="T1127" s="14" t="s">
        <v>89</v>
      </c>
      <c r="U1127" s="14"/>
      <c r="V1127" s="14" t="s">
        <v>89</v>
      </c>
      <c r="W1127" s="14"/>
      <c r="X1127" s="14"/>
      <c r="Y1127" s="14"/>
      <c r="Z1127" s="14"/>
      <c r="AA1127" s="14"/>
      <c r="AB1127" s="14"/>
      <c r="AC1127" s="14"/>
      <c r="AD1127" s="14"/>
    </row>
    <row r="1128" spans="1:30" s="42" customFormat="1" x14ac:dyDescent="0.15">
      <c r="A1128" s="124">
        <v>12999057</v>
      </c>
      <c r="B1128" s="14">
        <v>1</v>
      </c>
      <c r="C1128" s="14" t="s">
        <v>1107</v>
      </c>
      <c r="D1128" s="14" t="s">
        <v>34</v>
      </c>
      <c r="E1128" s="14" t="s">
        <v>33</v>
      </c>
      <c r="F1128" s="14">
        <v>2</v>
      </c>
      <c r="G1128" s="14"/>
      <c r="H1128" s="14" t="s">
        <v>24</v>
      </c>
      <c r="I1128" s="14"/>
      <c r="J1128" s="14"/>
      <c r="K1128" s="14"/>
      <c r="L1128" s="14">
        <v>99</v>
      </c>
      <c r="M1128" s="14" t="s">
        <v>309</v>
      </c>
      <c r="N1128" s="14" t="s">
        <v>29</v>
      </c>
      <c r="O1128" s="124">
        <v>13999018</v>
      </c>
      <c r="P1128" s="14"/>
      <c r="Q1128" s="14"/>
      <c r="R1128" s="14"/>
      <c r="S1128" s="14" t="s">
        <v>89</v>
      </c>
      <c r="T1128" s="14" t="s">
        <v>89</v>
      </c>
      <c r="U1128" s="14"/>
      <c r="V1128" s="14" t="s">
        <v>89</v>
      </c>
      <c r="W1128" s="14"/>
      <c r="X1128" s="14"/>
      <c r="Y1128" s="14"/>
      <c r="Z1128" s="14"/>
      <c r="AA1128" s="14"/>
      <c r="AB1128" s="14"/>
      <c r="AC1128" s="14"/>
      <c r="AD1128" s="14"/>
    </row>
    <row r="1129" spans="1:30" s="42" customFormat="1" x14ac:dyDescent="0.15">
      <c r="A1129" s="121">
        <v>12999058</v>
      </c>
      <c r="B1129" s="16">
        <v>1</v>
      </c>
      <c r="C1129" s="16" t="s">
        <v>1108</v>
      </c>
      <c r="D1129" s="16" t="s">
        <v>1109</v>
      </c>
      <c r="E1129" s="16" t="s">
        <v>33</v>
      </c>
      <c r="F1129" s="16">
        <v>2</v>
      </c>
      <c r="G1129" s="16"/>
      <c r="H1129" s="16" t="s">
        <v>24</v>
      </c>
      <c r="I1129" s="16"/>
      <c r="J1129" s="16"/>
      <c r="K1129" s="16"/>
      <c r="L1129" s="16">
        <v>99</v>
      </c>
      <c r="M1129" s="16" t="s">
        <v>1110</v>
      </c>
      <c r="N1129" s="16" t="s">
        <v>1111</v>
      </c>
      <c r="O1129" s="121">
        <v>13999019</v>
      </c>
      <c r="P1129" s="16"/>
      <c r="Q1129" s="16"/>
      <c r="R1129" s="16"/>
      <c r="S1129" s="16" t="s">
        <v>89</v>
      </c>
      <c r="T1129" s="16" t="s">
        <v>89</v>
      </c>
      <c r="U1129" s="16"/>
      <c r="V1129" s="16" t="s">
        <v>89</v>
      </c>
      <c r="W1129" s="16"/>
      <c r="X1129" s="16"/>
      <c r="Y1129" s="16"/>
      <c r="Z1129" s="16"/>
      <c r="AA1129" s="16"/>
      <c r="AB1129" s="16"/>
      <c r="AC1129" s="16"/>
      <c r="AD1129" s="16"/>
    </row>
    <row r="1130" spans="1:30" s="42" customFormat="1" x14ac:dyDescent="0.15">
      <c r="A1130" s="124">
        <v>12999059</v>
      </c>
      <c r="B1130" s="14">
        <v>1</v>
      </c>
      <c r="C1130" s="14" t="s">
        <v>1114</v>
      </c>
      <c r="D1130" s="14" t="s">
        <v>34</v>
      </c>
      <c r="E1130" s="14" t="s">
        <v>1112</v>
      </c>
      <c r="F1130" s="14">
        <v>2</v>
      </c>
      <c r="G1130" s="14"/>
      <c r="H1130" s="14" t="s">
        <v>1113</v>
      </c>
      <c r="I1130" s="14"/>
      <c r="J1130" s="14"/>
      <c r="K1130" s="14"/>
      <c r="L1130" s="14">
        <v>99</v>
      </c>
      <c r="M1130" s="159" t="s">
        <v>716</v>
      </c>
      <c r="N1130" s="14" t="s">
        <v>29</v>
      </c>
      <c r="O1130" s="124">
        <v>13999020</v>
      </c>
      <c r="P1130" s="14"/>
      <c r="Q1130" s="14"/>
      <c r="R1130" s="14"/>
      <c r="S1130" s="14" t="s">
        <v>89</v>
      </c>
      <c r="T1130" s="14" t="s">
        <v>89</v>
      </c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</row>
    <row r="1131" spans="1:30" s="42" customFormat="1" x14ac:dyDescent="0.15">
      <c r="A1131" s="121">
        <v>12999060</v>
      </c>
      <c r="B1131" s="16">
        <v>1</v>
      </c>
      <c r="C1131" s="16" t="s">
        <v>960</v>
      </c>
      <c r="D1131" s="16" t="s">
        <v>25</v>
      </c>
      <c r="E1131" s="16" t="s">
        <v>297</v>
      </c>
      <c r="F1131" s="16">
        <v>5</v>
      </c>
      <c r="G1131" s="16">
        <v>60</v>
      </c>
      <c r="H1131" s="16" t="s">
        <v>24</v>
      </c>
      <c r="I1131" s="16"/>
      <c r="J1131" s="16"/>
      <c r="K1131" s="16"/>
      <c r="L1131" s="16">
        <v>1</v>
      </c>
      <c r="M1131" s="16"/>
      <c r="N1131" s="16" t="s">
        <v>558</v>
      </c>
      <c r="O1131" s="121">
        <v>14999012</v>
      </c>
      <c r="P1131" s="16"/>
      <c r="Q1131" s="16"/>
      <c r="R1131" s="16"/>
      <c r="S1131" s="16" t="s">
        <v>89</v>
      </c>
      <c r="T1131" s="16" t="s">
        <v>89</v>
      </c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</row>
    <row r="1132" spans="1:30" x14ac:dyDescent="0.15">
      <c r="A1132" s="124">
        <v>12999061</v>
      </c>
      <c r="B1132" s="14">
        <v>1</v>
      </c>
      <c r="C1132" s="14" t="s">
        <v>961</v>
      </c>
      <c r="D1132" s="14" t="s">
        <v>25</v>
      </c>
      <c r="E1132" s="14" t="s">
        <v>611</v>
      </c>
      <c r="F1132" s="14">
        <v>60</v>
      </c>
      <c r="G1132" s="14"/>
      <c r="H1132" s="14" t="s">
        <v>24</v>
      </c>
      <c r="I1132" s="14"/>
      <c r="J1132" s="14"/>
      <c r="K1132" s="14"/>
      <c r="L1132" s="14">
        <v>99</v>
      </c>
      <c r="M1132" s="14" t="s">
        <v>231</v>
      </c>
      <c r="N1132" s="14" t="s">
        <v>28</v>
      </c>
      <c r="O1132" s="124">
        <v>15999030</v>
      </c>
      <c r="P1132" s="14"/>
      <c r="Q1132" s="14"/>
      <c r="R1132" s="14"/>
      <c r="S1132" s="14" t="s">
        <v>89</v>
      </c>
      <c r="T1132" s="14" t="s">
        <v>89</v>
      </c>
      <c r="U1132" s="14"/>
      <c r="V1132" s="14" t="s">
        <v>969</v>
      </c>
      <c r="W1132" s="14"/>
      <c r="X1132" s="14"/>
      <c r="Y1132" s="14"/>
      <c r="Z1132" s="14"/>
      <c r="AA1132" s="14"/>
      <c r="AB1132" s="14"/>
      <c r="AC1132" s="14"/>
      <c r="AD1132" s="14"/>
    </row>
    <row r="1133" spans="1:30" s="42" customFormat="1" x14ac:dyDescent="0.15">
      <c r="A1133" s="124">
        <v>12999062</v>
      </c>
      <c r="B1133" s="14">
        <v>1</v>
      </c>
      <c r="C1133" s="14" t="s">
        <v>965</v>
      </c>
      <c r="D1133" s="14" t="s">
        <v>25</v>
      </c>
      <c r="E1133" s="14" t="s">
        <v>611</v>
      </c>
      <c r="F1133" s="14">
        <v>60</v>
      </c>
      <c r="G1133" s="14"/>
      <c r="H1133" s="14" t="s">
        <v>24</v>
      </c>
      <c r="I1133" s="14"/>
      <c r="J1133" s="14"/>
      <c r="K1133" s="14"/>
      <c r="L1133" s="14">
        <v>99</v>
      </c>
      <c r="M1133" s="159" t="s">
        <v>323</v>
      </c>
      <c r="N1133" s="14" t="s">
        <v>29</v>
      </c>
      <c r="O1133" s="124">
        <v>13999021</v>
      </c>
      <c r="P1133" s="14"/>
      <c r="Q1133" s="14"/>
      <c r="R1133" s="14"/>
      <c r="S1133" s="14" t="s">
        <v>89</v>
      </c>
      <c r="T1133" s="14" t="s">
        <v>89</v>
      </c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</row>
    <row r="1134" spans="1:30" s="42" customFormat="1" x14ac:dyDescent="0.15">
      <c r="A1134" s="124">
        <v>12999063</v>
      </c>
      <c r="B1134" s="14">
        <v>1</v>
      </c>
      <c r="C1134" s="14" t="s">
        <v>1247</v>
      </c>
      <c r="D1134" s="14" t="s">
        <v>25</v>
      </c>
      <c r="E1134" s="14" t="s">
        <v>33</v>
      </c>
      <c r="F1134" s="14">
        <v>5</v>
      </c>
      <c r="G1134" s="14"/>
      <c r="H1134" s="14" t="s">
        <v>24</v>
      </c>
      <c r="I1134" s="14" t="s">
        <v>1209</v>
      </c>
      <c r="J1134" s="14">
        <v>1</v>
      </c>
      <c r="K1134" s="14"/>
      <c r="L1134" s="14">
        <v>1</v>
      </c>
      <c r="M1134" s="14" t="s">
        <v>676</v>
      </c>
      <c r="N1134" s="14" t="s">
        <v>1361</v>
      </c>
      <c r="O1134" s="124">
        <v>15999031</v>
      </c>
      <c r="P1134" s="14"/>
      <c r="Q1134" s="14"/>
      <c r="R1134" s="14"/>
      <c r="S1134" s="14" t="s">
        <v>89</v>
      </c>
      <c r="T1134" s="14" t="s">
        <v>89</v>
      </c>
      <c r="U1134" s="14"/>
      <c r="V1134" s="14" t="s">
        <v>1362</v>
      </c>
      <c r="W1134" s="14"/>
      <c r="X1134" s="14"/>
      <c r="Y1134" s="14"/>
      <c r="Z1134" s="14"/>
      <c r="AA1134" s="14"/>
      <c r="AB1134" s="14"/>
      <c r="AC1134" s="14"/>
      <c r="AD1134" s="14"/>
    </row>
    <row r="1135" spans="1:30" x14ac:dyDescent="0.15">
      <c r="A1135" s="124">
        <v>12999064</v>
      </c>
      <c r="B1135" s="14">
        <v>1</v>
      </c>
      <c r="C1135" s="14" t="s">
        <v>1248</v>
      </c>
      <c r="D1135" s="14" t="s">
        <v>34</v>
      </c>
      <c r="E1135" s="14" t="s">
        <v>211</v>
      </c>
      <c r="F1135" s="14"/>
      <c r="G1135" s="14"/>
      <c r="H1135" s="14" t="s">
        <v>82</v>
      </c>
      <c r="I1135" s="14"/>
      <c r="J1135" s="14"/>
      <c r="K1135" s="14"/>
      <c r="L1135" s="14">
        <v>1</v>
      </c>
      <c r="M1135" s="14" t="s">
        <v>200</v>
      </c>
      <c r="N1135" s="14" t="s">
        <v>29</v>
      </c>
      <c r="O1135" s="124">
        <v>13999022</v>
      </c>
      <c r="P1135" s="14"/>
      <c r="Q1135" s="14"/>
      <c r="R1135" s="14"/>
      <c r="S1135" s="14" t="s">
        <v>89</v>
      </c>
      <c r="T1135" s="14" t="s">
        <v>89</v>
      </c>
      <c r="U1135" s="14"/>
      <c r="V1135" s="14" t="s">
        <v>89</v>
      </c>
      <c r="W1135" s="14"/>
      <c r="X1135" s="14"/>
      <c r="Y1135" s="14"/>
      <c r="Z1135" s="14"/>
      <c r="AA1135" s="14"/>
      <c r="AB1135" s="14"/>
      <c r="AC1135" s="14"/>
      <c r="AD1135" s="14"/>
    </row>
    <row r="1136" spans="1:30" x14ac:dyDescent="0.15">
      <c r="A1136" s="124">
        <v>12999065</v>
      </c>
      <c r="B1136" s="14">
        <v>1</v>
      </c>
      <c r="C1136" s="14" t="s">
        <v>1432</v>
      </c>
      <c r="D1136" s="14" t="s">
        <v>25</v>
      </c>
      <c r="E1136" s="14" t="s">
        <v>211</v>
      </c>
      <c r="F1136" s="14"/>
      <c r="G1136" s="14"/>
      <c r="H1136" s="14" t="s">
        <v>24</v>
      </c>
      <c r="I1136" s="14"/>
      <c r="J1136" s="14"/>
      <c r="K1136" s="14"/>
      <c r="L1136" s="14">
        <v>1</v>
      </c>
      <c r="M1136" s="14"/>
      <c r="N1136" s="14" t="s">
        <v>558</v>
      </c>
      <c r="O1136" s="124">
        <v>14999013</v>
      </c>
      <c r="P1136" s="14"/>
      <c r="Q1136" s="14"/>
      <c r="R1136" s="14"/>
      <c r="S1136" s="14" t="s">
        <v>89</v>
      </c>
      <c r="T1136" s="14" t="s">
        <v>89</v>
      </c>
      <c r="U1136" s="14"/>
      <c r="V1136" s="14"/>
      <c r="W1136" s="14" t="s">
        <v>1365</v>
      </c>
      <c r="X1136" s="14" t="s">
        <v>1366</v>
      </c>
      <c r="Y1136" s="14" t="s">
        <v>1367</v>
      </c>
      <c r="Z1136" s="14" t="s">
        <v>1368</v>
      </c>
      <c r="AA1136" s="14"/>
      <c r="AB1136" s="14"/>
      <c r="AC1136" s="14"/>
      <c r="AD1136" s="14"/>
    </row>
    <row r="1137" spans="1:30" x14ac:dyDescent="0.15">
      <c r="A1137" s="124">
        <v>12999066</v>
      </c>
      <c r="B1137" s="14">
        <v>1</v>
      </c>
      <c r="C1137" s="14" t="s">
        <v>1433</v>
      </c>
      <c r="D1137" s="14" t="s">
        <v>25</v>
      </c>
      <c r="E1137" s="14" t="s">
        <v>33</v>
      </c>
      <c r="F1137" s="14">
        <v>4</v>
      </c>
      <c r="G1137" s="14"/>
      <c r="H1137" s="14" t="s">
        <v>24</v>
      </c>
      <c r="I1137" s="14"/>
      <c r="J1137" s="14"/>
      <c r="K1137" s="14"/>
      <c r="L1137" s="14">
        <v>99</v>
      </c>
      <c r="M1137" s="14" t="s">
        <v>1436</v>
      </c>
      <c r="N1137" s="14" t="s">
        <v>28</v>
      </c>
      <c r="O1137" s="124">
        <v>15999032</v>
      </c>
      <c r="P1137" s="14"/>
      <c r="Q1137" s="14"/>
      <c r="R1137" s="14"/>
      <c r="S1137" s="14" t="s">
        <v>89</v>
      </c>
      <c r="T1137" s="14" t="s">
        <v>89</v>
      </c>
      <c r="U1137" s="14"/>
      <c r="V1137" s="14" t="s">
        <v>551</v>
      </c>
      <c r="W1137" s="14"/>
      <c r="X1137" s="14"/>
      <c r="Y1137" s="14"/>
      <c r="Z1137" s="14"/>
      <c r="AA1137" s="14"/>
      <c r="AB1137" s="14"/>
      <c r="AC1137" s="14"/>
      <c r="AD1137" s="14"/>
    </row>
    <row r="1138" spans="1:30" x14ac:dyDescent="0.15">
      <c r="A1138" s="124">
        <v>12999067</v>
      </c>
      <c r="B1138" s="14">
        <v>1</v>
      </c>
      <c r="C1138" s="14" t="s">
        <v>1434</v>
      </c>
      <c r="D1138" s="14" t="s">
        <v>34</v>
      </c>
      <c r="E1138" s="14" t="s">
        <v>211</v>
      </c>
      <c r="F1138" s="14"/>
      <c r="G1138" s="14"/>
      <c r="H1138" s="14" t="s">
        <v>325</v>
      </c>
      <c r="I1138" s="14"/>
      <c r="J1138" s="14"/>
      <c r="K1138" s="14"/>
      <c r="L1138" s="14">
        <v>1</v>
      </c>
      <c r="M1138" s="14" t="s">
        <v>46</v>
      </c>
      <c r="N1138" s="14" t="s">
        <v>29</v>
      </c>
      <c r="O1138" s="124">
        <v>13999023</v>
      </c>
      <c r="P1138" s="14"/>
      <c r="Q1138" s="14"/>
      <c r="R1138" s="14"/>
      <c r="S1138" s="14" t="s">
        <v>89</v>
      </c>
      <c r="T1138" s="14" t="s">
        <v>89</v>
      </c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</row>
    <row r="1139" spans="1:30" x14ac:dyDescent="0.15">
      <c r="A1139" s="124">
        <v>12999068</v>
      </c>
      <c r="B1139" s="14">
        <v>1</v>
      </c>
      <c r="C1139" s="14" t="s">
        <v>1435</v>
      </c>
      <c r="D1139" s="14" t="s">
        <v>34</v>
      </c>
      <c r="E1139" s="14" t="s">
        <v>33</v>
      </c>
      <c r="F1139" s="14">
        <v>2</v>
      </c>
      <c r="G1139" s="14"/>
      <c r="H1139" s="14" t="s">
        <v>325</v>
      </c>
      <c r="I1139" s="14"/>
      <c r="J1139" s="14"/>
      <c r="K1139" s="14"/>
      <c r="L1139" s="14">
        <v>99</v>
      </c>
      <c r="M1139" s="14" t="s">
        <v>46</v>
      </c>
      <c r="N1139" s="14" t="s">
        <v>46</v>
      </c>
      <c r="O1139" s="124">
        <v>15999033</v>
      </c>
      <c r="P1139" s="14"/>
      <c r="Q1139" s="14"/>
      <c r="R1139" s="14"/>
      <c r="S1139" s="14" t="s">
        <v>89</v>
      </c>
      <c r="T1139" s="14" t="s">
        <v>89</v>
      </c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</row>
    <row r="1140" spans="1:30" s="45" customFormat="1" x14ac:dyDescent="0.15">
      <c r="A1140" s="121">
        <v>12999069</v>
      </c>
      <c r="B1140" s="16">
        <v>1</v>
      </c>
      <c r="C1140" s="16" t="s">
        <v>1247</v>
      </c>
      <c r="D1140" s="16" t="s">
        <v>738</v>
      </c>
      <c r="E1140" s="16" t="s">
        <v>1112</v>
      </c>
      <c r="F1140" s="16">
        <v>2</v>
      </c>
      <c r="G1140" s="16"/>
      <c r="H1140" s="16" t="s">
        <v>1113</v>
      </c>
      <c r="I1140" s="16"/>
      <c r="J1140" s="16"/>
      <c r="K1140" s="16"/>
      <c r="L1140" s="16">
        <v>99</v>
      </c>
      <c r="M1140" s="16" t="s">
        <v>231</v>
      </c>
      <c r="N1140" s="16" t="s">
        <v>1462</v>
      </c>
      <c r="O1140" s="121">
        <v>15999034</v>
      </c>
      <c r="P1140" s="16"/>
      <c r="Q1140" s="16"/>
      <c r="R1140" s="16"/>
      <c r="S1140" s="16" t="s">
        <v>89</v>
      </c>
      <c r="T1140" s="16" t="s">
        <v>89</v>
      </c>
      <c r="U1140" s="16"/>
      <c r="V1140" s="16" t="s">
        <v>1463</v>
      </c>
      <c r="W1140" s="16"/>
      <c r="X1140" s="16"/>
      <c r="Y1140" s="16"/>
      <c r="Z1140" s="16"/>
      <c r="AA1140" s="16"/>
      <c r="AB1140" s="16"/>
      <c r="AC1140" s="16"/>
      <c r="AD1140" s="16"/>
    </row>
    <row r="1141" spans="1:30" s="45" customFormat="1" x14ac:dyDescent="0.15">
      <c r="A1141" s="121">
        <v>12999070</v>
      </c>
      <c r="B1141" s="16">
        <v>1</v>
      </c>
      <c r="C1141" s="16" t="s">
        <v>1248</v>
      </c>
      <c r="D1141" s="16" t="s">
        <v>738</v>
      </c>
      <c r="E1141" s="16" t="s">
        <v>1464</v>
      </c>
      <c r="F1141" s="16"/>
      <c r="G1141" s="16"/>
      <c r="H1141" s="16" t="s">
        <v>82</v>
      </c>
      <c r="I1141" s="16"/>
      <c r="J1141" s="16"/>
      <c r="K1141" s="16"/>
      <c r="L1141" s="16">
        <v>1</v>
      </c>
      <c r="M1141" s="14" t="s">
        <v>200</v>
      </c>
      <c r="N1141" s="16" t="s">
        <v>1465</v>
      </c>
      <c r="O1141" s="121">
        <v>13999024</v>
      </c>
      <c r="P1141" s="16"/>
      <c r="Q1141" s="16"/>
      <c r="R1141" s="16"/>
      <c r="S1141" s="16" t="s">
        <v>89</v>
      </c>
      <c r="T1141" s="16" t="s">
        <v>89</v>
      </c>
      <c r="U1141" s="16"/>
      <c r="V1141" s="16" t="s">
        <v>89</v>
      </c>
      <c r="W1141" s="16"/>
      <c r="X1141" s="16"/>
      <c r="Y1141" s="16"/>
      <c r="Z1141" s="16"/>
      <c r="AA1141" s="16"/>
      <c r="AB1141" s="16"/>
      <c r="AC1141" s="16"/>
      <c r="AD1141" s="16"/>
    </row>
    <row r="1142" spans="1:30" s="45" customFormat="1" x14ac:dyDescent="0.15">
      <c r="A1142" s="121">
        <v>12999071</v>
      </c>
      <c r="B1142" s="16">
        <v>1</v>
      </c>
      <c r="C1142" s="16" t="s">
        <v>5006</v>
      </c>
      <c r="D1142" s="16" t="s">
        <v>25</v>
      </c>
      <c r="E1142" s="16" t="s">
        <v>26</v>
      </c>
      <c r="F1142" s="16"/>
      <c r="G1142" s="16"/>
      <c r="H1142" s="16" t="s">
        <v>24</v>
      </c>
      <c r="I1142" s="16"/>
      <c r="J1142" s="16"/>
      <c r="K1142" s="16"/>
      <c r="L1142" s="16">
        <v>1</v>
      </c>
      <c r="M1142" s="16"/>
      <c r="N1142" s="16" t="s">
        <v>593</v>
      </c>
      <c r="O1142" s="121">
        <v>14999014</v>
      </c>
      <c r="P1142" s="16"/>
      <c r="Q1142" s="16"/>
      <c r="R1142" s="16"/>
      <c r="S1142" s="16" t="s">
        <v>89</v>
      </c>
      <c r="T1142" s="16" t="s">
        <v>89</v>
      </c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</row>
    <row r="1143" spans="1:30" s="45" customFormat="1" x14ac:dyDescent="0.15">
      <c r="A1143" s="121">
        <v>12999072</v>
      </c>
      <c r="B1143" s="16">
        <v>1</v>
      </c>
      <c r="C1143" s="16" t="s">
        <v>5007</v>
      </c>
      <c r="D1143" s="16" t="s">
        <v>25</v>
      </c>
      <c r="E1143" s="16" t="s">
        <v>33</v>
      </c>
      <c r="F1143" s="16">
        <v>2</v>
      </c>
      <c r="G1143" s="16"/>
      <c r="H1143" s="16" t="s">
        <v>24</v>
      </c>
      <c r="I1143" s="16"/>
      <c r="J1143" s="16"/>
      <c r="K1143" s="16"/>
      <c r="L1143" s="16">
        <v>99</v>
      </c>
      <c r="M1143" s="16" t="s">
        <v>567</v>
      </c>
      <c r="N1143" s="16" t="s">
        <v>28</v>
      </c>
      <c r="O1143" s="121">
        <v>15999035</v>
      </c>
      <c r="P1143" s="16"/>
      <c r="Q1143" s="16"/>
      <c r="R1143" s="16"/>
      <c r="S1143" s="16" t="s">
        <v>3247</v>
      </c>
      <c r="T1143" s="16" t="s">
        <v>89</v>
      </c>
      <c r="U1143" s="16"/>
      <c r="V1143" s="16" t="s">
        <v>415</v>
      </c>
      <c r="W1143" s="16"/>
      <c r="X1143" s="16"/>
      <c r="Y1143" s="16"/>
      <c r="Z1143" s="16"/>
      <c r="AA1143" s="16"/>
      <c r="AB1143" s="16"/>
      <c r="AC1143" s="16"/>
      <c r="AD1143" s="16"/>
    </row>
    <row r="1144" spans="1:30" s="45" customFormat="1" x14ac:dyDescent="0.15">
      <c r="A1144" s="121">
        <v>12999073</v>
      </c>
      <c r="B1144" s="16">
        <v>1</v>
      </c>
      <c r="C1144" s="16" t="s">
        <v>5018</v>
      </c>
      <c r="D1144" s="16" t="s">
        <v>25</v>
      </c>
      <c r="E1144" s="16" t="s">
        <v>33</v>
      </c>
      <c r="F1144" s="16">
        <v>2</v>
      </c>
      <c r="G1144" s="16"/>
      <c r="H1144" s="16" t="s">
        <v>24</v>
      </c>
      <c r="I1144" s="16" t="s">
        <v>70</v>
      </c>
      <c r="J1144" s="16" t="s">
        <v>228</v>
      </c>
      <c r="K1144" s="16"/>
      <c r="L1144" s="16">
        <v>99</v>
      </c>
      <c r="M1144" s="13" t="s">
        <v>3124</v>
      </c>
      <c r="N1144" s="16" t="s">
        <v>29</v>
      </c>
      <c r="O1144" s="121">
        <v>13999207</v>
      </c>
      <c r="P1144" s="16"/>
      <c r="Q1144" s="16"/>
      <c r="R1144" s="16"/>
      <c r="S1144" s="16" t="s">
        <v>89</v>
      </c>
      <c r="T1144" s="16" t="s">
        <v>89</v>
      </c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</row>
    <row r="1145" spans="1:30" s="45" customFormat="1" x14ac:dyDescent="0.15">
      <c r="A1145" s="121">
        <v>12999074</v>
      </c>
      <c r="B1145" s="16">
        <v>1</v>
      </c>
      <c r="C1145" s="16" t="s">
        <v>5019</v>
      </c>
      <c r="D1145" s="16" t="s">
        <v>25</v>
      </c>
      <c r="E1145" s="16" t="s">
        <v>26</v>
      </c>
      <c r="F1145" s="16"/>
      <c r="G1145" s="16"/>
      <c r="H1145" s="16" t="s">
        <v>24</v>
      </c>
      <c r="I1145" s="16"/>
      <c r="J1145" s="16"/>
      <c r="K1145" s="16"/>
      <c r="L1145" s="16">
        <v>1</v>
      </c>
      <c r="M1145" s="13" t="s">
        <v>3124</v>
      </c>
      <c r="N1145" s="16" t="s">
        <v>29</v>
      </c>
      <c r="O1145" s="121">
        <v>13999208</v>
      </c>
      <c r="P1145" s="16"/>
      <c r="Q1145" s="16"/>
      <c r="R1145" s="16"/>
      <c r="S1145" s="16" t="s">
        <v>89</v>
      </c>
      <c r="T1145" s="16" t="s">
        <v>89</v>
      </c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</row>
    <row r="1146" spans="1:30" s="45" customFormat="1" ht="18" customHeight="1" x14ac:dyDescent="0.15">
      <c r="A1146" s="121">
        <v>12999075</v>
      </c>
      <c r="B1146" s="16">
        <v>1</v>
      </c>
      <c r="C1146" s="16" t="s">
        <v>5020</v>
      </c>
      <c r="D1146" s="16" t="s">
        <v>25</v>
      </c>
      <c r="E1146" s="16" t="s">
        <v>33</v>
      </c>
      <c r="F1146" s="16">
        <v>2</v>
      </c>
      <c r="G1146" s="16"/>
      <c r="H1146" s="16" t="s">
        <v>24</v>
      </c>
      <c r="I1146" s="16"/>
      <c r="J1146" s="16"/>
      <c r="K1146" s="16"/>
      <c r="L1146" s="16">
        <v>99</v>
      </c>
      <c r="M1146" s="16" t="s">
        <v>231</v>
      </c>
      <c r="N1146" s="16" t="s">
        <v>28</v>
      </c>
      <c r="O1146" s="121">
        <v>15999036</v>
      </c>
      <c r="P1146" s="16"/>
      <c r="Q1146" s="16"/>
      <c r="R1146" s="16"/>
      <c r="S1146" s="16" t="s">
        <v>3248</v>
      </c>
      <c r="T1146" s="16" t="s">
        <v>89</v>
      </c>
      <c r="U1146" s="16"/>
      <c r="V1146" s="16" t="s">
        <v>410</v>
      </c>
      <c r="W1146" s="16"/>
      <c r="X1146" s="16"/>
      <c r="Y1146" s="16"/>
      <c r="Z1146" s="16"/>
      <c r="AA1146" s="16"/>
      <c r="AB1146" s="16"/>
      <c r="AC1146" s="16"/>
      <c r="AD1146" s="16"/>
    </row>
    <row r="1147" spans="1:30" s="45" customFormat="1" x14ac:dyDescent="0.15">
      <c r="A1147" s="121">
        <v>12999076</v>
      </c>
      <c r="B1147" s="16">
        <v>1</v>
      </c>
      <c r="C1147" s="16" t="s">
        <v>5022</v>
      </c>
      <c r="D1147" s="16" t="s">
        <v>25</v>
      </c>
      <c r="E1147" s="16" t="s">
        <v>33</v>
      </c>
      <c r="F1147" s="16">
        <v>2</v>
      </c>
      <c r="G1147" s="16"/>
      <c r="H1147" s="16" t="s">
        <v>24</v>
      </c>
      <c r="I1147" s="16" t="s">
        <v>70</v>
      </c>
      <c r="J1147" s="16" t="s">
        <v>513</v>
      </c>
      <c r="K1147" s="16"/>
      <c r="L1147" s="16">
        <v>99</v>
      </c>
      <c r="M1147" s="16" t="s">
        <v>547</v>
      </c>
      <c r="N1147" s="16" t="s">
        <v>29</v>
      </c>
      <c r="O1147" s="121">
        <v>13999401</v>
      </c>
      <c r="P1147" s="16"/>
      <c r="Q1147" s="16"/>
      <c r="R1147" s="16"/>
      <c r="S1147" s="16" t="s">
        <v>89</v>
      </c>
      <c r="T1147" s="16" t="s">
        <v>89</v>
      </c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</row>
    <row r="1148" spans="1:30" s="45" customFormat="1" x14ac:dyDescent="0.15">
      <c r="A1148" s="121">
        <v>12999077</v>
      </c>
      <c r="B1148" s="16">
        <v>1</v>
      </c>
      <c r="C1148" s="16" t="s">
        <v>5021</v>
      </c>
      <c r="D1148" s="16" t="s">
        <v>25</v>
      </c>
      <c r="E1148" s="16" t="s">
        <v>26</v>
      </c>
      <c r="F1148" s="16"/>
      <c r="G1148" s="16"/>
      <c r="H1148" s="16" t="s">
        <v>24</v>
      </c>
      <c r="I1148" s="16"/>
      <c r="J1148" s="16"/>
      <c r="K1148" s="16"/>
      <c r="L1148" s="16">
        <v>99</v>
      </c>
      <c r="M1148" s="16" t="s">
        <v>547</v>
      </c>
      <c r="N1148" s="16" t="s">
        <v>29</v>
      </c>
      <c r="O1148" s="121">
        <v>13999401</v>
      </c>
      <c r="P1148" s="16"/>
      <c r="Q1148" s="16"/>
      <c r="R1148" s="16"/>
      <c r="S1148" s="16" t="s">
        <v>89</v>
      </c>
      <c r="T1148" s="16" t="s">
        <v>89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</row>
    <row r="1149" spans="1:30" s="45" customFormat="1" x14ac:dyDescent="0.15">
      <c r="A1149" s="121">
        <v>12999078</v>
      </c>
      <c r="B1149" s="16">
        <v>1</v>
      </c>
      <c r="C1149" s="16" t="s">
        <v>1411</v>
      </c>
      <c r="D1149" s="16" t="s">
        <v>25</v>
      </c>
      <c r="E1149" s="16" t="s">
        <v>26</v>
      </c>
      <c r="F1149" s="16"/>
      <c r="G1149" s="16"/>
      <c r="H1149" s="16" t="s">
        <v>24</v>
      </c>
      <c r="I1149" s="16"/>
      <c r="J1149" s="16"/>
      <c r="K1149" s="16"/>
      <c r="L1149" s="16">
        <v>1</v>
      </c>
      <c r="M1149" s="16" t="s">
        <v>547</v>
      </c>
      <c r="N1149" s="16" t="s">
        <v>28</v>
      </c>
      <c r="O1149" s="121">
        <v>15999406</v>
      </c>
      <c r="P1149" s="16"/>
      <c r="Q1149" s="16"/>
      <c r="R1149" s="16"/>
      <c r="S1149" s="16" t="s">
        <v>89</v>
      </c>
      <c r="T1149" s="16" t="s">
        <v>89</v>
      </c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</row>
    <row r="1150" spans="1:30" s="45" customFormat="1" x14ac:dyDescent="0.15">
      <c r="A1150" s="121">
        <v>12999079</v>
      </c>
      <c r="B1150" s="16">
        <v>1</v>
      </c>
      <c r="C1150" s="16" t="s">
        <v>1516</v>
      </c>
      <c r="D1150" s="16" t="s">
        <v>25</v>
      </c>
      <c r="E1150" s="16" t="s">
        <v>33</v>
      </c>
      <c r="F1150" s="16">
        <v>2.5</v>
      </c>
      <c r="G1150" s="16"/>
      <c r="H1150" s="16" t="s">
        <v>24</v>
      </c>
      <c r="I1150" s="16"/>
      <c r="J1150" s="16"/>
      <c r="K1150" s="16"/>
      <c r="L1150" s="16">
        <v>99</v>
      </c>
      <c r="M1150" s="16" t="s">
        <v>231</v>
      </c>
      <c r="N1150" s="16" t="s">
        <v>28</v>
      </c>
      <c r="O1150" s="121">
        <v>15999037</v>
      </c>
      <c r="P1150" s="16"/>
      <c r="Q1150" s="16"/>
      <c r="R1150" s="16"/>
      <c r="S1150" s="16" t="s">
        <v>89</v>
      </c>
      <c r="T1150" s="16" t="s">
        <v>89</v>
      </c>
      <c r="U1150" s="16"/>
      <c r="V1150" s="16" t="s">
        <v>410</v>
      </c>
      <c r="W1150" s="16"/>
      <c r="X1150" s="16"/>
      <c r="Y1150" s="16"/>
      <c r="Z1150" s="16"/>
      <c r="AA1150" s="16"/>
      <c r="AB1150" s="16"/>
      <c r="AC1150" s="16"/>
      <c r="AD1150" s="16"/>
    </row>
    <row r="1151" spans="1:30" s="45" customFormat="1" x14ac:dyDescent="0.15">
      <c r="A1151" s="121">
        <v>12999080</v>
      </c>
      <c r="B1151" s="16">
        <v>1</v>
      </c>
      <c r="C1151" s="16" t="s">
        <v>1533</v>
      </c>
      <c r="D1151" s="16" t="s">
        <v>25</v>
      </c>
      <c r="E1151" s="16" t="s">
        <v>26</v>
      </c>
      <c r="F1151" s="16"/>
      <c r="G1151" s="16"/>
      <c r="H1151" s="16" t="s">
        <v>24</v>
      </c>
      <c r="I1151" s="16"/>
      <c r="J1151" s="16"/>
      <c r="K1151" s="16"/>
      <c r="L1151" s="16">
        <v>1</v>
      </c>
      <c r="M1151" s="16" t="s">
        <v>254</v>
      </c>
      <c r="N1151" s="16" t="s">
        <v>28</v>
      </c>
      <c r="O1151" s="121">
        <v>15999038</v>
      </c>
      <c r="P1151" s="16"/>
      <c r="Q1151" s="16"/>
      <c r="R1151" s="16"/>
      <c r="S1151" s="16" t="s">
        <v>89</v>
      </c>
      <c r="T1151" s="16" t="s">
        <v>89</v>
      </c>
      <c r="U1151" s="16"/>
      <c r="V1151" s="16" t="s">
        <v>341</v>
      </c>
      <c r="W1151" s="16"/>
      <c r="X1151" s="16"/>
      <c r="Y1151" s="16"/>
      <c r="Z1151" s="16"/>
      <c r="AA1151" s="16"/>
      <c r="AB1151" s="16"/>
      <c r="AC1151" s="16"/>
      <c r="AD1151" s="16"/>
    </row>
    <row r="1152" spans="1:30" s="45" customFormat="1" x14ac:dyDescent="0.15">
      <c r="A1152" s="121">
        <v>12999081</v>
      </c>
      <c r="B1152" s="16">
        <v>1</v>
      </c>
      <c r="C1152" s="16" t="s">
        <v>5023</v>
      </c>
      <c r="D1152" s="16" t="s">
        <v>25</v>
      </c>
      <c r="E1152" s="16" t="s">
        <v>33</v>
      </c>
      <c r="F1152" s="16">
        <v>1.5</v>
      </c>
      <c r="G1152" s="16"/>
      <c r="H1152" s="16" t="s">
        <v>1531</v>
      </c>
      <c r="I1152" s="16"/>
      <c r="J1152" s="16"/>
      <c r="K1152" s="16"/>
      <c r="L1152" s="16">
        <v>99</v>
      </c>
      <c r="M1152" s="16" t="s">
        <v>1532</v>
      </c>
      <c r="N1152" s="16" t="s">
        <v>28</v>
      </c>
      <c r="O1152" s="121">
        <v>15999039</v>
      </c>
      <c r="P1152" s="16"/>
      <c r="Q1152" s="16"/>
      <c r="R1152" s="16"/>
      <c r="S1152" s="16" t="s">
        <v>3249</v>
      </c>
      <c r="T1152" s="16" t="s">
        <v>89</v>
      </c>
      <c r="U1152" s="16"/>
      <c r="V1152" s="16" t="s">
        <v>1539</v>
      </c>
      <c r="W1152" s="16"/>
      <c r="X1152" s="16"/>
      <c r="Y1152" s="16"/>
      <c r="Z1152" s="16"/>
      <c r="AA1152" s="16"/>
      <c r="AB1152" s="16"/>
      <c r="AC1152" s="16"/>
      <c r="AD1152" s="16"/>
    </row>
    <row r="1153" spans="1:30" s="45" customFormat="1" x14ac:dyDescent="0.15">
      <c r="A1153" s="121">
        <v>12999082</v>
      </c>
      <c r="B1153" s="16">
        <v>1</v>
      </c>
      <c r="C1153" s="16" t="s">
        <v>5016</v>
      </c>
      <c r="D1153" s="16" t="s">
        <v>25</v>
      </c>
      <c r="E1153" s="16" t="s">
        <v>1534</v>
      </c>
      <c r="F1153" s="16"/>
      <c r="G1153" s="16"/>
      <c r="H1153" s="16" t="s">
        <v>1535</v>
      </c>
      <c r="I1153" s="16"/>
      <c r="J1153" s="16"/>
      <c r="K1153" s="16"/>
      <c r="L1153" s="16">
        <v>1</v>
      </c>
      <c r="M1153" s="16" t="s">
        <v>1536</v>
      </c>
      <c r="N1153" s="16" t="s">
        <v>1537</v>
      </c>
      <c r="O1153" s="121">
        <v>13999025</v>
      </c>
      <c r="P1153" s="16"/>
      <c r="Q1153" s="16"/>
      <c r="R1153" s="16"/>
      <c r="S1153" s="16" t="s">
        <v>89</v>
      </c>
      <c r="T1153" s="16" t="s">
        <v>89</v>
      </c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</row>
    <row r="1154" spans="1:30" s="45" customFormat="1" x14ac:dyDescent="0.15">
      <c r="A1154" s="121">
        <v>12999083</v>
      </c>
      <c r="B1154" s="16">
        <v>1</v>
      </c>
      <c r="C1154" s="16" t="s">
        <v>5024</v>
      </c>
      <c r="D1154" s="16" t="s">
        <v>25</v>
      </c>
      <c r="E1154" s="16" t="s">
        <v>1534</v>
      </c>
      <c r="F1154" s="16"/>
      <c r="G1154" s="16"/>
      <c r="H1154" s="16" t="s">
        <v>1535</v>
      </c>
      <c r="I1154" s="16"/>
      <c r="J1154" s="16"/>
      <c r="K1154" s="16"/>
      <c r="L1154" s="16">
        <v>1</v>
      </c>
      <c r="M1154" s="16" t="s">
        <v>1536</v>
      </c>
      <c r="N1154" s="16" t="s">
        <v>1537</v>
      </c>
      <c r="O1154" s="121">
        <v>13999026</v>
      </c>
      <c r="P1154" s="16"/>
      <c r="Q1154" s="16"/>
      <c r="R1154" s="16"/>
      <c r="S1154" s="16" t="s">
        <v>89</v>
      </c>
      <c r="T1154" s="16" t="s">
        <v>89</v>
      </c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</row>
    <row r="1155" spans="1:30" s="45" customFormat="1" x14ac:dyDescent="0.15">
      <c r="A1155" s="121">
        <v>12999084</v>
      </c>
      <c r="B1155" s="16">
        <v>1</v>
      </c>
      <c r="C1155" s="16" t="s">
        <v>5025</v>
      </c>
      <c r="D1155" s="16" t="s">
        <v>25</v>
      </c>
      <c r="E1155" s="16" t="s">
        <v>1534</v>
      </c>
      <c r="F1155" s="16"/>
      <c r="G1155" s="16"/>
      <c r="H1155" s="16" t="s">
        <v>1535</v>
      </c>
      <c r="I1155" s="16"/>
      <c r="J1155" s="16"/>
      <c r="K1155" s="16"/>
      <c r="L1155" s="16">
        <v>1</v>
      </c>
      <c r="M1155" s="16" t="s">
        <v>1536</v>
      </c>
      <c r="N1155" s="16" t="s">
        <v>1537</v>
      </c>
      <c r="O1155" s="121">
        <v>13999027</v>
      </c>
      <c r="P1155" s="16"/>
      <c r="Q1155" s="16"/>
      <c r="R1155" s="16"/>
      <c r="S1155" s="16" t="s">
        <v>89</v>
      </c>
      <c r="T1155" s="16" t="s">
        <v>89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</row>
    <row r="1156" spans="1:30" s="45" customFormat="1" x14ac:dyDescent="0.15">
      <c r="A1156" s="121">
        <v>12999085</v>
      </c>
      <c r="B1156" s="16">
        <v>1</v>
      </c>
      <c r="C1156" s="16" t="s">
        <v>5012</v>
      </c>
      <c r="D1156" s="16" t="s">
        <v>25</v>
      </c>
      <c r="E1156" s="16" t="s">
        <v>33</v>
      </c>
      <c r="F1156" s="16">
        <v>1.5</v>
      </c>
      <c r="G1156" s="16"/>
      <c r="H1156" s="16" t="s">
        <v>1531</v>
      </c>
      <c r="I1156" s="16"/>
      <c r="J1156" s="16"/>
      <c r="K1156" s="16"/>
      <c r="L1156" s="16">
        <v>99</v>
      </c>
      <c r="M1156" s="16" t="s">
        <v>1532</v>
      </c>
      <c r="N1156" s="16" t="s">
        <v>28</v>
      </c>
      <c r="O1156" s="121">
        <v>15999040</v>
      </c>
      <c r="P1156" s="16"/>
      <c r="Q1156" s="16"/>
      <c r="R1156" s="16"/>
      <c r="S1156" s="16" t="s">
        <v>89</v>
      </c>
      <c r="T1156" s="16" t="s">
        <v>89</v>
      </c>
      <c r="U1156" s="16"/>
      <c r="V1156" s="16" t="s">
        <v>1539</v>
      </c>
      <c r="W1156" s="16"/>
      <c r="X1156" s="16"/>
      <c r="Y1156" s="16"/>
      <c r="Z1156" s="16"/>
      <c r="AA1156" s="16"/>
      <c r="AB1156" s="16"/>
      <c r="AC1156" s="16"/>
      <c r="AD1156" s="16"/>
    </row>
    <row r="1157" spans="1:30" s="45" customFormat="1" x14ac:dyDescent="0.15">
      <c r="A1157" s="121">
        <v>12999086</v>
      </c>
      <c r="B1157" s="16">
        <v>1</v>
      </c>
      <c r="C1157" s="16" t="s">
        <v>5013</v>
      </c>
      <c r="D1157" s="16" t="s">
        <v>25</v>
      </c>
      <c r="E1157" s="16" t="s">
        <v>33</v>
      </c>
      <c r="F1157" s="16">
        <v>1.5</v>
      </c>
      <c r="G1157" s="16"/>
      <c r="H1157" s="16" t="s">
        <v>1531</v>
      </c>
      <c r="I1157" s="16" t="s">
        <v>70</v>
      </c>
      <c r="J1157" s="16" t="s">
        <v>513</v>
      </c>
      <c r="K1157" s="16"/>
      <c r="L1157" s="16">
        <v>99</v>
      </c>
      <c r="M1157" s="159" t="s">
        <v>1541</v>
      </c>
      <c r="N1157" s="16" t="s">
        <v>29</v>
      </c>
      <c r="O1157" s="121">
        <v>13999028</v>
      </c>
      <c r="P1157" s="16"/>
      <c r="Q1157" s="16"/>
      <c r="R1157" s="16"/>
      <c r="S1157" s="16" t="s">
        <v>89</v>
      </c>
      <c r="T1157" s="16" t="s">
        <v>89</v>
      </c>
      <c r="U1157" s="16"/>
      <c r="V1157" s="16" t="s">
        <v>1546</v>
      </c>
      <c r="W1157" s="16"/>
      <c r="X1157" s="16"/>
      <c r="Y1157" s="16"/>
      <c r="Z1157" s="16"/>
      <c r="AA1157" s="16"/>
      <c r="AB1157" s="16"/>
      <c r="AC1157" s="16"/>
      <c r="AD1157" s="16"/>
    </row>
    <row r="1158" spans="1:30" s="45" customFormat="1" x14ac:dyDescent="0.15">
      <c r="A1158" s="121">
        <v>12999087</v>
      </c>
      <c r="B1158" s="16">
        <v>1</v>
      </c>
      <c r="C1158" s="16" t="s">
        <v>5014</v>
      </c>
      <c r="D1158" s="16" t="s">
        <v>25</v>
      </c>
      <c r="E1158" s="16" t="s">
        <v>33</v>
      </c>
      <c r="F1158" s="16">
        <v>1.5</v>
      </c>
      <c r="G1158" s="16"/>
      <c r="H1158" s="16" t="s">
        <v>1531</v>
      </c>
      <c r="I1158" s="16" t="s">
        <v>70</v>
      </c>
      <c r="J1158" s="16" t="s">
        <v>513</v>
      </c>
      <c r="K1158" s="16"/>
      <c r="L1158" s="16">
        <v>99</v>
      </c>
      <c r="M1158" s="159" t="s">
        <v>716</v>
      </c>
      <c r="N1158" s="16" t="s">
        <v>29</v>
      </c>
      <c r="O1158" s="121">
        <v>13999029</v>
      </c>
      <c r="P1158" s="16"/>
      <c r="Q1158" s="16"/>
      <c r="R1158" s="16"/>
      <c r="S1158" s="16" t="s">
        <v>89</v>
      </c>
      <c r="T1158" s="16" t="s">
        <v>89</v>
      </c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</row>
    <row r="1159" spans="1:30" s="45" customFormat="1" x14ac:dyDescent="0.15">
      <c r="A1159" s="121">
        <v>12999088</v>
      </c>
      <c r="B1159" s="16">
        <v>1</v>
      </c>
      <c r="C1159" s="16" t="s">
        <v>5015</v>
      </c>
      <c r="D1159" s="16" t="s">
        <v>25</v>
      </c>
      <c r="E1159" s="16" t="s">
        <v>33</v>
      </c>
      <c r="F1159" s="16">
        <v>1.5</v>
      </c>
      <c r="G1159" s="16"/>
      <c r="H1159" s="16" t="s">
        <v>1531</v>
      </c>
      <c r="I1159" s="16" t="s">
        <v>70</v>
      </c>
      <c r="J1159" s="16" t="s">
        <v>513</v>
      </c>
      <c r="K1159" s="16"/>
      <c r="L1159" s="16">
        <v>99</v>
      </c>
      <c r="M1159" s="16"/>
      <c r="N1159" s="16" t="s">
        <v>1545</v>
      </c>
      <c r="O1159" s="16" t="s">
        <v>3222</v>
      </c>
      <c r="P1159" s="16"/>
      <c r="Q1159" s="16"/>
      <c r="R1159" s="16"/>
      <c r="S1159" s="16" t="s">
        <v>89</v>
      </c>
      <c r="T1159" s="16" t="s">
        <v>89</v>
      </c>
      <c r="U1159" s="16"/>
      <c r="V1159" s="16"/>
      <c r="W1159" s="166" t="s">
        <v>5088</v>
      </c>
      <c r="X1159" s="166" t="str">
        <f>O1159</f>
        <v>wine</v>
      </c>
      <c r="Y1159" s="16"/>
      <c r="Z1159" s="16"/>
      <c r="AA1159" s="16"/>
      <c r="AB1159" s="16"/>
      <c r="AC1159" s="16"/>
      <c r="AD1159" s="16"/>
    </row>
    <row r="1160" spans="1:30" s="45" customFormat="1" x14ac:dyDescent="0.15">
      <c r="A1160" s="121">
        <v>12999089</v>
      </c>
      <c r="B1160" s="16">
        <v>1</v>
      </c>
      <c r="C1160" s="16" t="s">
        <v>1550</v>
      </c>
      <c r="D1160" s="16" t="s">
        <v>25</v>
      </c>
      <c r="E1160" s="16" t="s">
        <v>33</v>
      </c>
      <c r="F1160" s="16">
        <v>1.5</v>
      </c>
      <c r="G1160" s="16"/>
      <c r="H1160" s="16" t="s">
        <v>88</v>
      </c>
      <c r="I1160" s="16"/>
      <c r="J1160" s="16"/>
      <c r="K1160" s="16"/>
      <c r="L1160" s="16">
        <v>99</v>
      </c>
      <c r="M1160" s="16" t="s">
        <v>567</v>
      </c>
      <c r="N1160" s="16" t="s">
        <v>28</v>
      </c>
      <c r="O1160" s="121">
        <v>15999043</v>
      </c>
      <c r="P1160" s="16"/>
      <c r="Q1160" s="16"/>
      <c r="R1160" s="16"/>
      <c r="S1160" s="16" t="s">
        <v>89</v>
      </c>
      <c r="T1160" s="16" t="s">
        <v>89</v>
      </c>
      <c r="U1160" s="16"/>
      <c r="V1160" s="16" t="s">
        <v>1553</v>
      </c>
      <c r="W1160" s="16"/>
      <c r="X1160" s="16"/>
      <c r="Y1160" s="16"/>
      <c r="Z1160" s="16"/>
      <c r="AA1160" s="16"/>
      <c r="AB1160" s="16"/>
      <c r="AC1160" s="16"/>
      <c r="AD1160" s="16"/>
    </row>
    <row r="1161" spans="1:30" s="45" customFormat="1" x14ac:dyDescent="0.15">
      <c r="A1161" s="121">
        <v>12999090</v>
      </c>
      <c r="B1161" s="16">
        <v>1</v>
      </c>
      <c r="C1161" s="16" t="s">
        <v>1551</v>
      </c>
      <c r="D1161" s="16" t="s">
        <v>25</v>
      </c>
      <c r="E1161" s="16" t="s">
        <v>33</v>
      </c>
      <c r="F1161" s="16">
        <v>1.5</v>
      </c>
      <c r="G1161" s="16"/>
      <c r="H1161" s="16" t="s">
        <v>88</v>
      </c>
      <c r="I1161" s="16" t="s">
        <v>70</v>
      </c>
      <c r="J1161" s="16" t="s">
        <v>513</v>
      </c>
      <c r="K1161" s="16"/>
      <c r="L1161" s="16">
        <v>99</v>
      </c>
      <c r="M1161" s="159" t="s">
        <v>323</v>
      </c>
      <c r="N1161" s="16" t="s">
        <v>29</v>
      </c>
      <c r="O1161" s="121">
        <v>13999030</v>
      </c>
      <c r="P1161" s="16"/>
      <c r="Q1161" s="16"/>
      <c r="R1161" s="16"/>
      <c r="S1161" s="16" t="s">
        <v>89</v>
      </c>
      <c r="T1161" s="16" t="s">
        <v>89</v>
      </c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</row>
    <row r="1162" spans="1:30" s="45" customFormat="1" x14ac:dyDescent="0.15">
      <c r="A1162" s="124">
        <v>12999091</v>
      </c>
      <c r="B1162" s="14">
        <v>1</v>
      </c>
      <c r="C1162" s="14" t="s">
        <v>1552</v>
      </c>
      <c r="D1162" s="14" t="s">
        <v>25</v>
      </c>
      <c r="E1162" s="14" t="s">
        <v>33</v>
      </c>
      <c r="F1162" s="14">
        <v>1.5</v>
      </c>
      <c r="G1162" s="14"/>
      <c r="H1162" s="14" t="s">
        <v>88</v>
      </c>
      <c r="I1162" s="14" t="s">
        <v>70</v>
      </c>
      <c r="J1162" s="14" t="s">
        <v>513</v>
      </c>
      <c r="K1162" s="14"/>
      <c r="L1162" s="14">
        <v>99</v>
      </c>
      <c r="M1162" s="14"/>
      <c r="N1162" s="14" t="s">
        <v>1554</v>
      </c>
      <c r="O1162" s="14" t="s">
        <v>3222</v>
      </c>
      <c r="P1162" s="14"/>
      <c r="Q1162" s="14"/>
      <c r="R1162" s="14"/>
      <c r="S1162" s="14" t="s">
        <v>89</v>
      </c>
      <c r="T1162" s="14" t="s">
        <v>89</v>
      </c>
      <c r="U1162" s="14"/>
      <c r="V1162" s="14"/>
      <c r="W1162" s="166" t="s">
        <v>5088</v>
      </c>
      <c r="X1162" s="166" t="str">
        <f>O1162</f>
        <v>wine</v>
      </c>
      <c r="Y1162" s="14"/>
      <c r="Z1162" s="14"/>
      <c r="AA1162" s="14"/>
      <c r="AB1162" s="14"/>
      <c r="AC1162" s="14"/>
      <c r="AD1162" s="14"/>
    </row>
    <row r="1163" spans="1:30" s="45" customFormat="1" x14ac:dyDescent="0.15">
      <c r="A1163" s="124">
        <v>12999092</v>
      </c>
      <c r="B1163" s="14">
        <v>1</v>
      </c>
      <c r="C1163" s="14" t="s">
        <v>5026</v>
      </c>
      <c r="D1163" s="14" t="s">
        <v>25</v>
      </c>
      <c r="E1163" s="14" t="s">
        <v>33</v>
      </c>
      <c r="F1163" s="14">
        <v>1.5</v>
      </c>
      <c r="G1163" s="14"/>
      <c r="H1163" s="14" t="s">
        <v>88</v>
      </c>
      <c r="I1163" s="14"/>
      <c r="J1163" s="14"/>
      <c r="K1163" s="14"/>
      <c r="L1163" s="14">
        <v>99</v>
      </c>
      <c r="M1163" s="14" t="s">
        <v>1556</v>
      </c>
      <c r="N1163" s="14" t="s">
        <v>28</v>
      </c>
      <c r="O1163" s="124">
        <v>15999044</v>
      </c>
      <c r="P1163" s="14"/>
      <c r="Q1163" s="14"/>
      <c r="R1163" s="14"/>
      <c r="S1163" s="14" t="s">
        <v>3250</v>
      </c>
      <c r="T1163" s="14" t="s">
        <v>89</v>
      </c>
      <c r="U1163" s="14"/>
      <c r="V1163" s="14" t="s">
        <v>1553</v>
      </c>
      <c r="W1163" s="14"/>
      <c r="X1163" s="14"/>
      <c r="Y1163" s="14"/>
      <c r="Z1163" s="14"/>
      <c r="AA1163" s="14"/>
      <c r="AB1163" s="14"/>
      <c r="AC1163" s="14"/>
      <c r="AD1163" s="14"/>
    </row>
    <row r="1164" spans="1:30" s="45" customFormat="1" x14ac:dyDescent="0.15">
      <c r="A1164" s="124">
        <v>12999093</v>
      </c>
      <c r="B1164" s="14">
        <v>1</v>
      </c>
      <c r="C1164" s="14" t="s">
        <v>5027</v>
      </c>
      <c r="D1164" s="14" t="s">
        <v>25</v>
      </c>
      <c r="E1164" s="14" t="s">
        <v>26</v>
      </c>
      <c r="F1164" s="14"/>
      <c r="G1164" s="14"/>
      <c r="H1164" s="14" t="s">
        <v>88</v>
      </c>
      <c r="I1164" s="14"/>
      <c r="J1164" s="14"/>
      <c r="K1164" s="14"/>
      <c r="L1164" s="14">
        <v>1</v>
      </c>
      <c r="M1164" s="14" t="s">
        <v>1557</v>
      </c>
      <c r="N1164" s="14" t="s">
        <v>29</v>
      </c>
      <c r="O1164" s="124">
        <v>13999031</v>
      </c>
      <c r="P1164" s="14"/>
      <c r="Q1164" s="14"/>
      <c r="R1164" s="14"/>
      <c r="S1164" s="14" t="s">
        <v>89</v>
      </c>
      <c r="T1164" s="14" t="s">
        <v>89</v>
      </c>
      <c r="U1164" s="14"/>
      <c r="V1164" s="14"/>
      <c r="W1164" s="14"/>
      <c r="X1164" s="14"/>
      <c r="Y1164" s="14"/>
      <c r="Z1164" s="14"/>
      <c r="AA1164" s="14"/>
      <c r="AB1164" s="14"/>
      <c r="AC1164" s="14"/>
      <c r="AD1164" s="14"/>
    </row>
    <row r="1165" spans="1:30" s="45" customFormat="1" x14ac:dyDescent="0.15">
      <c r="A1165" s="124">
        <v>12999094</v>
      </c>
      <c r="B1165" s="14">
        <v>1</v>
      </c>
      <c r="C1165" s="14" t="s">
        <v>5028</v>
      </c>
      <c r="D1165" s="14" t="s">
        <v>25</v>
      </c>
      <c r="E1165" s="14" t="s">
        <v>26</v>
      </c>
      <c r="F1165" s="14"/>
      <c r="G1165" s="14"/>
      <c r="H1165" s="14" t="s">
        <v>88</v>
      </c>
      <c r="I1165" s="14"/>
      <c r="J1165" s="14"/>
      <c r="K1165" s="14"/>
      <c r="L1165" s="14">
        <v>1</v>
      </c>
      <c r="M1165" s="14" t="s">
        <v>1557</v>
      </c>
      <c r="N1165" s="14" t="s">
        <v>29</v>
      </c>
      <c r="O1165" s="124">
        <v>13999032</v>
      </c>
      <c r="P1165" s="14"/>
      <c r="Q1165" s="14"/>
      <c r="R1165" s="14"/>
      <c r="S1165" s="14" t="s">
        <v>89</v>
      </c>
      <c r="T1165" s="14" t="s">
        <v>89</v>
      </c>
      <c r="U1165" s="14"/>
      <c r="V1165" s="14"/>
      <c r="W1165" s="14"/>
      <c r="X1165" s="14"/>
      <c r="Y1165" s="14"/>
      <c r="Z1165" s="14"/>
      <c r="AA1165" s="14"/>
      <c r="AB1165" s="14"/>
      <c r="AC1165" s="14"/>
      <c r="AD1165" s="14"/>
    </row>
    <row r="1166" spans="1:30" s="45" customFormat="1" x14ac:dyDescent="0.15">
      <c r="A1166" s="124">
        <v>12999095</v>
      </c>
      <c r="B1166" s="14">
        <v>1</v>
      </c>
      <c r="C1166" s="14" t="s">
        <v>5029</v>
      </c>
      <c r="D1166" s="14" t="s">
        <v>25</v>
      </c>
      <c r="E1166" s="14" t="s">
        <v>26</v>
      </c>
      <c r="F1166" s="14"/>
      <c r="G1166" s="14"/>
      <c r="H1166" s="14" t="s">
        <v>88</v>
      </c>
      <c r="I1166" s="14"/>
      <c r="J1166" s="14"/>
      <c r="K1166" s="14"/>
      <c r="L1166" s="14">
        <v>1</v>
      </c>
      <c r="M1166" s="14" t="s">
        <v>1557</v>
      </c>
      <c r="N1166" s="14" t="s">
        <v>29</v>
      </c>
      <c r="O1166" s="124">
        <v>13999033</v>
      </c>
      <c r="P1166" s="14"/>
      <c r="Q1166" s="14"/>
      <c r="R1166" s="14"/>
      <c r="S1166" s="14" t="s">
        <v>89</v>
      </c>
      <c r="T1166" s="14" t="s">
        <v>89</v>
      </c>
      <c r="U1166" s="14"/>
      <c r="V1166" s="14"/>
      <c r="W1166" s="14"/>
      <c r="X1166" s="14"/>
      <c r="Y1166" s="14"/>
      <c r="Z1166" s="14"/>
      <c r="AA1166" s="14"/>
      <c r="AB1166" s="14"/>
      <c r="AC1166" s="14"/>
      <c r="AD1166" s="14"/>
    </row>
    <row r="1167" spans="1:30" s="45" customFormat="1" x14ac:dyDescent="0.15">
      <c r="A1167" s="121">
        <v>12999096</v>
      </c>
      <c r="B1167" s="16">
        <v>1</v>
      </c>
      <c r="C1167" s="16" t="s">
        <v>4927</v>
      </c>
      <c r="D1167" s="16" t="s">
        <v>1634</v>
      </c>
      <c r="E1167" s="16" t="s">
        <v>211</v>
      </c>
      <c r="F1167" s="16"/>
      <c r="G1167" s="16"/>
      <c r="H1167" s="16" t="s">
        <v>1635</v>
      </c>
      <c r="I1167" s="16"/>
      <c r="J1167" s="16"/>
      <c r="K1167" s="16"/>
      <c r="L1167" s="16">
        <v>1</v>
      </c>
      <c r="M1167" s="16"/>
      <c r="N1167" s="16" t="s">
        <v>1636</v>
      </c>
      <c r="O1167" s="121">
        <v>14999404</v>
      </c>
      <c r="P1167" s="16"/>
      <c r="Q1167" s="16"/>
      <c r="R1167" s="16"/>
      <c r="S1167" s="16" t="s">
        <v>89</v>
      </c>
      <c r="T1167" s="16" t="s">
        <v>89</v>
      </c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</row>
    <row r="1168" spans="1:30" s="45" customFormat="1" x14ac:dyDescent="0.15">
      <c r="A1168" s="121">
        <v>12999097</v>
      </c>
      <c r="B1168" s="16">
        <v>1</v>
      </c>
      <c r="C1168" s="16" t="s">
        <v>4928</v>
      </c>
      <c r="D1168" s="16" t="s">
        <v>25</v>
      </c>
      <c r="E1168" s="16" t="s">
        <v>211</v>
      </c>
      <c r="F1168" s="16"/>
      <c r="G1168" s="16"/>
      <c r="H1168" s="16" t="s">
        <v>1635</v>
      </c>
      <c r="I1168" s="16"/>
      <c r="J1168" s="16"/>
      <c r="K1168" s="16"/>
      <c r="L1168" s="16">
        <v>1</v>
      </c>
      <c r="M1168" s="16" t="s">
        <v>726</v>
      </c>
      <c r="N1168" s="16" t="s">
        <v>28</v>
      </c>
      <c r="O1168" s="121">
        <v>15999581</v>
      </c>
      <c r="P1168" s="16"/>
      <c r="Q1168" s="16"/>
      <c r="R1168" s="16"/>
      <c r="S1168" s="16" t="s">
        <v>89</v>
      </c>
      <c r="T1168" s="16" t="s">
        <v>89</v>
      </c>
      <c r="U1168" s="16"/>
      <c r="V1168" s="16" t="s">
        <v>1638</v>
      </c>
      <c r="W1168" s="16"/>
      <c r="X1168" s="16"/>
      <c r="Y1168" s="16"/>
      <c r="Z1168" s="16"/>
      <c r="AA1168" s="16"/>
      <c r="AB1168" s="16"/>
      <c r="AC1168" s="16"/>
      <c r="AD1168" s="16"/>
    </row>
    <row r="1169" spans="1:30" s="45" customFormat="1" x14ac:dyDescent="0.15">
      <c r="A1169" s="121">
        <v>12999098</v>
      </c>
      <c r="B1169" s="16">
        <v>1</v>
      </c>
      <c r="C1169" s="16" t="s">
        <v>1646</v>
      </c>
      <c r="D1169" s="16" t="s">
        <v>131</v>
      </c>
      <c r="E1169" s="16" t="s">
        <v>26</v>
      </c>
      <c r="F1169" s="16"/>
      <c r="G1169" s="16"/>
      <c r="H1169" s="16" t="s">
        <v>1647</v>
      </c>
      <c r="I1169" s="16"/>
      <c r="J1169" s="16"/>
      <c r="K1169" s="16"/>
      <c r="L1169" s="16">
        <v>1</v>
      </c>
      <c r="M1169" s="16" t="s">
        <v>1648</v>
      </c>
      <c r="N1169" s="16" t="s">
        <v>340</v>
      </c>
      <c r="O1169" s="121">
        <v>13999034</v>
      </c>
      <c r="P1169" s="16"/>
      <c r="Q1169" s="16"/>
      <c r="R1169" s="16"/>
      <c r="S1169" s="16" t="s">
        <v>89</v>
      </c>
      <c r="T1169" s="16" t="s">
        <v>89</v>
      </c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</row>
    <row r="1170" spans="1:30" s="45" customFormat="1" x14ac:dyDescent="0.15">
      <c r="A1170" s="121">
        <v>12999099</v>
      </c>
      <c r="B1170" s="16">
        <v>1</v>
      </c>
      <c r="C1170" s="16" t="s">
        <v>1649</v>
      </c>
      <c r="D1170" s="16" t="s">
        <v>1650</v>
      </c>
      <c r="E1170" s="16" t="s">
        <v>1651</v>
      </c>
      <c r="F1170" s="16">
        <v>2</v>
      </c>
      <c r="G1170" s="16"/>
      <c r="H1170" s="16" t="s">
        <v>116</v>
      </c>
      <c r="I1170" s="16"/>
      <c r="J1170" s="16"/>
      <c r="K1170" s="16"/>
      <c r="L1170" s="16">
        <v>99</v>
      </c>
      <c r="M1170" s="16" t="s">
        <v>567</v>
      </c>
      <c r="N1170" s="16" t="s">
        <v>1652</v>
      </c>
      <c r="O1170" s="121">
        <v>15970407</v>
      </c>
      <c r="P1170" s="16"/>
      <c r="Q1170" s="16"/>
      <c r="R1170" s="16"/>
      <c r="S1170" s="16" t="s">
        <v>89</v>
      </c>
      <c r="T1170" s="16" t="s">
        <v>89</v>
      </c>
      <c r="U1170" s="16"/>
      <c r="V1170" s="16" t="s">
        <v>5572</v>
      </c>
      <c r="W1170" s="16"/>
      <c r="X1170" s="16"/>
      <c r="Y1170" s="16"/>
      <c r="Z1170" s="16"/>
      <c r="AA1170" s="16"/>
      <c r="AB1170" s="16"/>
      <c r="AC1170" s="16"/>
      <c r="AD1170" s="16"/>
    </row>
    <row r="1171" spans="1:30" s="16" customFormat="1" ht="16.5" customHeight="1" x14ac:dyDescent="0.15">
      <c r="A1171" s="124">
        <v>12999100</v>
      </c>
      <c r="B1171" s="14">
        <v>1</v>
      </c>
      <c r="C1171" s="14" t="s">
        <v>582</v>
      </c>
      <c r="D1171" s="14" t="s">
        <v>25</v>
      </c>
      <c r="E1171" s="14" t="s">
        <v>26</v>
      </c>
      <c r="F1171" s="14"/>
      <c r="G1171" s="14"/>
      <c r="H1171" s="14" t="s">
        <v>24</v>
      </c>
      <c r="I1171" s="14"/>
      <c r="J1171" s="14"/>
      <c r="K1171" s="14"/>
      <c r="L1171" s="14">
        <v>1</v>
      </c>
      <c r="M1171" s="14" t="s">
        <v>158</v>
      </c>
      <c r="N1171" s="14" t="s">
        <v>28</v>
      </c>
      <c r="O1171" s="124">
        <v>15999008</v>
      </c>
      <c r="P1171" s="14"/>
      <c r="Q1171" s="14"/>
      <c r="R1171" s="14"/>
      <c r="S1171" s="94">
        <v>16999414</v>
      </c>
      <c r="T1171" s="14" t="s">
        <v>89</v>
      </c>
      <c r="U1171" s="14"/>
      <c r="V1171" s="14" t="s">
        <v>341</v>
      </c>
      <c r="W1171" s="14"/>
      <c r="X1171" s="14"/>
      <c r="Y1171" s="14"/>
      <c r="Z1171" s="14"/>
      <c r="AA1171" s="14"/>
      <c r="AB1171" s="14"/>
      <c r="AC1171" s="14"/>
      <c r="AD1171" s="14"/>
    </row>
    <row r="1172" spans="1:30" s="45" customFormat="1" x14ac:dyDescent="0.15">
      <c r="A1172" s="125">
        <v>12999101</v>
      </c>
      <c r="B1172" s="65">
        <v>1</v>
      </c>
      <c r="C1172" s="65" t="s">
        <v>1369</v>
      </c>
      <c r="D1172" s="65" t="s">
        <v>390</v>
      </c>
      <c r="E1172" s="65" t="s">
        <v>391</v>
      </c>
      <c r="F1172" s="65"/>
      <c r="G1172" s="65"/>
      <c r="H1172" s="65" t="s">
        <v>392</v>
      </c>
      <c r="I1172" s="65"/>
      <c r="J1172" s="65"/>
      <c r="K1172" s="65"/>
      <c r="L1172" s="65">
        <v>1</v>
      </c>
      <c r="M1172" s="65" t="s">
        <v>230</v>
      </c>
      <c r="N1172" s="65" t="s">
        <v>28</v>
      </c>
      <c r="O1172" s="125">
        <v>15999101</v>
      </c>
      <c r="P1172" s="65"/>
      <c r="Q1172" s="65"/>
      <c r="R1172" s="65"/>
      <c r="S1172" s="65" t="s">
        <v>89</v>
      </c>
      <c r="T1172" s="65" t="s">
        <v>89</v>
      </c>
      <c r="U1172" s="65"/>
      <c r="V1172" s="65" t="s">
        <v>549</v>
      </c>
      <c r="W1172" s="65"/>
      <c r="X1172" s="65"/>
      <c r="Y1172" s="65"/>
      <c r="Z1172" s="65"/>
      <c r="AA1172" s="65"/>
      <c r="AB1172" s="65"/>
      <c r="AC1172" s="65"/>
      <c r="AD1172" s="65"/>
    </row>
    <row r="1173" spans="1:30" s="45" customFormat="1" x14ac:dyDescent="0.15">
      <c r="A1173" s="125">
        <v>12999102</v>
      </c>
      <c r="B1173" s="65">
        <v>1</v>
      </c>
      <c r="C1173" s="65" t="s">
        <v>1370</v>
      </c>
      <c r="D1173" s="65" t="s">
        <v>390</v>
      </c>
      <c r="E1173" s="65" t="s">
        <v>297</v>
      </c>
      <c r="F1173" s="65">
        <v>1.5</v>
      </c>
      <c r="G1173" s="65">
        <v>60</v>
      </c>
      <c r="H1173" s="65" t="s">
        <v>24</v>
      </c>
      <c r="I1173" s="65"/>
      <c r="J1173" s="65"/>
      <c r="K1173" s="65"/>
      <c r="L1173" s="65">
        <v>3</v>
      </c>
      <c r="M1173" s="65" t="s">
        <v>231</v>
      </c>
      <c r="N1173" s="65" t="s">
        <v>28</v>
      </c>
      <c r="O1173" s="125">
        <v>15999102</v>
      </c>
      <c r="P1173" s="65"/>
      <c r="Q1173" s="65"/>
      <c r="R1173" s="65"/>
      <c r="S1173" s="65" t="s">
        <v>89</v>
      </c>
      <c r="T1173" s="65" t="s">
        <v>89</v>
      </c>
      <c r="U1173" s="65"/>
      <c r="V1173" s="65" t="s">
        <v>542</v>
      </c>
      <c r="W1173" s="65"/>
      <c r="X1173" s="65"/>
      <c r="Y1173" s="65"/>
      <c r="Z1173" s="65"/>
      <c r="AA1173" s="65"/>
      <c r="AB1173" s="65"/>
      <c r="AC1173" s="65"/>
      <c r="AD1173" s="65"/>
    </row>
    <row r="1174" spans="1:30" s="45" customFormat="1" x14ac:dyDescent="0.15">
      <c r="A1174" s="125">
        <v>12999103</v>
      </c>
      <c r="B1174" s="65">
        <v>1</v>
      </c>
      <c r="C1174" s="65" t="s">
        <v>1371</v>
      </c>
      <c r="D1174" s="65" t="s">
        <v>390</v>
      </c>
      <c r="E1174" s="65" t="s">
        <v>393</v>
      </c>
      <c r="F1174" s="65">
        <v>2</v>
      </c>
      <c r="G1174" s="65">
        <v>60</v>
      </c>
      <c r="H1174" s="65" t="s">
        <v>392</v>
      </c>
      <c r="I1174" s="65"/>
      <c r="J1174" s="65"/>
      <c r="K1174" s="65"/>
      <c r="L1174" s="65">
        <v>3</v>
      </c>
      <c r="M1174" s="65" t="s">
        <v>309</v>
      </c>
      <c r="N1174" s="65" t="s">
        <v>29</v>
      </c>
      <c r="O1174" s="125">
        <v>13999101</v>
      </c>
      <c r="P1174" s="65"/>
      <c r="Q1174" s="65"/>
      <c r="R1174" s="65"/>
      <c r="S1174" s="65" t="s">
        <v>89</v>
      </c>
      <c r="T1174" s="65" t="s">
        <v>89</v>
      </c>
      <c r="U1174" s="65"/>
      <c r="V1174" s="65"/>
      <c r="W1174" s="65"/>
      <c r="X1174" s="65"/>
      <c r="Y1174" s="65"/>
      <c r="Z1174" s="65"/>
      <c r="AA1174" s="65"/>
      <c r="AB1174" s="65"/>
      <c r="AC1174" s="65"/>
      <c r="AD1174" s="65"/>
    </row>
    <row r="1175" spans="1:30" s="45" customFormat="1" x14ac:dyDescent="0.15">
      <c r="A1175" s="125">
        <v>12999106</v>
      </c>
      <c r="B1175" s="65">
        <v>1</v>
      </c>
      <c r="C1175" s="65" t="s">
        <v>1372</v>
      </c>
      <c r="D1175" s="65" t="s">
        <v>390</v>
      </c>
      <c r="E1175" s="65" t="s">
        <v>303</v>
      </c>
      <c r="F1175" s="65"/>
      <c r="G1175" s="65"/>
      <c r="H1175" s="65" t="s">
        <v>392</v>
      </c>
      <c r="I1175" s="65"/>
      <c r="J1175" s="65"/>
      <c r="K1175" s="65"/>
      <c r="L1175" s="65">
        <v>1</v>
      </c>
      <c r="M1175" s="65" t="s">
        <v>231</v>
      </c>
      <c r="N1175" s="65" t="s">
        <v>394</v>
      </c>
      <c r="O1175" s="125">
        <v>15999105</v>
      </c>
      <c r="P1175" s="65"/>
      <c r="Q1175" s="65"/>
      <c r="R1175" s="65"/>
      <c r="S1175" s="65" t="s">
        <v>89</v>
      </c>
      <c r="T1175" s="65" t="s">
        <v>89</v>
      </c>
      <c r="U1175" s="65"/>
      <c r="V1175" s="65" t="s">
        <v>315</v>
      </c>
      <c r="W1175" s="65"/>
      <c r="X1175" s="65"/>
      <c r="Y1175" s="65"/>
      <c r="Z1175" s="65"/>
      <c r="AA1175" s="65"/>
      <c r="AB1175" s="65"/>
      <c r="AC1175" s="65"/>
      <c r="AD1175" s="65"/>
    </row>
    <row r="1176" spans="1:30" s="45" customFormat="1" x14ac:dyDescent="0.15">
      <c r="A1176" s="125">
        <v>12999107</v>
      </c>
      <c r="B1176" s="65">
        <v>1</v>
      </c>
      <c r="C1176" s="65" t="s">
        <v>1373</v>
      </c>
      <c r="D1176" s="65" t="s">
        <v>25</v>
      </c>
      <c r="E1176" s="65" t="s">
        <v>303</v>
      </c>
      <c r="F1176" s="65"/>
      <c r="G1176" s="65"/>
      <c r="H1176" s="65" t="s">
        <v>24</v>
      </c>
      <c r="I1176" s="65"/>
      <c r="J1176" s="65"/>
      <c r="K1176" s="65"/>
      <c r="L1176" s="65">
        <v>1</v>
      </c>
      <c r="M1176" s="65" t="s">
        <v>313</v>
      </c>
      <c r="N1176" s="65" t="s">
        <v>29</v>
      </c>
      <c r="O1176" s="125">
        <v>13999103</v>
      </c>
      <c r="P1176" s="65"/>
      <c r="Q1176" s="65"/>
      <c r="R1176" s="65"/>
      <c r="S1176" s="65" t="s">
        <v>89</v>
      </c>
      <c r="T1176" s="65" t="s">
        <v>89</v>
      </c>
      <c r="U1176" s="65"/>
      <c r="V1176" s="65" t="s">
        <v>89</v>
      </c>
      <c r="W1176" s="65"/>
      <c r="X1176" s="65"/>
      <c r="Y1176" s="65"/>
      <c r="Z1176" s="65"/>
      <c r="AA1176" s="65"/>
      <c r="AB1176" s="65"/>
      <c r="AC1176" s="65"/>
      <c r="AD1176" s="65"/>
    </row>
    <row r="1177" spans="1:30" s="45" customFormat="1" x14ac:dyDescent="0.15">
      <c r="A1177" s="125">
        <v>12999108</v>
      </c>
      <c r="B1177" s="65">
        <v>1</v>
      </c>
      <c r="C1177" s="65" t="s">
        <v>1374</v>
      </c>
      <c r="D1177" s="65" t="s">
        <v>25</v>
      </c>
      <c r="E1177" s="65" t="s">
        <v>303</v>
      </c>
      <c r="F1177" s="65"/>
      <c r="G1177" s="65"/>
      <c r="H1177" s="65" t="s">
        <v>24</v>
      </c>
      <c r="I1177" s="65"/>
      <c r="J1177" s="65"/>
      <c r="K1177" s="65"/>
      <c r="L1177" s="65">
        <v>1</v>
      </c>
      <c r="M1177" s="159" t="s">
        <v>323</v>
      </c>
      <c r="N1177" s="65" t="s">
        <v>29</v>
      </c>
      <c r="O1177" s="125">
        <v>13999104</v>
      </c>
      <c r="P1177" s="65"/>
      <c r="Q1177" s="65"/>
      <c r="R1177" s="65"/>
      <c r="S1177" s="65" t="s">
        <v>89</v>
      </c>
      <c r="T1177" s="65" t="s">
        <v>89</v>
      </c>
      <c r="U1177" s="65"/>
      <c r="V1177" s="65"/>
      <c r="W1177" s="65"/>
      <c r="X1177" s="65"/>
      <c r="Y1177" s="65"/>
      <c r="Z1177" s="65"/>
      <c r="AA1177" s="65"/>
      <c r="AB1177" s="65"/>
      <c r="AC1177" s="65"/>
      <c r="AD1177" s="65"/>
    </row>
    <row r="1178" spans="1:30" s="45" customFormat="1" x14ac:dyDescent="0.15">
      <c r="A1178" s="125">
        <v>12999109</v>
      </c>
      <c r="B1178" s="65">
        <v>1</v>
      </c>
      <c r="C1178" s="65" t="s">
        <v>1375</v>
      </c>
      <c r="D1178" s="65" t="s">
        <v>34</v>
      </c>
      <c r="E1178" s="65" t="s">
        <v>303</v>
      </c>
      <c r="F1178" s="65"/>
      <c r="G1178" s="65"/>
      <c r="H1178" s="65" t="s">
        <v>82</v>
      </c>
      <c r="I1178" s="65"/>
      <c r="J1178" s="65"/>
      <c r="K1178" s="65"/>
      <c r="L1178" s="65">
        <v>1</v>
      </c>
      <c r="M1178" s="65" t="s">
        <v>29</v>
      </c>
      <c r="N1178" s="65" t="s">
        <v>29</v>
      </c>
      <c r="O1178" s="125">
        <v>13999105</v>
      </c>
      <c r="P1178" s="65"/>
      <c r="Q1178" s="65"/>
      <c r="R1178" s="65"/>
      <c r="S1178" s="65" t="s">
        <v>89</v>
      </c>
      <c r="T1178" s="65" t="s">
        <v>89</v>
      </c>
      <c r="U1178" s="65"/>
      <c r="V1178" s="65"/>
      <c r="W1178" s="65"/>
      <c r="X1178" s="65"/>
      <c r="Y1178" s="65"/>
      <c r="Z1178" s="65"/>
      <c r="AA1178" s="65"/>
      <c r="AB1178" s="65"/>
      <c r="AC1178" s="65"/>
      <c r="AD1178" s="65"/>
    </row>
    <row r="1179" spans="1:30" s="45" customFormat="1" x14ac:dyDescent="0.15">
      <c r="A1179" s="125">
        <v>12999110</v>
      </c>
      <c r="B1179" s="65">
        <v>1</v>
      </c>
      <c r="C1179" s="65" t="s">
        <v>1376</v>
      </c>
      <c r="D1179" s="65" t="s">
        <v>395</v>
      </c>
      <c r="E1179" s="65" t="s">
        <v>396</v>
      </c>
      <c r="F1179" s="65"/>
      <c r="G1179" s="65"/>
      <c r="H1179" s="65" t="s">
        <v>82</v>
      </c>
      <c r="I1179" s="65"/>
      <c r="J1179" s="65"/>
      <c r="K1179" s="65"/>
      <c r="L1179" s="65">
        <v>1</v>
      </c>
      <c r="M1179" s="65" t="s">
        <v>397</v>
      </c>
      <c r="N1179" s="65" t="s">
        <v>397</v>
      </c>
      <c r="O1179" s="125">
        <v>13999106</v>
      </c>
      <c r="P1179" s="65"/>
      <c r="Q1179" s="65"/>
      <c r="R1179" s="65"/>
      <c r="S1179" s="65" t="s">
        <v>89</v>
      </c>
      <c r="T1179" s="65" t="s">
        <v>89</v>
      </c>
      <c r="U1179" s="65"/>
      <c r="V1179" s="65"/>
      <c r="W1179" s="65"/>
      <c r="X1179" s="65"/>
      <c r="Y1179" s="65"/>
      <c r="Z1179" s="65"/>
      <c r="AA1179" s="65"/>
      <c r="AB1179" s="65"/>
      <c r="AC1179" s="65"/>
      <c r="AD1179" s="65"/>
    </row>
    <row r="1180" spans="1:30" s="45" customFormat="1" x14ac:dyDescent="0.15">
      <c r="A1180" s="125">
        <v>12999111</v>
      </c>
      <c r="B1180" s="65">
        <v>1</v>
      </c>
      <c r="C1180" s="65" t="s">
        <v>1377</v>
      </c>
      <c r="D1180" s="65" t="s">
        <v>25</v>
      </c>
      <c r="E1180" s="65" t="s">
        <v>26</v>
      </c>
      <c r="F1180" s="65"/>
      <c r="G1180" s="65"/>
      <c r="H1180" s="65" t="s">
        <v>572</v>
      </c>
      <c r="I1180" s="65"/>
      <c r="J1180" s="65"/>
      <c r="K1180" s="65"/>
      <c r="L1180" s="65">
        <v>1</v>
      </c>
      <c r="M1180" s="65"/>
      <c r="N1180" s="65" t="s">
        <v>558</v>
      </c>
      <c r="O1180" s="125">
        <v>14999101</v>
      </c>
      <c r="P1180" s="65"/>
      <c r="Q1180" s="65"/>
      <c r="R1180" s="65"/>
      <c r="S1180" s="65" t="s">
        <v>89</v>
      </c>
      <c r="T1180" s="65" t="s">
        <v>89</v>
      </c>
      <c r="U1180" s="65"/>
      <c r="V1180" s="65"/>
      <c r="W1180" s="65"/>
      <c r="X1180" s="65"/>
      <c r="Y1180" s="65"/>
      <c r="Z1180" s="65"/>
      <c r="AA1180" s="65"/>
      <c r="AB1180" s="65"/>
      <c r="AC1180" s="65"/>
      <c r="AD1180" s="65"/>
    </row>
    <row r="1181" spans="1:30" s="45" customFormat="1" x14ac:dyDescent="0.15">
      <c r="A1181" s="125">
        <v>12999112</v>
      </c>
      <c r="B1181" s="65">
        <v>1</v>
      </c>
      <c r="C1181" s="65" t="s">
        <v>1378</v>
      </c>
      <c r="D1181" s="65" t="s">
        <v>571</v>
      </c>
      <c r="E1181" s="65" t="s">
        <v>33</v>
      </c>
      <c r="F1181" s="65">
        <v>3</v>
      </c>
      <c r="G1181" s="65"/>
      <c r="H1181" s="65" t="s">
        <v>24</v>
      </c>
      <c r="I1181" s="65" t="s">
        <v>208</v>
      </c>
      <c r="J1181" s="65" t="s">
        <v>571</v>
      </c>
      <c r="K1181" s="65"/>
      <c r="L1181" s="65">
        <v>1</v>
      </c>
      <c r="M1181" s="65"/>
      <c r="N1181" s="65" t="s">
        <v>558</v>
      </c>
      <c r="O1181" s="125">
        <v>14999102</v>
      </c>
      <c r="P1181" s="65"/>
      <c r="Q1181" s="65"/>
      <c r="R1181" s="65"/>
      <c r="S1181" s="65" t="s">
        <v>89</v>
      </c>
      <c r="T1181" s="65" t="s">
        <v>89</v>
      </c>
      <c r="U1181" s="65"/>
      <c r="V1181" s="65"/>
      <c r="W1181" s="65"/>
      <c r="X1181" s="65"/>
      <c r="Y1181" s="65"/>
      <c r="Z1181" s="65"/>
      <c r="AA1181" s="65"/>
      <c r="AB1181" s="65"/>
      <c r="AC1181" s="65"/>
      <c r="AD1181" s="65"/>
    </row>
    <row r="1182" spans="1:30" s="45" customFormat="1" x14ac:dyDescent="0.15">
      <c r="A1182" s="126">
        <v>12999113</v>
      </c>
      <c r="B1182" s="23">
        <v>1</v>
      </c>
      <c r="C1182" s="23" t="s">
        <v>1379</v>
      </c>
      <c r="D1182" s="23" t="s">
        <v>571</v>
      </c>
      <c r="E1182" s="23" t="s">
        <v>573</v>
      </c>
      <c r="F1182" s="23">
        <v>3</v>
      </c>
      <c r="G1182" s="23"/>
      <c r="H1182" s="23" t="s">
        <v>24</v>
      </c>
      <c r="I1182" s="23" t="s">
        <v>208</v>
      </c>
      <c r="J1182" s="23" t="s">
        <v>574</v>
      </c>
      <c r="K1182" s="23"/>
      <c r="L1182" s="23">
        <v>1</v>
      </c>
      <c r="M1182" s="23"/>
      <c r="N1182" s="23" t="s">
        <v>558</v>
      </c>
      <c r="O1182" s="126">
        <v>14999103</v>
      </c>
      <c r="P1182" s="23"/>
      <c r="Q1182" s="23"/>
      <c r="R1182" s="23"/>
      <c r="S1182" s="23" t="s">
        <v>89</v>
      </c>
      <c r="T1182" s="23" t="s">
        <v>89</v>
      </c>
      <c r="U1182" s="23"/>
      <c r="V1182" s="23"/>
      <c r="W1182" s="23"/>
      <c r="X1182" s="23"/>
      <c r="Y1182" s="23"/>
      <c r="Z1182" s="23"/>
      <c r="AA1182" s="23"/>
      <c r="AB1182" s="23"/>
      <c r="AC1182" s="23"/>
      <c r="AD1182" s="23"/>
    </row>
    <row r="1183" spans="1:30" s="45" customFormat="1" x14ac:dyDescent="0.15">
      <c r="A1183" s="126">
        <v>12999114</v>
      </c>
      <c r="B1183" s="23">
        <v>1</v>
      </c>
      <c r="C1183" s="23" t="s">
        <v>1380</v>
      </c>
      <c r="D1183" s="23" t="s">
        <v>571</v>
      </c>
      <c r="E1183" s="23" t="s">
        <v>33</v>
      </c>
      <c r="F1183" s="23">
        <v>3</v>
      </c>
      <c r="G1183" s="23"/>
      <c r="H1183" s="23" t="s">
        <v>575</v>
      </c>
      <c r="I1183" s="23" t="s">
        <v>576</v>
      </c>
      <c r="J1183" s="23" t="s">
        <v>571</v>
      </c>
      <c r="K1183" s="23"/>
      <c r="L1183" s="23">
        <v>1</v>
      </c>
      <c r="M1183" s="23"/>
      <c r="N1183" s="23" t="s">
        <v>558</v>
      </c>
      <c r="O1183" s="126">
        <v>14999104</v>
      </c>
      <c r="P1183" s="23"/>
      <c r="Q1183" s="23"/>
      <c r="R1183" s="23"/>
      <c r="S1183" s="23" t="s">
        <v>89</v>
      </c>
      <c r="T1183" s="23" t="s">
        <v>89</v>
      </c>
      <c r="U1183" s="23"/>
      <c r="V1183" s="23"/>
      <c r="W1183" s="23"/>
      <c r="X1183" s="23"/>
      <c r="Y1183" s="23"/>
      <c r="Z1183" s="23"/>
      <c r="AA1183" s="23"/>
      <c r="AB1183" s="23"/>
      <c r="AC1183" s="23"/>
      <c r="AD1183" s="23"/>
    </row>
    <row r="1184" spans="1:30" s="45" customFormat="1" x14ac:dyDescent="0.15">
      <c r="A1184" s="126">
        <v>12999115</v>
      </c>
      <c r="B1184" s="23">
        <v>1</v>
      </c>
      <c r="C1184" s="23" t="s">
        <v>1381</v>
      </c>
      <c r="D1184" s="23" t="s">
        <v>400</v>
      </c>
      <c r="E1184" s="23" t="s">
        <v>396</v>
      </c>
      <c r="F1184" s="23"/>
      <c r="G1184" s="23"/>
      <c r="H1184" s="23" t="s">
        <v>398</v>
      </c>
      <c r="I1184" s="23"/>
      <c r="J1184" s="23"/>
      <c r="K1184" s="23"/>
      <c r="L1184" s="23">
        <v>1</v>
      </c>
      <c r="M1184" s="23" t="s">
        <v>231</v>
      </c>
      <c r="N1184" s="23" t="s">
        <v>401</v>
      </c>
      <c r="O1184" s="126">
        <v>15999108</v>
      </c>
      <c r="P1184" s="23"/>
      <c r="Q1184" s="23"/>
      <c r="R1184" s="23"/>
      <c r="S1184" s="23" t="s">
        <v>89</v>
      </c>
      <c r="T1184" s="23" t="s">
        <v>89</v>
      </c>
      <c r="U1184" s="23"/>
      <c r="V1184" s="23" t="s">
        <v>402</v>
      </c>
      <c r="W1184" s="23"/>
      <c r="X1184" s="23"/>
      <c r="Y1184" s="23"/>
      <c r="Z1184" s="23"/>
      <c r="AA1184" s="23"/>
      <c r="AB1184" s="23"/>
      <c r="AC1184" s="23"/>
      <c r="AD1184" s="23"/>
    </row>
    <row r="1185" spans="1:30" s="63" customFormat="1" x14ac:dyDescent="0.15">
      <c r="A1185" s="125">
        <v>12999116</v>
      </c>
      <c r="B1185" s="65">
        <v>1</v>
      </c>
      <c r="C1185" s="65" t="s">
        <v>1382</v>
      </c>
      <c r="D1185" s="65" t="s">
        <v>400</v>
      </c>
      <c r="E1185" s="65" t="s">
        <v>396</v>
      </c>
      <c r="F1185" s="65"/>
      <c r="G1185" s="65"/>
      <c r="H1185" s="65" t="s">
        <v>398</v>
      </c>
      <c r="I1185" s="65"/>
      <c r="J1185" s="65"/>
      <c r="K1185" s="65"/>
      <c r="L1185" s="65">
        <v>1</v>
      </c>
      <c r="M1185" s="45" t="s">
        <v>5468</v>
      </c>
      <c r="N1185" s="65" t="s">
        <v>397</v>
      </c>
      <c r="O1185" s="125">
        <v>13999107</v>
      </c>
      <c r="P1185" s="65"/>
      <c r="Q1185" s="65"/>
      <c r="R1185" s="65"/>
      <c r="S1185" s="65" t="s">
        <v>89</v>
      </c>
      <c r="T1185" s="65" t="s">
        <v>89</v>
      </c>
      <c r="U1185" s="65"/>
      <c r="V1185" s="65"/>
      <c r="W1185" s="65"/>
      <c r="X1185" s="65"/>
      <c r="Y1185" s="65"/>
      <c r="Z1185" s="65"/>
      <c r="AA1185" s="65"/>
      <c r="AB1185" s="65"/>
      <c r="AC1185" s="65"/>
      <c r="AD1185" s="65"/>
    </row>
    <row r="1186" spans="1:30" s="63" customFormat="1" x14ac:dyDescent="0.15">
      <c r="A1186" s="125">
        <v>12999117</v>
      </c>
      <c r="B1186" s="65">
        <v>1</v>
      </c>
      <c r="C1186" s="65" t="s">
        <v>1383</v>
      </c>
      <c r="D1186" s="65" t="s">
        <v>400</v>
      </c>
      <c r="E1186" s="65" t="s">
        <v>396</v>
      </c>
      <c r="F1186" s="65"/>
      <c r="G1186" s="65"/>
      <c r="H1186" s="65" t="s">
        <v>398</v>
      </c>
      <c r="I1186" s="65"/>
      <c r="J1186" s="65"/>
      <c r="K1186" s="65"/>
      <c r="L1186" s="65">
        <v>1</v>
      </c>
      <c r="M1186" s="65" t="s">
        <v>231</v>
      </c>
      <c r="N1186" s="65" t="s">
        <v>401</v>
      </c>
      <c r="O1186" s="125">
        <v>15999109</v>
      </c>
      <c r="P1186" s="65"/>
      <c r="Q1186" s="65"/>
      <c r="R1186" s="65"/>
      <c r="S1186" s="65" t="s">
        <v>89</v>
      </c>
      <c r="T1186" s="65" t="s">
        <v>89</v>
      </c>
      <c r="U1186" s="65"/>
      <c r="V1186" s="65" t="s">
        <v>402</v>
      </c>
      <c r="W1186" s="65"/>
      <c r="X1186" s="65"/>
      <c r="Y1186" s="65"/>
      <c r="Z1186" s="65"/>
      <c r="AA1186" s="65"/>
      <c r="AB1186" s="65"/>
      <c r="AC1186" s="65"/>
      <c r="AD1186" s="65"/>
    </row>
    <row r="1187" spans="1:30" s="63" customFormat="1" x14ac:dyDescent="0.15">
      <c r="A1187" s="125">
        <v>12999118</v>
      </c>
      <c r="B1187" s="65">
        <v>1</v>
      </c>
      <c r="C1187" s="65" t="s">
        <v>1384</v>
      </c>
      <c r="D1187" s="65" t="s">
        <v>400</v>
      </c>
      <c r="E1187" s="65" t="s">
        <v>396</v>
      </c>
      <c r="F1187" s="65"/>
      <c r="G1187" s="65"/>
      <c r="H1187" s="65" t="s">
        <v>398</v>
      </c>
      <c r="I1187" s="65"/>
      <c r="J1187" s="65"/>
      <c r="K1187" s="65"/>
      <c r="L1187" s="65">
        <v>1</v>
      </c>
      <c r="M1187" s="45" t="s">
        <v>238</v>
      </c>
      <c r="N1187" s="65" t="s">
        <v>397</v>
      </c>
      <c r="O1187" s="125">
        <v>13999108</v>
      </c>
      <c r="P1187" s="65"/>
      <c r="Q1187" s="65"/>
      <c r="R1187" s="65"/>
      <c r="S1187" s="65" t="s">
        <v>89</v>
      </c>
      <c r="T1187" s="65" t="s">
        <v>89</v>
      </c>
      <c r="U1187" s="65"/>
      <c r="V1187" s="65"/>
      <c r="W1187" s="65"/>
      <c r="X1187" s="65"/>
      <c r="Y1187" s="65"/>
      <c r="Z1187" s="65"/>
      <c r="AA1187" s="65"/>
      <c r="AB1187" s="65"/>
      <c r="AC1187" s="65"/>
      <c r="AD1187" s="65"/>
    </row>
    <row r="1188" spans="1:30" s="63" customFormat="1" x14ac:dyDescent="0.15">
      <c r="A1188" s="125">
        <v>12999119</v>
      </c>
      <c r="B1188" s="65">
        <v>1</v>
      </c>
      <c r="C1188" s="65" t="s">
        <v>1385</v>
      </c>
      <c r="D1188" s="65" t="s">
        <v>400</v>
      </c>
      <c r="E1188" s="65" t="s">
        <v>396</v>
      </c>
      <c r="F1188" s="65"/>
      <c r="G1188" s="65"/>
      <c r="H1188" s="65" t="s">
        <v>398</v>
      </c>
      <c r="I1188" s="65"/>
      <c r="J1188" s="65"/>
      <c r="K1188" s="65"/>
      <c r="L1188" s="65">
        <v>1</v>
      </c>
      <c r="M1188" s="65" t="s">
        <v>231</v>
      </c>
      <c r="N1188" s="65" t="s">
        <v>401</v>
      </c>
      <c r="O1188" s="125">
        <v>15999110</v>
      </c>
      <c r="P1188" s="65"/>
      <c r="Q1188" s="65"/>
      <c r="R1188" s="65"/>
      <c r="S1188" s="65" t="s">
        <v>89</v>
      </c>
      <c r="T1188" s="65" t="s">
        <v>89</v>
      </c>
      <c r="U1188" s="65"/>
      <c r="V1188" s="65" t="s">
        <v>402</v>
      </c>
      <c r="W1188" s="65"/>
      <c r="X1188" s="65"/>
      <c r="Y1188" s="65"/>
      <c r="Z1188" s="65"/>
      <c r="AA1188" s="65"/>
      <c r="AB1188" s="65"/>
      <c r="AC1188" s="65"/>
      <c r="AD1188" s="65"/>
    </row>
    <row r="1189" spans="1:30" s="63" customFormat="1" x14ac:dyDescent="0.15">
      <c r="A1189" s="125">
        <v>12999120</v>
      </c>
      <c r="B1189" s="65">
        <v>1</v>
      </c>
      <c r="C1189" s="65" t="s">
        <v>1386</v>
      </c>
      <c r="D1189" s="65" t="s">
        <v>400</v>
      </c>
      <c r="E1189" s="65" t="s">
        <v>396</v>
      </c>
      <c r="F1189" s="65"/>
      <c r="G1189" s="65"/>
      <c r="H1189" s="65" t="s">
        <v>398</v>
      </c>
      <c r="I1189" s="65"/>
      <c r="J1189" s="65"/>
      <c r="K1189" s="65"/>
      <c r="L1189" s="65">
        <v>1</v>
      </c>
      <c r="M1189" s="45" t="s">
        <v>238</v>
      </c>
      <c r="N1189" s="65" t="s">
        <v>397</v>
      </c>
      <c r="O1189" s="125">
        <v>13999109</v>
      </c>
      <c r="P1189" s="65"/>
      <c r="Q1189" s="65"/>
      <c r="R1189" s="65"/>
      <c r="S1189" s="65" t="s">
        <v>89</v>
      </c>
      <c r="T1189" s="65" t="s">
        <v>89</v>
      </c>
      <c r="U1189" s="65"/>
      <c r="V1189" s="65"/>
      <c r="W1189" s="65"/>
      <c r="X1189" s="65"/>
      <c r="Y1189" s="65"/>
      <c r="Z1189" s="65"/>
      <c r="AA1189" s="65"/>
      <c r="AB1189" s="65"/>
      <c r="AC1189" s="65"/>
      <c r="AD1189" s="65"/>
    </row>
    <row r="1190" spans="1:30" s="63" customFormat="1" x14ac:dyDescent="0.15">
      <c r="A1190" s="125">
        <v>12999121</v>
      </c>
      <c r="B1190" s="65">
        <v>1</v>
      </c>
      <c r="C1190" s="65" t="s">
        <v>1387</v>
      </c>
      <c r="D1190" s="65" t="s">
        <v>25</v>
      </c>
      <c r="E1190" s="65" t="s">
        <v>396</v>
      </c>
      <c r="F1190" s="65"/>
      <c r="G1190" s="65"/>
      <c r="H1190" s="65" t="s">
        <v>398</v>
      </c>
      <c r="I1190" s="65"/>
      <c r="J1190" s="65"/>
      <c r="K1190" s="65"/>
      <c r="L1190" s="65">
        <v>1</v>
      </c>
      <c r="M1190" s="65" t="s">
        <v>231</v>
      </c>
      <c r="N1190" s="65" t="s">
        <v>394</v>
      </c>
      <c r="O1190" s="125">
        <v>15999111</v>
      </c>
      <c r="P1190" s="65"/>
      <c r="Q1190" s="65"/>
      <c r="R1190" s="65"/>
      <c r="S1190" s="65" t="s">
        <v>89</v>
      </c>
      <c r="T1190" s="65" t="s">
        <v>89</v>
      </c>
      <c r="U1190" s="65"/>
      <c r="V1190" s="65" t="s">
        <v>402</v>
      </c>
      <c r="W1190" s="65"/>
      <c r="X1190" s="65"/>
      <c r="Y1190" s="65"/>
      <c r="Z1190" s="65"/>
      <c r="AA1190" s="65"/>
      <c r="AB1190" s="65"/>
      <c r="AC1190" s="65"/>
      <c r="AD1190" s="65"/>
    </row>
    <row r="1191" spans="1:30" s="63" customFormat="1" x14ac:dyDescent="0.15">
      <c r="A1191" s="125">
        <v>12999122</v>
      </c>
      <c r="B1191" s="65">
        <v>1</v>
      </c>
      <c r="C1191" s="65" t="s">
        <v>1388</v>
      </c>
      <c r="D1191" s="65" t="s">
        <v>400</v>
      </c>
      <c r="E1191" s="65" t="s">
        <v>303</v>
      </c>
      <c r="F1191" s="65"/>
      <c r="G1191" s="65"/>
      <c r="H1191" s="65" t="s">
        <v>398</v>
      </c>
      <c r="I1191" s="65"/>
      <c r="J1191" s="65"/>
      <c r="K1191" s="65"/>
      <c r="L1191" s="65">
        <v>1</v>
      </c>
      <c r="M1191" s="45" t="s">
        <v>5469</v>
      </c>
      <c r="N1191" s="65" t="s">
        <v>29</v>
      </c>
      <c r="O1191" s="125">
        <v>13999110</v>
      </c>
      <c r="P1191" s="65"/>
      <c r="Q1191" s="65"/>
      <c r="R1191" s="65"/>
      <c r="S1191" s="65" t="s">
        <v>89</v>
      </c>
      <c r="T1191" s="65" t="s">
        <v>89</v>
      </c>
      <c r="U1191" s="65"/>
      <c r="V1191" s="65"/>
      <c r="W1191" s="65"/>
      <c r="X1191" s="65"/>
      <c r="Y1191" s="65"/>
      <c r="Z1191" s="65"/>
      <c r="AA1191" s="65"/>
      <c r="AB1191" s="65"/>
      <c r="AC1191" s="65"/>
      <c r="AD1191" s="65"/>
    </row>
    <row r="1192" spans="1:30" s="63" customFormat="1" x14ac:dyDescent="0.15">
      <c r="A1192" s="125">
        <v>12999123</v>
      </c>
      <c r="B1192" s="65">
        <v>1</v>
      </c>
      <c r="C1192" s="65" t="s">
        <v>1389</v>
      </c>
      <c r="D1192" s="65" t="s">
        <v>400</v>
      </c>
      <c r="E1192" s="65" t="s">
        <v>303</v>
      </c>
      <c r="F1192" s="65"/>
      <c r="G1192" s="65"/>
      <c r="H1192" s="65" t="s">
        <v>398</v>
      </c>
      <c r="I1192" s="65"/>
      <c r="J1192" s="65"/>
      <c r="K1192" s="65"/>
      <c r="L1192" s="65">
        <v>1</v>
      </c>
      <c r="M1192" s="45" t="s">
        <v>5469</v>
      </c>
      <c r="N1192" s="65" t="s">
        <v>29</v>
      </c>
      <c r="O1192" s="125">
        <v>13999111</v>
      </c>
      <c r="P1192" s="65"/>
      <c r="Q1192" s="65"/>
      <c r="R1192" s="65"/>
      <c r="S1192" s="65" t="s">
        <v>89</v>
      </c>
      <c r="T1192" s="65" t="s">
        <v>89</v>
      </c>
      <c r="U1192" s="65"/>
      <c r="V1192" s="65"/>
      <c r="W1192" s="65"/>
      <c r="X1192" s="65"/>
      <c r="Y1192" s="65"/>
      <c r="Z1192" s="65"/>
      <c r="AA1192" s="65"/>
      <c r="AB1192" s="65"/>
      <c r="AC1192" s="65"/>
      <c r="AD1192" s="65"/>
    </row>
    <row r="1193" spans="1:30" s="63" customFormat="1" x14ac:dyDescent="0.15">
      <c r="A1193" s="125">
        <v>12999124</v>
      </c>
      <c r="B1193" s="65">
        <v>1</v>
      </c>
      <c r="C1193" s="65" t="s">
        <v>1390</v>
      </c>
      <c r="D1193" s="65" t="s">
        <v>400</v>
      </c>
      <c r="E1193" s="65" t="s">
        <v>303</v>
      </c>
      <c r="F1193" s="65"/>
      <c r="G1193" s="65"/>
      <c r="H1193" s="65" t="s">
        <v>398</v>
      </c>
      <c r="I1193" s="65"/>
      <c r="J1193" s="65"/>
      <c r="K1193" s="65"/>
      <c r="L1193" s="65">
        <v>1</v>
      </c>
      <c r="M1193" s="45" t="s">
        <v>5469</v>
      </c>
      <c r="N1193" s="65" t="s">
        <v>29</v>
      </c>
      <c r="O1193" s="125">
        <v>13999112</v>
      </c>
      <c r="P1193" s="65"/>
      <c r="Q1193" s="65"/>
      <c r="R1193" s="65"/>
      <c r="S1193" s="65" t="s">
        <v>89</v>
      </c>
      <c r="T1193" s="65" t="s">
        <v>89</v>
      </c>
      <c r="U1193" s="65"/>
      <c r="V1193" s="65"/>
      <c r="W1193" s="65"/>
      <c r="X1193" s="65"/>
      <c r="Y1193" s="65"/>
      <c r="Z1193" s="65"/>
      <c r="AA1193" s="65"/>
      <c r="AB1193" s="65"/>
      <c r="AC1193" s="65"/>
      <c r="AD1193" s="65"/>
    </row>
    <row r="1194" spans="1:30" s="63" customFormat="1" x14ac:dyDescent="0.15">
      <c r="A1194" s="125">
        <v>12999125</v>
      </c>
      <c r="B1194" s="65">
        <v>1</v>
      </c>
      <c r="C1194" s="65" t="s">
        <v>1391</v>
      </c>
      <c r="D1194" s="65" t="s">
        <v>400</v>
      </c>
      <c r="E1194" s="65" t="s">
        <v>303</v>
      </c>
      <c r="F1194" s="65"/>
      <c r="G1194" s="65"/>
      <c r="H1194" s="65" t="s">
        <v>398</v>
      </c>
      <c r="I1194" s="65"/>
      <c r="J1194" s="65"/>
      <c r="K1194" s="65"/>
      <c r="L1194" s="65">
        <v>1</v>
      </c>
      <c r="M1194" s="45" t="s">
        <v>5469</v>
      </c>
      <c r="N1194" s="65" t="s">
        <v>29</v>
      </c>
      <c r="O1194" s="125">
        <v>13999113</v>
      </c>
      <c r="P1194" s="65"/>
      <c r="Q1194" s="65"/>
      <c r="R1194" s="65"/>
      <c r="S1194" s="65" t="s">
        <v>89</v>
      </c>
      <c r="T1194" s="65" t="s">
        <v>89</v>
      </c>
      <c r="U1194" s="65"/>
      <c r="V1194" s="65"/>
      <c r="W1194" s="65"/>
      <c r="X1194" s="65"/>
      <c r="Y1194" s="65"/>
      <c r="Z1194" s="65"/>
      <c r="AA1194" s="65"/>
      <c r="AB1194" s="65"/>
      <c r="AC1194" s="65"/>
      <c r="AD1194" s="65"/>
    </row>
    <row r="1195" spans="1:30" s="45" customFormat="1" x14ac:dyDescent="0.15">
      <c r="A1195" s="125">
        <v>12999126</v>
      </c>
      <c r="B1195" s="65">
        <v>1</v>
      </c>
      <c r="C1195" s="65" t="s">
        <v>1392</v>
      </c>
      <c r="D1195" s="65" t="s">
        <v>400</v>
      </c>
      <c r="E1195" s="65" t="s">
        <v>303</v>
      </c>
      <c r="F1195" s="65"/>
      <c r="G1195" s="65"/>
      <c r="H1195" s="65" t="s">
        <v>398</v>
      </c>
      <c r="I1195" s="65"/>
      <c r="J1195" s="65"/>
      <c r="K1195" s="65"/>
      <c r="L1195" s="65">
        <v>1</v>
      </c>
      <c r="M1195" s="45" t="s">
        <v>5469</v>
      </c>
      <c r="N1195" s="65" t="s">
        <v>29</v>
      </c>
      <c r="O1195" s="125">
        <v>13999114</v>
      </c>
      <c r="P1195" s="65"/>
      <c r="Q1195" s="65"/>
      <c r="R1195" s="65"/>
      <c r="S1195" s="65" t="s">
        <v>89</v>
      </c>
      <c r="T1195" s="65" t="s">
        <v>89</v>
      </c>
      <c r="U1195" s="65"/>
      <c r="V1195" s="65"/>
      <c r="W1195" s="65"/>
      <c r="X1195" s="65"/>
      <c r="Y1195" s="65"/>
      <c r="Z1195" s="65"/>
      <c r="AA1195" s="65"/>
      <c r="AB1195" s="65"/>
      <c r="AC1195" s="65"/>
      <c r="AD1195" s="65"/>
    </row>
    <row r="1196" spans="1:30" s="45" customFormat="1" x14ac:dyDescent="0.15">
      <c r="A1196" s="125">
        <v>12999201</v>
      </c>
      <c r="B1196" s="65">
        <v>1</v>
      </c>
      <c r="C1196" s="65" t="s">
        <v>1393</v>
      </c>
      <c r="D1196" s="65" t="s">
        <v>25</v>
      </c>
      <c r="E1196" s="65" t="s">
        <v>391</v>
      </c>
      <c r="F1196" s="65"/>
      <c r="G1196" s="65"/>
      <c r="H1196" s="65" t="s">
        <v>392</v>
      </c>
      <c r="I1196" s="65"/>
      <c r="J1196" s="65"/>
      <c r="K1196" s="65"/>
      <c r="L1196" s="65">
        <v>1</v>
      </c>
      <c r="M1196" s="65"/>
      <c r="N1196" s="65" t="s">
        <v>558</v>
      </c>
      <c r="O1196" s="125">
        <v>14999201</v>
      </c>
      <c r="P1196" s="65"/>
      <c r="Q1196" s="65"/>
      <c r="R1196" s="65"/>
      <c r="S1196" s="65" t="s">
        <v>89</v>
      </c>
      <c r="T1196" s="65" t="s">
        <v>89</v>
      </c>
      <c r="U1196" s="65"/>
      <c r="V1196" s="65" t="s">
        <v>89</v>
      </c>
      <c r="W1196" s="65"/>
      <c r="X1196" s="65"/>
      <c r="Y1196" s="65"/>
      <c r="Z1196" s="65"/>
      <c r="AA1196" s="65"/>
      <c r="AB1196" s="65"/>
      <c r="AC1196" s="65"/>
      <c r="AD1196" s="65"/>
    </row>
    <row r="1197" spans="1:30" s="45" customFormat="1" x14ac:dyDescent="0.15">
      <c r="A1197" s="125">
        <v>12999202</v>
      </c>
      <c r="B1197" s="65">
        <v>1</v>
      </c>
      <c r="C1197" s="65" t="s">
        <v>1394</v>
      </c>
      <c r="D1197" s="65" t="s">
        <v>25</v>
      </c>
      <c r="E1197" s="65" t="s">
        <v>391</v>
      </c>
      <c r="F1197" s="65"/>
      <c r="G1197" s="65"/>
      <c r="H1197" s="65" t="s">
        <v>392</v>
      </c>
      <c r="I1197" s="65"/>
      <c r="J1197" s="65"/>
      <c r="K1197" s="65"/>
      <c r="L1197" s="65">
        <v>1</v>
      </c>
      <c r="M1197" s="65" t="s">
        <v>230</v>
      </c>
      <c r="N1197" s="65" t="s">
        <v>394</v>
      </c>
      <c r="O1197" s="125">
        <v>15999201</v>
      </c>
      <c r="P1197" s="65"/>
      <c r="Q1197" s="65"/>
      <c r="R1197" s="65"/>
      <c r="S1197" s="65" t="s">
        <v>89</v>
      </c>
      <c r="T1197" s="65" t="s">
        <v>89</v>
      </c>
      <c r="U1197" s="65"/>
      <c r="V1197" s="65" t="s">
        <v>98</v>
      </c>
      <c r="W1197" s="65"/>
      <c r="X1197" s="65"/>
      <c r="Y1197" s="65"/>
      <c r="Z1197" s="65"/>
      <c r="AA1197" s="65"/>
      <c r="AB1197" s="65"/>
      <c r="AC1197" s="65"/>
      <c r="AD1197" s="65"/>
    </row>
    <row r="1198" spans="1:30" s="45" customFormat="1" x14ac:dyDescent="0.15">
      <c r="A1198" s="125">
        <v>12999203</v>
      </c>
      <c r="B1198" s="65">
        <v>1</v>
      </c>
      <c r="C1198" s="65" t="s">
        <v>1395</v>
      </c>
      <c r="D1198" s="65" t="s">
        <v>390</v>
      </c>
      <c r="E1198" s="65" t="s">
        <v>396</v>
      </c>
      <c r="F1198" s="65"/>
      <c r="G1198" s="65"/>
      <c r="H1198" s="65" t="s">
        <v>398</v>
      </c>
      <c r="I1198" s="65"/>
      <c r="J1198" s="65"/>
      <c r="K1198" s="65"/>
      <c r="L1198" s="65">
        <v>1</v>
      </c>
      <c r="M1198" s="65"/>
      <c r="N1198" s="65" t="s">
        <v>558</v>
      </c>
      <c r="O1198" s="125">
        <v>14999202</v>
      </c>
      <c r="P1198" s="65"/>
      <c r="Q1198" s="65"/>
      <c r="R1198" s="65"/>
      <c r="S1198" s="65" t="s">
        <v>89</v>
      </c>
      <c r="T1198" s="65" t="s">
        <v>89</v>
      </c>
      <c r="U1198" s="65"/>
      <c r="V1198" s="65" t="s">
        <v>89</v>
      </c>
      <c r="W1198" s="65"/>
      <c r="X1198" s="65"/>
      <c r="Y1198" s="65"/>
      <c r="Z1198" s="65"/>
      <c r="AA1198" s="65"/>
      <c r="AB1198" s="65"/>
      <c r="AC1198" s="65"/>
      <c r="AD1198" s="65"/>
    </row>
    <row r="1199" spans="1:30" s="45" customFormat="1" x14ac:dyDescent="0.15">
      <c r="A1199" s="125">
        <v>12999204</v>
      </c>
      <c r="B1199" s="65">
        <v>1</v>
      </c>
      <c r="C1199" s="65" t="s">
        <v>1396</v>
      </c>
      <c r="D1199" s="65" t="s">
        <v>25</v>
      </c>
      <c r="E1199" s="65" t="s">
        <v>303</v>
      </c>
      <c r="F1199" s="65"/>
      <c r="G1199" s="65"/>
      <c r="H1199" s="65" t="s">
        <v>24</v>
      </c>
      <c r="I1199" s="65"/>
      <c r="J1199" s="65"/>
      <c r="K1199" s="65"/>
      <c r="L1199" s="65">
        <v>1</v>
      </c>
      <c r="M1199" s="65" t="s">
        <v>231</v>
      </c>
      <c r="N1199" s="65" t="s">
        <v>28</v>
      </c>
      <c r="O1199" s="125">
        <v>15999202</v>
      </c>
      <c r="P1199" s="65"/>
      <c r="Q1199" s="65"/>
      <c r="R1199" s="65"/>
      <c r="S1199" s="65" t="s">
        <v>89</v>
      </c>
      <c r="T1199" s="65" t="s">
        <v>89</v>
      </c>
      <c r="U1199" s="65"/>
      <c r="V1199" s="65" t="s">
        <v>789</v>
      </c>
      <c r="W1199" s="65"/>
      <c r="X1199" s="65"/>
      <c r="Y1199" s="65"/>
      <c r="Z1199" s="65"/>
      <c r="AA1199" s="65"/>
      <c r="AB1199" s="65"/>
      <c r="AC1199" s="65"/>
      <c r="AD1199" s="65"/>
    </row>
    <row r="1200" spans="1:30" s="45" customFormat="1" x14ac:dyDescent="0.15">
      <c r="A1200" s="125">
        <v>12999205</v>
      </c>
      <c r="B1200" s="65">
        <v>1</v>
      </c>
      <c r="C1200" s="65" t="s">
        <v>1397</v>
      </c>
      <c r="D1200" s="65" t="s">
        <v>25</v>
      </c>
      <c r="E1200" s="65" t="s">
        <v>391</v>
      </c>
      <c r="F1200" s="65"/>
      <c r="G1200" s="65"/>
      <c r="H1200" s="65" t="s">
        <v>392</v>
      </c>
      <c r="I1200" s="65"/>
      <c r="J1200" s="65"/>
      <c r="K1200" s="65"/>
      <c r="L1200" s="65">
        <v>1</v>
      </c>
      <c r="M1200" s="166" t="s">
        <v>71</v>
      </c>
      <c r="N1200" s="65" t="s">
        <v>29</v>
      </c>
      <c r="O1200" s="125">
        <v>13999201</v>
      </c>
      <c r="P1200" s="65"/>
      <c r="Q1200" s="65"/>
      <c r="R1200" s="65"/>
      <c r="S1200" s="65" t="s">
        <v>89</v>
      </c>
      <c r="T1200" s="65" t="s">
        <v>89</v>
      </c>
      <c r="U1200" s="65"/>
      <c r="V1200" s="65" t="s">
        <v>89</v>
      </c>
      <c r="W1200" s="65"/>
      <c r="X1200" s="65"/>
      <c r="Y1200" s="65"/>
      <c r="Z1200" s="65"/>
      <c r="AA1200" s="65"/>
      <c r="AB1200" s="65"/>
      <c r="AC1200" s="65"/>
      <c r="AD1200" s="65"/>
    </row>
    <row r="1201" spans="1:30" s="45" customFormat="1" x14ac:dyDescent="0.15">
      <c r="A1201" s="125">
        <v>12999208</v>
      </c>
      <c r="B1201" s="65">
        <v>1</v>
      </c>
      <c r="C1201" s="65" t="s">
        <v>1398</v>
      </c>
      <c r="D1201" s="65" t="s">
        <v>390</v>
      </c>
      <c r="E1201" s="65" t="s">
        <v>303</v>
      </c>
      <c r="F1201" s="65"/>
      <c r="G1201" s="65"/>
      <c r="H1201" s="65" t="s">
        <v>24</v>
      </c>
      <c r="I1201" s="65"/>
      <c r="J1201" s="65"/>
      <c r="K1201" s="65"/>
      <c r="L1201" s="65">
        <v>1</v>
      </c>
      <c r="M1201" s="65"/>
      <c r="N1201" s="65" t="s">
        <v>558</v>
      </c>
      <c r="O1201" s="125">
        <v>14999203</v>
      </c>
      <c r="P1201" s="65"/>
      <c r="Q1201" s="65"/>
      <c r="R1201" s="65"/>
      <c r="S1201" s="65" t="s">
        <v>89</v>
      </c>
      <c r="T1201" s="65" t="s">
        <v>89</v>
      </c>
      <c r="U1201" s="65"/>
      <c r="V1201" s="65"/>
      <c r="W1201" s="65"/>
      <c r="X1201" s="65"/>
      <c r="Y1201" s="65"/>
      <c r="Z1201" s="65"/>
      <c r="AA1201" s="65"/>
      <c r="AB1201" s="65"/>
      <c r="AC1201" s="65"/>
      <c r="AD1201" s="65"/>
    </row>
    <row r="1202" spans="1:30" s="45" customFormat="1" x14ac:dyDescent="0.15">
      <c r="A1202" s="125">
        <v>12999209</v>
      </c>
      <c r="B1202" s="65">
        <v>1</v>
      </c>
      <c r="C1202" s="65" t="s">
        <v>1399</v>
      </c>
      <c r="D1202" s="65" t="s">
        <v>390</v>
      </c>
      <c r="E1202" s="65" t="s">
        <v>391</v>
      </c>
      <c r="F1202" s="65"/>
      <c r="G1202" s="65"/>
      <c r="H1202" s="65" t="s">
        <v>392</v>
      </c>
      <c r="I1202" s="65"/>
      <c r="J1202" s="65"/>
      <c r="K1202" s="65"/>
      <c r="L1202" s="65">
        <v>1</v>
      </c>
      <c r="M1202" s="65" t="s">
        <v>231</v>
      </c>
      <c r="N1202" s="65" t="s">
        <v>394</v>
      </c>
      <c r="O1202" s="125">
        <v>15999205</v>
      </c>
      <c r="P1202" s="65"/>
      <c r="Q1202" s="65"/>
      <c r="R1202" s="65"/>
      <c r="S1202" s="65" t="s">
        <v>89</v>
      </c>
      <c r="T1202" s="65" t="s">
        <v>89</v>
      </c>
      <c r="U1202" s="65"/>
      <c r="V1202" s="65" t="s">
        <v>550</v>
      </c>
      <c r="W1202" s="65"/>
      <c r="X1202" s="65"/>
      <c r="Y1202" s="65"/>
      <c r="Z1202" s="65"/>
      <c r="AA1202" s="65"/>
      <c r="AB1202" s="65"/>
      <c r="AC1202" s="65"/>
      <c r="AD1202" s="65"/>
    </row>
    <row r="1203" spans="1:30" s="45" customFormat="1" x14ac:dyDescent="0.15">
      <c r="A1203" s="125">
        <v>12999210</v>
      </c>
      <c r="B1203" s="65">
        <v>1</v>
      </c>
      <c r="C1203" s="65" t="s">
        <v>1400</v>
      </c>
      <c r="D1203" s="65" t="s">
        <v>25</v>
      </c>
      <c r="E1203" s="65" t="s">
        <v>396</v>
      </c>
      <c r="F1203" s="65"/>
      <c r="G1203" s="65"/>
      <c r="H1203" s="65" t="s">
        <v>24</v>
      </c>
      <c r="I1203" s="65"/>
      <c r="J1203" s="65"/>
      <c r="K1203" s="65"/>
      <c r="L1203" s="65">
        <v>1</v>
      </c>
      <c r="M1203" s="65" t="s">
        <v>412</v>
      </c>
      <c r="N1203" s="65" t="s">
        <v>397</v>
      </c>
      <c r="O1203" s="125">
        <v>13999204</v>
      </c>
      <c r="P1203" s="65"/>
      <c r="Q1203" s="65"/>
      <c r="R1203" s="65"/>
      <c r="S1203" s="65" t="s">
        <v>89</v>
      </c>
      <c r="T1203" s="65" t="s">
        <v>89</v>
      </c>
      <c r="U1203" s="65"/>
      <c r="V1203" s="65"/>
      <c r="W1203" s="65"/>
      <c r="X1203" s="65"/>
      <c r="Y1203" s="65"/>
      <c r="Z1203" s="65"/>
      <c r="AA1203" s="65"/>
      <c r="AB1203" s="65"/>
      <c r="AC1203" s="65"/>
      <c r="AD1203" s="65"/>
    </row>
    <row r="1204" spans="1:30" s="63" customFormat="1" x14ac:dyDescent="0.15">
      <c r="A1204" s="125">
        <v>12999211</v>
      </c>
      <c r="B1204" s="65">
        <v>1</v>
      </c>
      <c r="C1204" s="65" t="s">
        <v>1401</v>
      </c>
      <c r="D1204" s="65" t="s">
        <v>25</v>
      </c>
      <c r="E1204" s="65" t="s">
        <v>396</v>
      </c>
      <c r="F1204" s="65"/>
      <c r="G1204" s="65"/>
      <c r="H1204" s="65" t="s">
        <v>24</v>
      </c>
      <c r="I1204" s="65"/>
      <c r="J1204" s="65"/>
      <c r="K1204" s="65"/>
      <c r="L1204" s="65">
        <v>1</v>
      </c>
      <c r="M1204" s="65" t="s">
        <v>412</v>
      </c>
      <c r="N1204" s="65" t="s">
        <v>413</v>
      </c>
      <c r="O1204" s="125">
        <v>13999205</v>
      </c>
      <c r="P1204" s="65"/>
      <c r="Q1204" s="65"/>
      <c r="R1204" s="65"/>
      <c r="S1204" s="65" t="s">
        <v>89</v>
      </c>
      <c r="T1204" s="65" t="s">
        <v>89</v>
      </c>
      <c r="U1204" s="65"/>
      <c r="V1204" s="65" t="s">
        <v>89</v>
      </c>
      <c r="W1204" s="65"/>
      <c r="X1204" s="65"/>
      <c r="Y1204" s="65"/>
      <c r="Z1204" s="65"/>
      <c r="AA1204" s="65"/>
      <c r="AB1204" s="65"/>
      <c r="AC1204" s="65"/>
      <c r="AD1204" s="65"/>
    </row>
    <row r="1205" spans="1:30" s="63" customFormat="1" x14ac:dyDescent="0.15">
      <c r="A1205" s="125">
        <v>12999212</v>
      </c>
      <c r="B1205" s="65">
        <v>1</v>
      </c>
      <c r="C1205" s="65" t="s">
        <v>1439</v>
      </c>
      <c r="D1205" s="65" t="s">
        <v>25</v>
      </c>
      <c r="E1205" s="65" t="s">
        <v>1441</v>
      </c>
      <c r="F1205" s="65"/>
      <c r="G1205" s="65"/>
      <c r="H1205" s="65" t="s">
        <v>1440</v>
      </c>
      <c r="I1205" s="65"/>
      <c r="J1205" s="65"/>
      <c r="K1205" s="65"/>
      <c r="L1205" s="65">
        <v>1</v>
      </c>
      <c r="M1205" s="65"/>
      <c r="N1205" s="65" t="s">
        <v>593</v>
      </c>
      <c r="O1205" s="125">
        <v>14999204</v>
      </c>
      <c r="P1205" s="65"/>
      <c r="Q1205" s="65"/>
      <c r="R1205" s="65"/>
      <c r="S1205" s="65" t="s">
        <v>89</v>
      </c>
      <c r="T1205" s="65" t="s">
        <v>89</v>
      </c>
      <c r="U1205" s="65"/>
      <c r="V1205" s="65"/>
      <c r="W1205" s="65"/>
      <c r="X1205" s="65"/>
      <c r="Y1205" s="65"/>
      <c r="Z1205" s="65"/>
      <c r="AA1205" s="65"/>
      <c r="AB1205" s="65"/>
      <c r="AC1205" s="65"/>
      <c r="AD1205" s="65"/>
    </row>
    <row r="1206" spans="1:30" s="63" customFormat="1" x14ac:dyDescent="0.15">
      <c r="A1206" s="125">
        <v>12999213</v>
      </c>
      <c r="B1206" s="65">
        <v>1</v>
      </c>
      <c r="C1206" s="65" t="s">
        <v>1402</v>
      </c>
      <c r="D1206" s="65" t="s">
        <v>390</v>
      </c>
      <c r="E1206" s="65" t="s">
        <v>1442</v>
      </c>
      <c r="F1206" s="65">
        <v>2.5</v>
      </c>
      <c r="G1206" s="65"/>
      <c r="H1206" s="65" t="s">
        <v>24</v>
      </c>
      <c r="I1206" s="65"/>
      <c r="J1206" s="65"/>
      <c r="K1206" s="65"/>
      <c r="L1206" s="65">
        <v>99</v>
      </c>
      <c r="M1206" s="65" t="s">
        <v>751</v>
      </c>
      <c r="N1206" s="65" t="s">
        <v>401</v>
      </c>
      <c r="O1206" s="125">
        <v>15999208</v>
      </c>
      <c r="P1206" s="65"/>
      <c r="Q1206" s="65"/>
      <c r="R1206" s="65"/>
      <c r="S1206" s="65" t="s">
        <v>3251</v>
      </c>
      <c r="T1206" s="65" t="s">
        <v>89</v>
      </c>
      <c r="U1206" s="65"/>
      <c r="V1206" s="65" t="s">
        <v>415</v>
      </c>
      <c r="W1206" s="65"/>
      <c r="X1206" s="65"/>
      <c r="Y1206" s="65"/>
      <c r="Z1206" s="65"/>
      <c r="AA1206" s="65"/>
      <c r="AB1206" s="65"/>
      <c r="AC1206" s="65"/>
      <c r="AD1206" s="65"/>
    </row>
    <row r="1207" spans="1:30" s="63" customFormat="1" x14ac:dyDescent="0.15">
      <c r="A1207" s="125">
        <v>12999214</v>
      </c>
      <c r="B1207" s="65">
        <v>1</v>
      </c>
      <c r="C1207" s="65" t="s">
        <v>1403</v>
      </c>
      <c r="D1207" s="65" t="s">
        <v>1156</v>
      </c>
      <c r="E1207" s="65" t="s">
        <v>1443</v>
      </c>
      <c r="F1207" s="65">
        <v>2.5</v>
      </c>
      <c r="G1207" s="65"/>
      <c r="H1207" s="65" t="s">
        <v>24</v>
      </c>
      <c r="I1207" s="65" t="s">
        <v>70</v>
      </c>
      <c r="J1207" s="65" t="s">
        <v>228</v>
      </c>
      <c r="K1207" s="65"/>
      <c r="L1207" s="65">
        <v>99</v>
      </c>
      <c r="M1207" s="13" t="s">
        <v>3124</v>
      </c>
      <c r="N1207" s="65" t="s">
        <v>29</v>
      </c>
      <c r="O1207" s="125">
        <v>13999207</v>
      </c>
      <c r="P1207" s="65"/>
      <c r="Q1207" s="65"/>
      <c r="R1207" s="65"/>
      <c r="S1207" s="65" t="s">
        <v>89</v>
      </c>
      <c r="T1207" s="65" t="s">
        <v>89</v>
      </c>
      <c r="U1207" s="65"/>
      <c r="V1207" s="65"/>
      <c r="W1207" s="65"/>
      <c r="X1207" s="65"/>
      <c r="Y1207" s="65"/>
      <c r="Z1207" s="65"/>
      <c r="AA1207" s="65"/>
      <c r="AB1207" s="65"/>
      <c r="AC1207" s="65"/>
      <c r="AD1207" s="65"/>
    </row>
    <row r="1208" spans="1:30" s="63" customFormat="1" x14ac:dyDescent="0.15">
      <c r="A1208" s="125">
        <v>12999215</v>
      </c>
      <c r="B1208" s="65">
        <v>1</v>
      </c>
      <c r="C1208" s="65" t="s">
        <v>1523</v>
      </c>
      <c r="D1208" s="65" t="s">
        <v>25</v>
      </c>
      <c r="E1208" s="65" t="s">
        <v>33</v>
      </c>
      <c r="F1208" s="65">
        <v>2.5</v>
      </c>
      <c r="G1208" s="65"/>
      <c r="H1208" s="65" t="s">
        <v>24</v>
      </c>
      <c r="I1208" s="65" t="s">
        <v>70</v>
      </c>
      <c r="J1208" s="65" t="s">
        <v>228</v>
      </c>
      <c r="K1208" s="65"/>
      <c r="L1208" s="65">
        <v>99</v>
      </c>
      <c r="M1208" s="65"/>
      <c r="N1208" s="65" t="s">
        <v>1524</v>
      </c>
      <c r="O1208" s="65" t="s">
        <v>3220</v>
      </c>
      <c r="P1208" s="65"/>
      <c r="Q1208" s="65"/>
      <c r="R1208" s="65"/>
      <c r="S1208" s="65" t="s">
        <v>89</v>
      </c>
      <c r="T1208" s="65" t="s">
        <v>89</v>
      </c>
      <c r="U1208" s="65"/>
      <c r="V1208" s="65"/>
      <c r="W1208" s="166" t="s">
        <v>5088</v>
      </c>
      <c r="X1208" s="166" t="str">
        <f>O1208</f>
        <v>ice</v>
      </c>
      <c r="Y1208" s="65"/>
      <c r="Z1208" s="65"/>
      <c r="AA1208" s="65"/>
      <c r="AB1208" s="65"/>
      <c r="AC1208" s="65"/>
      <c r="AD1208" s="65"/>
    </row>
    <row r="1209" spans="1:30" s="63" customFormat="1" x14ac:dyDescent="0.15">
      <c r="A1209" s="125">
        <v>12999216</v>
      </c>
      <c r="B1209" s="65">
        <v>1</v>
      </c>
      <c r="C1209" s="65" t="s">
        <v>1404</v>
      </c>
      <c r="D1209" s="65" t="s">
        <v>25</v>
      </c>
      <c r="E1209" s="65" t="s">
        <v>26</v>
      </c>
      <c r="F1209" s="65"/>
      <c r="G1209" s="65"/>
      <c r="H1209" s="65" t="s">
        <v>24</v>
      </c>
      <c r="I1209" s="65"/>
      <c r="J1209" s="65"/>
      <c r="K1209" s="65"/>
      <c r="L1209" s="65">
        <v>1</v>
      </c>
      <c r="M1209" s="13" t="s">
        <v>3124</v>
      </c>
      <c r="N1209" s="65" t="s">
        <v>29</v>
      </c>
      <c r="O1209" s="125">
        <v>13999208</v>
      </c>
      <c r="P1209" s="65"/>
      <c r="Q1209" s="65"/>
      <c r="R1209" s="65"/>
      <c r="S1209" s="65" t="s">
        <v>89</v>
      </c>
      <c r="T1209" s="65" t="s">
        <v>89</v>
      </c>
      <c r="U1209" s="65"/>
      <c r="V1209" s="65"/>
      <c r="W1209" s="65"/>
      <c r="X1209" s="65"/>
      <c r="Y1209" s="65"/>
      <c r="Z1209" s="65"/>
      <c r="AA1209" s="65"/>
      <c r="AB1209" s="65"/>
      <c r="AC1209" s="65"/>
      <c r="AD1209" s="65"/>
    </row>
    <row r="1210" spans="1:30" s="63" customFormat="1" x14ac:dyDescent="0.15">
      <c r="A1210" s="125">
        <v>12999301</v>
      </c>
      <c r="B1210" s="65">
        <v>1</v>
      </c>
      <c r="C1210" s="65" t="s">
        <v>469</v>
      </c>
      <c r="D1210" s="65" t="s">
        <v>25</v>
      </c>
      <c r="E1210" s="65" t="s">
        <v>391</v>
      </c>
      <c r="F1210" s="65"/>
      <c r="G1210" s="65"/>
      <c r="H1210" s="65" t="s">
        <v>392</v>
      </c>
      <c r="I1210" s="65"/>
      <c r="J1210" s="65"/>
      <c r="K1210" s="65"/>
      <c r="L1210" s="65">
        <v>1</v>
      </c>
      <c r="M1210" s="65" t="s">
        <v>230</v>
      </c>
      <c r="N1210" s="65" t="s">
        <v>28</v>
      </c>
      <c r="O1210" s="125">
        <v>15999301</v>
      </c>
      <c r="P1210" s="65"/>
      <c r="Q1210" s="65"/>
      <c r="R1210" s="65"/>
      <c r="S1210" s="65" t="s">
        <v>89</v>
      </c>
      <c r="T1210" s="65" t="s">
        <v>89</v>
      </c>
      <c r="U1210" s="65"/>
      <c r="V1210" s="65" t="s">
        <v>543</v>
      </c>
      <c r="W1210" s="65"/>
      <c r="X1210" s="65"/>
      <c r="Y1210" s="65"/>
      <c r="Z1210" s="65"/>
      <c r="AA1210" s="65"/>
      <c r="AB1210" s="65"/>
      <c r="AC1210" s="65"/>
      <c r="AD1210" s="65"/>
    </row>
    <row r="1211" spans="1:30" s="63" customFormat="1" x14ac:dyDescent="0.15">
      <c r="A1211" s="125">
        <v>12999302</v>
      </c>
      <c r="B1211" s="65">
        <v>1</v>
      </c>
      <c r="C1211" s="65" t="s">
        <v>688</v>
      </c>
      <c r="D1211" s="65" t="s">
        <v>689</v>
      </c>
      <c r="E1211" s="65" t="s">
        <v>303</v>
      </c>
      <c r="F1211" s="65"/>
      <c r="G1211" s="65"/>
      <c r="H1211" s="65" t="s">
        <v>24</v>
      </c>
      <c r="I1211" s="65"/>
      <c r="J1211" s="65"/>
      <c r="K1211" s="65"/>
      <c r="L1211" s="65">
        <v>1</v>
      </c>
      <c r="M1211" s="65" t="s">
        <v>567</v>
      </c>
      <c r="N1211" s="65" t="s">
        <v>690</v>
      </c>
      <c r="O1211" s="125">
        <v>15999302</v>
      </c>
      <c r="P1211" s="65"/>
      <c r="Q1211" s="65"/>
      <c r="R1211" s="65"/>
      <c r="S1211" s="65" t="s">
        <v>89</v>
      </c>
      <c r="T1211" s="65" t="s">
        <v>89</v>
      </c>
      <c r="U1211" s="65"/>
      <c r="V1211" s="65" t="s">
        <v>551</v>
      </c>
      <c r="W1211" s="65"/>
      <c r="X1211" s="65"/>
      <c r="Y1211" s="65"/>
      <c r="Z1211" s="65"/>
      <c r="AA1211" s="65"/>
      <c r="AB1211" s="65"/>
      <c r="AC1211" s="65"/>
      <c r="AD1211" s="65"/>
    </row>
    <row r="1212" spans="1:30" s="63" customFormat="1" x14ac:dyDescent="0.15">
      <c r="A1212" s="125">
        <v>12999303</v>
      </c>
      <c r="B1212" s="65">
        <v>1</v>
      </c>
      <c r="C1212" s="65" t="s">
        <v>470</v>
      </c>
      <c r="D1212" s="65" t="s">
        <v>25</v>
      </c>
      <c r="E1212" s="65" t="s">
        <v>303</v>
      </c>
      <c r="F1212" s="65"/>
      <c r="G1212" s="65"/>
      <c r="H1212" s="65" t="s">
        <v>392</v>
      </c>
      <c r="I1212" s="65"/>
      <c r="J1212" s="65"/>
      <c r="K1212" s="65"/>
      <c r="L1212" s="65">
        <v>1</v>
      </c>
      <c r="M1212" s="65"/>
      <c r="N1212" s="65" t="s">
        <v>558</v>
      </c>
      <c r="O1212" s="125">
        <v>14999301</v>
      </c>
      <c r="P1212" s="65"/>
      <c r="Q1212" s="65"/>
      <c r="R1212" s="65"/>
      <c r="S1212" s="65" t="s">
        <v>89</v>
      </c>
      <c r="T1212" s="65" t="s">
        <v>89</v>
      </c>
      <c r="U1212" s="65"/>
      <c r="V1212" s="65"/>
      <c r="W1212" s="65"/>
      <c r="X1212" s="65"/>
      <c r="Y1212" s="65"/>
      <c r="Z1212" s="65"/>
      <c r="AA1212" s="65"/>
      <c r="AB1212" s="65"/>
      <c r="AC1212" s="65"/>
      <c r="AD1212" s="65"/>
    </row>
    <row r="1213" spans="1:30" s="63" customFormat="1" x14ac:dyDescent="0.15">
      <c r="A1213" s="126">
        <v>12999304</v>
      </c>
      <c r="B1213" s="23">
        <v>1</v>
      </c>
      <c r="C1213" s="23" t="s">
        <v>471</v>
      </c>
      <c r="D1213" s="23" t="s">
        <v>390</v>
      </c>
      <c r="E1213" s="23" t="s">
        <v>414</v>
      </c>
      <c r="F1213" s="23">
        <v>2</v>
      </c>
      <c r="G1213" s="23"/>
      <c r="H1213" s="23" t="s">
        <v>392</v>
      </c>
      <c r="I1213" s="23"/>
      <c r="J1213" s="23"/>
      <c r="K1213" s="23"/>
      <c r="L1213" s="23">
        <v>99</v>
      </c>
      <c r="M1213" s="23" t="s">
        <v>231</v>
      </c>
      <c r="N1213" s="23" t="s">
        <v>394</v>
      </c>
      <c r="O1213" s="126">
        <v>15999303</v>
      </c>
      <c r="P1213" s="23"/>
      <c r="Q1213" s="23"/>
      <c r="R1213" s="23"/>
      <c r="S1213" s="23" t="s">
        <v>89</v>
      </c>
      <c r="T1213" s="23" t="s">
        <v>89</v>
      </c>
      <c r="U1213" s="23"/>
      <c r="V1213" s="23" t="s">
        <v>551</v>
      </c>
      <c r="W1213" s="23"/>
      <c r="X1213" s="23"/>
      <c r="Y1213" s="23"/>
      <c r="Z1213" s="23"/>
      <c r="AA1213" s="23"/>
      <c r="AB1213" s="23"/>
      <c r="AC1213" s="23"/>
      <c r="AD1213" s="23"/>
    </row>
    <row r="1214" spans="1:30" s="63" customFormat="1" x14ac:dyDescent="0.15">
      <c r="A1214" s="126">
        <v>12999305</v>
      </c>
      <c r="B1214" s="23">
        <v>1</v>
      </c>
      <c r="C1214" s="23" t="s">
        <v>472</v>
      </c>
      <c r="D1214" s="23" t="s">
        <v>25</v>
      </c>
      <c r="E1214" s="23" t="s">
        <v>33</v>
      </c>
      <c r="F1214" s="23">
        <v>2</v>
      </c>
      <c r="G1214" s="23"/>
      <c r="H1214" s="23" t="s">
        <v>132</v>
      </c>
      <c r="I1214" s="23"/>
      <c r="J1214" s="23"/>
      <c r="K1214" s="23"/>
      <c r="L1214" s="23">
        <v>99</v>
      </c>
      <c r="M1214" s="23" t="s">
        <v>473</v>
      </c>
      <c r="N1214" s="23" t="s">
        <v>473</v>
      </c>
      <c r="O1214" s="126">
        <v>15999304</v>
      </c>
      <c r="P1214" s="23"/>
      <c r="Q1214" s="23"/>
      <c r="R1214" s="23"/>
      <c r="S1214" s="23" t="s">
        <v>89</v>
      </c>
      <c r="T1214" s="23" t="s">
        <v>89</v>
      </c>
      <c r="U1214" s="23"/>
      <c r="V1214" s="23" t="s">
        <v>474</v>
      </c>
      <c r="W1214" s="23"/>
      <c r="X1214" s="23"/>
      <c r="Y1214" s="23"/>
      <c r="Z1214" s="23"/>
      <c r="AA1214" s="23"/>
      <c r="AB1214" s="23"/>
      <c r="AC1214" s="23"/>
      <c r="AD1214" s="23"/>
    </row>
    <row r="1215" spans="1:30" s="63" customFormat="1" x14ac:dyDescent="0.15">
      <c r="A1215" s="126">
        <v>12999306</v>
      </c>
      <c r="B1215" s="23">
        <v>1</v>
      </c>
      <c r="C1215" s="23" t="s">
        <v>475</v>
      </c>
      <c r="D1215" s="23" t="s">
        <v>25</v>
      </c>
      <c r="E1215" s="23" t="s">
        <v>450</v>
      </c>
      <c r="F1215" s="23">
        <v>5</v>
      </c>
      <c r="G1215" s="23">
        <v>1.3</v>
      </c>
      <c r="H1215" s="23" t="s">
        <v>392</v>
      </c>
      <c r="I1215" s="23"/>
      <c r="J1215" s="23"/>
      <c r="K1215" s="23"/>
      <c r="L1215" s="23">
        <v>1</v>
      </c>
      <c r="M1215" s="23"/>
      <c r="N1215" s="23" t="s">
        <v>558</v>
      </c>
      <c r="O1215" s="126">
        <v>14999302</v>
      </c>
      <c r="P1215" s="23"/>
      <c r="Q1215" s="23"/>
      <c r="R1215" s="23"/>
      <c r="S1215" s="23" t="s">
        <v>89</v>
      </c>
      <c r="T1215" s="23" t="s">
        <v>89</v>
      </c>
      <c r="U1215" s="23"/>
      <c r="V1215" s="23" t="s">
        <v>89</v>
      </c>
      <c r="W1215" s="23"/>
      <c r="X1215" s="23"/>
      <c r="Y1215" s="23"/>
      <c r="Z1215" s="23"/>
      <c r="AA1215" s="23"/>
      <c r="AB1215" s="23"/>
      <c r="AC1215" s="23"/>
      <c r="AD1215" s="23"/>
    </row>
    <row r="1216" spans="1:30" s="63" customFormat="1" x14ac:dyDescent="0.15">
      <c r="A1216" s="126">
        <v>12999307</v>
      </c>
      <c r="B1216" s="23">
        <v>1</v>
      </c>
      <c r="C1216" s="23" t="s">
        <v>476</v>
      </c>
      <c r="D1216" s="23" t="s">
        <v>390</v>
      </c>
      <c r="E1216" s="23" t="s">
        <v>477</v>
      </c>
      <c r="F1216" s="23">
        <v>1.3</v>
      </c>
      <c r="G1216" s="23"/>
      <c r="H1216" s="23" t="s">
        <v>24</v>
      </c>
      <c r="I1216" s="23"/>
      <c r="J1216" s="23"/>
      <c r="K1216" s="23"/>
      <c r="L1216" s="23">
        <v>99</v>
      </c>
      <c r="M1216" s="23" t="s">
        <v>231</v>
      </c>
      <c r="N1216" s="23" t="s">
        <v>28</v>
      </c>
      <c r="O1216" s="126">
        <v>15999305</v>
      </c>
      <c r="P1216" s="23"/>
      <c r="Q1216" s="23"/>
      <c r="R1216" s="23"/>
      <c r="S1216" s="23" t="s">
        <v>3252</v>
      </c>
      <c r="T1216" s="23" t="s">
        <v>89</v>
      </c>
      <c r="U1216" s="23"/>
      <c r="V1216" s="23" t="s">
        <v>478</v>
      </c>
      <c r="W1216" s="23"/>
      <c r="X1216" s="23"/>
      <c r="Y1216" s="23"/>
      <c r="Z1216" s="23"/>
      <c r="AA1216" s="23"/>
      <c r="AB1216" s="23"/>
      <c r="AC1216" s="23"/>
      <c r="AD1216" s="23"/>
    </row>
    <row r="1217" spans="1:30" s="63" customFormat="1" x14ac:dyDescent="0.15">
      <c r="A1217" s="126">
        <v>12999308</v>
      </c>
      <c r="B1217" s="23">
        <v>1</v>
      </c>
      <c r="C1217" s="23" t="s">
        <v>479</v>
      </c>
      <c r="D1217" s="23" t="s">
        <v>25</v>
      </c>
      <c r="E1217" s="23" t="s">
        <v>477</v>
      </c>
      <c r="F1217" s="23">
        <v>1.3</v>
      </c>
      <c r="G1217" s="23"/>
      <c r="H1217" s="23" t="s">
        <v>24</v>
      </c>
      <c r="I1217" s="23" t="s">
        <v>480</v>
      </c>
      <c r="J1217" s="23" t="s">
        <v>411</v>
      </c>
      <c r="K1217" s="23"/>
      <c r="L1217" s="23">
        <v>99</v>
      </c>
      <c r="M1217" s="13" t="s">
        <v>3124</v>
      </c>
      <c r="N1217" s="23" t="s">
        <v>29</v>
      </c>
      <c r="O1217" s="126">
        <v>13999301</v>
      </c>
      <c r="P1217" s="23"/>
      <c r="Q1217" s="23"/>
      <c r="R1217" s="23"/>
      <c r="S1217" s="23" t="s">
        <v>89</v>
      </c>
      <c r="T1217" s="23" t="s">
        <v>89</v>
      </c>
      <c r="U1217" s="23"/>
      <c r="V1217" s="23"/>
      <c r="W1217" s="23"/>
      <c r="X1217" s="23"/>
      <c r="Y1217" s="23"/>
      <c r="Z1217" s="23"/>
      <c r="AA1217" s="23"/>
      <c r="AB1217" s="23"/>
      <c r="AC1217" s="23"/>
      <c r="AD1217" s="23"/>
    </row>
    <row r="1218" spans="1:30" s="63" customFormat="1" x14ac:dyDescent="0.15">
      <c r="A1218" s="126">
        <v>12999401</v>
      </c>
      <c r="B1218" s="23">
        <v>1</v>
      </c>
      <c r="C1218" s="23" t="s">
        <v>1405</v>
      </c>
      <c r="D1218" s="23" t="s">
        <v>25</v>
      </c>
      <c r="E1218" s="23" t="s">
        <v>303</v>
      </c>
      <c r="F1218" s="23"/>
      <c r="G1218" s="23"/>
      <c r="H1218" s="23" t="s">
        <v>24</v>
      </c>
      <c r="I1218" s="23"/>
      <c r="J1218" s="23"/>
      <c r="K1218" s="23"/>
      <c r="L1218" s="23">
        <v>1</v>
      </c>
      <c r="M1218" s="23"/>
      <c r="N1218" s="23" t="s">
        <v>558</v>
      </c>
      <c r="O1218" s="126">
        <v>14999401</v>
      </c>
      <c r="P1218" s="23"/>
      <c r="Q1218" s="23"/>
      <c r="R1218" s="23"/>
      <c r="S1218" s="23" t="s">
        <v>89</v>
      </c>
      <c r="T1218" s="23" t="s">
        <v>89</v>
      </c>
      <c r="U1218" s="23"/>
      <c r="V1218" s="23" t="s">
        <v>89</v>
      </c>
      <c r="W1218" s="23"/>
      <c r="X1218" s="23"/>
      <c r="Y1218" s="23"/>
      <c r="Z1218" s="23"/>
      <c r="AA1218" s="23"/>
      <c r="AB1218" s="23"/>
      <c r="AC1218" s="23"/>
      <c r="AD1218" s="23"/>
    </row>
    <row r="1219" spans="1:30" s="45" customFormat="1" x14ac:dyDescent="0.15">
      <c r="A1219" s="125">
        <v>12999402</v>
      </c>
      <c r="B1219" s="65">
        <v>1</v>
      </c>
      <c r="C1219" s="65" t="s">
        <v>1406</v>
      </c>
      <c r="D1219" s="65" t="s">
        <v>481</v>
      </c>
      <c r="E1219" s="65" t="s">
        <v>303</v>
      </c>
      <c r="F1219" s="65"/>
      <c r="G1219" s="65"/>
      <c r="H1219" s="65" t="s">
        <v>24</v>
      </c>
      <c r="I1219" s="65"/>
      <c r="J1219" s="65"/>
      <c r="K1219" s="65"/>
      <c r="L1219" s="65">
        <v>1</v>
      </c>
      <c r="M1219" s="65" t="s">
        <v>230</v>
      </c>
      <c r="N1219" s="65" t="s">
        <v>28</v>
      </c>
      <c r="O1219" s="125">
        <v>15999401</v>
      </c>
      <c r="P1219" s="65"/>
      <c r="Q1219" s="65"/>
      <c r="R1219" s="65"/>
      <c r="S1219" s="65" t="s">
        <v>89</v>
      </c>
      <c r="T1219" s="65" t="s">
        <v>89</v>
      </c>
      <c r="U1219" s="65"/>
      <c r="V1219" s="65" t="s">
        <v>548</v>
      </c>
      <c r="W1219" s="65"/>
      <c r="X1219" s="65"/>
      <c r="Y1219" s="65"/>
      <c r="Z1219" s="65"/>
      <c r="AA1219" s="65"/>
      <c r="AB1219" s="65"/>
      <c r="AC1219" s="65"/>
      <c r="AD1219" s="65"/>
    </row>
    <row r="1220" spans="1:30" s="45" customFormat="1" x14ac:dyDescent="0.15">
      <c r="A1220" s="125">
        <v>12999403</v>
      </c>
      <c r="B1220" s="65">
        <v>1</v>
      </c>
      <c r="C1220" s="65" t="s">
        <v>1407</v>
      </c>
      <c r="D1220" s="65" t="s">
        <v>25</v>
      </c>
      <c r="E1220" s="65" t="s">
        <v>303</v>
      </c>
      <c r="F1220" s="65"/>
      <c r="G1220" s="65"/>
      <c r="H1220" s="65" t="s">
        <v>482</v>
      </c>
      <c r="I1220" s="65"/>
      <c r="J1220" s="65"/>
      <c r="K1220" s="65"/>
      <c r="L1220" s="65">
        <v>1</v>
      </c>
      <c r="M1220" s="65"/>
      <c r="N1220" s="65" t="s">
        <v>558</v>
      </c>
      <c r="O1220" s="125">
        <v>14999402</v>
      </c>
      <c r="P1220" s="65"/>
      <c r="Q1220" s="65"/>
      <c r="R1220" s="65"/>
      <c r="S1220" s="65" t="s">
        <v>89</v>
      </c>
      <c r="T1220" s="65" t="s">
        <v>89</v>
      </c>
      <c r="U1220" s="65"/>
      <c r="V1220" s="65" t="s">
        <v>89</v>
      </c>
      <c r="W1220" s="65"/>
      <c r="X1220" s="65"/>
      <c r="Y1220" s="65"/>
      <c r="Z1220" s="65"/>
      <c r="AA1220" s="65"/>
      <c r="AB1220" s="65"/>
      <c r="AC1220" s="65"/>
      <c r="AD1220" s="65"/>
    </row>
    <row r="1221" spans="1:30" s="45" customFormat="1" x14ac:dyDescent="0.15">
      <c r="A1221" s="125">
        <v>12999404</v>
      </c>
      <c r="B1221" s="65">
        <v>1</v>
      </c>
      <c r="C1221" s="65" t="s">
        <v>1408</v>
      </c>
      <c r="D1221" s="65" t="s">
        <v>481</v>
      </c>
      <c r="E1221" s="65" t="s">
        <v>303</v>
      </c>
      <c r="F1221" s="65"/>
      <c r="G1221" s="65"/>
      <c r="H1221" s="65" t="s">
        <v>24</v>
      </c>
      <c r="I1221" s="65"/>
      <c r="J1221" s="65"/>
      <c r="K1221" s="65"/>
      <c r="L1221" s="65">
        <v>1</v>
      </c>
      <c r="M1221" s="65" t="s">
        <v>231</v>
      </c>
      <c r="N1221" s="65" t="s">
        <v>28</v>
      </c>
      <c r="O1221" s="125">
        <v>15999402</v>
      </c>
      <c r="P1221" s="65"/>
      <c r="Q1221" s="65"/>
      <c r="R1221" s="65"/>
      <c r="S1221" s="65" t="s">
        <v>89</v>
      </c>
      <c r="T1221" s="65" t="s">
        <v>89</v>
      </c>
      <c r="U1221" s="65"/>
      <c r="V1221" s="65" t="s">
        <v>553</v>
      </c>
      <c r="W1221" s="65"/>
      <c r="X1221" s="65"/>
      <c r="Y1221" s="65"/>
      <c r="Z1221" s="65"/>
      <c r="AA1221" s="65"/>
      <c r="AB1221" s="65"/>
      <c r="AC1221" s="65"/>
      <c r="AD1221" s="65"/>
    </row>
    <row r="1222" spans="1:30" s="45" customFormat="1" x14ac:dyDescent="0.15">
      <c r="A1222" s="125">
        <v>12999405</v>
      </c>
      <c r="B1222" s="65">
        <v>1</v>
      </c>
      <c r="C1222" s="65" t="s">
        <v>1626</v>
      </c>
      <c r="D1222" s="65" t="s">
        <v>481</v>
      </c>
      <c r="E1222" s="65" t="s">
        <v>211</v>
      </c>
      <c r="F1222" s="65"/>
      <c r="G1222" s="65"/>
      <c r="H1222" s="65" t="s">
        <v>24</v>
      </c>
      <c r="I1222" s="65"/>
      <c r="J1222" s="65"/>
      <c r="K1222" s="65"/>
      <c r="L1222" s="65">
        <v>1</v>
      </c>
      <c r="M1222" s="65"/>
      <c r="N1222" s="65" t="s">
        <v>1475</v>
      </c>
      <c r="O1222" s="125">
        <v>14999403</v>
      </c>
      <c r="P1222" s="65"/>
      <c r="Q1222" s="65"/>
      <c r="R1222" s="65"/>
      <c r="S1222" s="65" t="s">
        <v>89</v>
      </c>
      <c r="T1222" s="65" t="s">
        <v>89</v>
      </c>
      <c r="U1222" s="65"/>
      <c r="V1222" s="65" t="s">
        <v>89</v>
      </c>
      <c r="W1222" s="65"/>
      <c r="X1222" s="65"/>
      <c r="Y1222" s="65"/>
      <c r="Z1222" s="65"/>
      <c r="AA1222" s="65"/>
      <c r="AB1222" s="65"/>
      <c r="AC1222" s="65"/>
      <c r="AD1222" s="65"/>
    </row>
    <row r="1223" spans="1:30" s="45" customFormat="1" x14ac:dyDescent="0.15">
      <c r="A1223" s="125">
        <v>12999406</v>
      </c>
      <c r="B1223" s="65">
        <v>1</v>
      </c>
      <c r="C1223" s="65" t="s">
        <v>1627</v>
      </c>
      <c r="D1223" s="65" t="s">
        <v>481</v>
      </c>
      <c r="E1223" s="65" t="s">
        <v>211</v>
      </c>
      <c r="F1223" s="65"/>
      <c r="G1223" s="65"/>
      <c r="H1223" s="65" t="s">
        <v>24</v>
      </c>
      <c r="I1223" s="65"/>
      <c r="J1223" s="65"/>
      <c r="K1223" s="65"/>
      <c r="L1223" s="65">
        <v>1</v>
      </c>
      <c r="M1223" s="65" t="s">
        <v>231</v>
      </c>
      <c r="N1223" s="65" t="s">
        <v>28</v>
      </c>
      <c r="O1223" s="125">
        <v>15999403</v>
      </c>
      <c r="P1223" s="65"/>
      <c r="Q1223" s="65"/>
      <c r="R1223" s="65"/>
      <c r="S1223" s="65" t="s">
        <v>89</v>
      </c>
      <c r="T1223" s="65" t="s">
        <v>89</v>
      </c>
      <c r="U1223" s="65"/>
      <c r="V1223" s="65" t="s">
        <v>1355</v>
      </c>
      <c r="W1223" s="65"/>
      <c r="X1223" s="65"/>
      <c r="Y1223" s="65"/>
      <c r="Z1223" s="65"/>
      <c r="AA1223" s="65"/>
      <c r="AB1223" s="65"/>
      <c r="AC1223" s="65"/>
      <c r="AD1223" s="65"/>
    </row>
    <row r="1224" spans="1:30" s="45" customFormat="1" x14ac:dyDescent="0.15">
      <c r="A1224" s="125">
        <v>12999407</v>
      </c>
      <c r="B1224" s="65">
        <v>1</v>
      </c>
      <c r="C1224" s="65" t="s">
        <v>1516</v>
      </c>
      <c r="D1224" s="65" t="s">
        <v>25</v>
      </c>
      <c r="E1224" s="65" t="s">
        <v>33</v>
      </c>
      <c r="F1224" s="65">
        <v>2.5</v>
      </c>
      <c r="G1224" s="65"/>
      <c r="H1224" s="65" t="s">
        <v>24</v>
      </c>
      <c r="I1224" s="65"/>
      <c r="J1224" s="65"/>
      <c r="K1224" s="65"/>
      <c r="L1224" s="65">
        <v>99</v>
      </c>
      <c r="M1224" s="65" t="s">
        <v>231</v>
      </c>
      <c r="N1224" s="65" t="s">
        <v>483</v>
      </c>
      <c r="O1224" s="125">
        <v>15999405</v>
      </c>
      <c r="P1224" s="65"/>
      <c r="Q1224" s="65"/>
      <c r="R1224" s="65"/>
      <c r="S1224" s="65" t="s">
        <v>3253</v>
      </c>
      <c r="T1224" s="65" t="s">
        <v>89</v>
      </c>
      <c r="U1224" s="65"/>
      <c r="V1224" s="65" t="s">
        <v>410</v>
      </c>
      <c r="W1224" s="65"/>
      <c r="X1224" s="65"/>
      <c r="Y1224" s="65"/>
      <c r="Z1224" s="65"/>
      <c r="AA1224" s="65"/>
      <c r="AB1224" s="65"/>
      <c r="AC1224" s="65"/>
      <c r="AD1224" s="65"/>
    </row>
    <row r="1225" spans="1:30" s="45" customFormat="1" x14ac:dyDescent="0.15">
      <c r="A1225" s="125">
        <v>12999409</v>
      </c>
      <c r="B1225" s="65">
        <v>1</v>
      </c>
      <c r="C1225" s="65" t="s">
        <v>1517</v>
      </c>
      <c r="D1225" s="65" t="s">
        <v>1162</v>
      </c>
      <c r="E1225" s="65" t="s">
        <v>26</v>
      </c>
      <c r="F1225" s="65"/>
      <c r="G1225" s="65"/>
      <c r="H1225" s="65" t="s">
        <v>24</v>
      </c>
      <c r="I1225" s="65"/>
      <c r="J1225" s="65"/>
      <c r="K1225" s="65"/>
      <c r="L1225" s="65">
        <v>99</v>
      </c>
      <c r="M1225" s="65" t="s">
        <v>228</v>
      </c>
      <c r="N1225" s="65" t="s">
        <v>1163</v>
      </c>
      <c r="O1225" s="125">
        <v>13999403</v>
      </c>
      <c r="P1225" s="65"/>
      <c r="Q1225" s="65"/>
      <c r="R1225" s="65"/>
      <c r="S1225" s="65" t="s">
        <v>89</v>
      </c>
      <c r="T1225" s="65" t="s">
        <v>89</v>
      </c>
      <c r="U1225" s="65"/>
      <c r="V1225" s="65"/>
      <c r="W1225" s="65"/>
      <c r="X1225" s="65"/>
      <c r="Y1225" s="65"/>
      <c r="Z1225" s="65"/>
      <c r="AA1225" s="65"/>
      <c r="AB1225" s="65"/>
      <c r="AC1225" s="65"/>
      <c r="AD1225" s="65"/>
    </row>
    <row r="1226" spans="1:30" s="45" customFormat="1" x14ac:dyDescent="0.15">
      <c r="A1226" s="125">
        <v>12999410</v>
      </c>
      <c r="B1226" s="65">
        <v>1</v>
      </c>
      <c r="C1226" s="65" t="s">
        <v>1411</v>
      </c>
      <c r="D1226" s="65" t="s">
        <v>1164</v>
      </c>
      <c r="E1226" s="65" t="s">
        <v>1165</v>
      </c>
      <c r="F1226" s="65"/>
      <c r="G1226" s="65"/>
      <c r="H1226" s="65" t="s">
        <v>24</v>
      </c>
      <c r="I1226" s="65"/>
      <c r="J1226" s="65"/>
      <c r="K1226" s="65"/>
      <c r="L1226" s="65">
        <v>1</v>
      </c>
      <c r="M1226" s="65" t="s">
        <v>547</v>
      </c>
      <c r="N1226" s="65" t="s">
        <v>28</v>
      </c>
      <c r="O1226" s="125">
        <v>15999406</v>
      </c>
      <c r="P1226" s="65"/>
      <c r="Q1226" s="65"/>
      <c r="R1226" s="65"/>
      <c r="S1226" s="65" t="s">
        <v>89</v>
      </c>
      <c r="T1226" s="65" t="s">
        <v>89</v>
      </c>
      <c r="U1226" s="65"/>
      <c r="V1226" s="65"/>
      <c r="W1226" s="65"/>
      <c r="X1226" s="65"/>
      <c r="Y1226" s="65"/>
      <c r="Z1226" s="65"/>
      <c r="AA1226" s="65"/>
      <c r="AB1226" s="65"/>
      <c r="AC1226" s="65"/>
      <c r="AD1226" s="65"/>
    </row>
    <row r="1227" spans="1:30" s="45" customFormat="1" x14ac:dyDescent="0.15">
      <c r="A1227" s="125">
        <v>12999501</v>
      </c>
      <c r="B1227" s="65">
        <v>1</v>
      </c>
      <c r="C1227" s="65" t="s">
        <v>484</v>
      </c>
      <c r="D1227" s="65" t="s">
        <v>25</v>
      </c>
      <c r="E1227" s="65" t="s">
        <v>303</v>
      </c>
      <c r="F1227" s="65"/>
      <c r="G1227" s="65"/>
      <c r="H1227" s="65" t="s">
        <v>24</v>
      </c>
      <c r="I1227" s="65"/>
      <c r="J1227" s="65"/>
      <c r="K1227" s="65"/>
      <c r="L1227" s="65">
        <v>1</v>
      </c>
      <c r="M1227" s="65"/>
      <c r="N1227" s="65" t="s">
        <v>558</v>
      </c>
      <c r="O1227" s="125">
        <v>14999501</v>
      </c>
      <c r="P1227" s="65"/>
      <c r="Q1227" s="65"/>
      <c r="R1227" s="65"/>
      <c r="S1227" s="65" t="s">
        <v>89</v>
      </c>
      <c r="T1227" s="65" t="s">
        <v>89</v>
      </c>
      <c r="U1227" s="65"/>
      <c r="V1227" s="65"/>
      <c r="W1227" s="65"/>
      <c r="X1227" s="65"/>
      <c r="Y1227" s="65"/>
      <c r="Z1227" s="65"/>
      <c r="AA1227" s="65"/>
      <c r="AB1227" s="65"/>
      <c r="AC1227" s="65"/>
      <c r="AD1227" s="65"/>
    </row>
    <row r="1228" spans="1:30" s="45" customFormat="1" x14ac:dyDescent="0.15">
      <c r="A1228" s="125">
        <v>12999502</v>
      </c>
      <c r="B1228" s="65">
        <v>1</v>
      </c>
      <c r="C1228" s="65" t="s">
        <v>485</v>
      </c>
      <c r="D1228" s="65" t="s">
        <v>400</v>
      </c>
      <c r="E1228" s="65" t="s">
        <v>303</v>
      </c>
      <c r="F1228" s="65"/>
      <c r="G1228" s="65"/>
      <c r="H1228" s="65" t="s">
        <v>24</v>
      </c>
      <c r="I1228" s="65"/>
      <c r="J1228" s="65"/>
      <c r="K1228" s="65"/>
      <c r="L1228" s="65">
        <v>1</v>
      </c>
      <c r="M1228" s="65" t="s">
        <v>230</v>
      </c>
      <c r="N1228" s="65" t="s">
        <v>486</v>
      </c>
      <c r="O1228" s="125">
        <v>15999501</v>
      </c>
      <c r="P1228" s="65"/>
      <c r="Q1228" s="65"/>
      <c r="R1228" s="65"/>
      <c r="S1228" s="65" t="s">
        <v>89</v>
      </c>
      <c r="T1228" s="65" t="s">
        <v>89</v>
      </c>
      <c r="U1228" s="65"/>
      <c r="V1228" s="65" t="s">
        <v>487</v>
      </c>
      <c r="W1228" s="65"/>
      <c r="X1228" s="65"/>
      <c r="Y1228" s="65"/>
      <c r="Z1228" s="65"/>
      <c r="AA1228" s="65"/>
      <c r="AB1228" s="65"/>
      <c r="AC1228" s="65"/>
      <c r="AD1228" s="65"/>
    </row>
    <row r="1229" spans="1:30" s="45" customFormat="1" x14ac:dyDescent="0.15">
      <c r="A1229" s="125">
        <v>12999503</v>
      </c>
      <c r="B1229" s="65">
        <v>1</v>
      </c>
      <c r="C1229" s="65" t="s">
        <v>463</v>
      </c>
      <c r="D1229" s="65" t="s">
        <v>117</v>
      </c>
      <c r="E1229" s="65" t="s">
        <v>26</v>
      </c>
      <c r="F1229" s="65"/>
      <c r="G1229" s="65"/>
      <c r="H1229" s="65" t="s">
        <v>82</v>
      </c>
      <c r="I1229" s="65" t="s">
        <v>489</v>
      </c>
      <c r="J1229" s="65"/>
      <c r="K1229" s="65"/>
      <c r="L1229" s="65">
        <v>1</v>
      </c>
      <c r="M1229" s="65" t="s">
        <v>490</v>
      </c>
      <c r="N1229" s="65" t="s">
        <v>139</v>
      </c>
      <c r="O1229" s="125">
        <v>15999502</v>
      </c>
      <c r="P1229" s="65"/>
      <c r="Q1229" s="65"/>
      <c r="R1229" s="65"/>
      <c r="S1229" s="65" t="s">
        <v>89</v>
      </c>
      <c r="T1229" s="65" t="s">
        <v>89</v>
      </c>
      <c r="U1229" s="65"/>
      <c r="V1229" s="65" t="s">
        <v>491</v>
      </c>
      <c r="W1229" s="65"/>
      <c r="X1229" s="65"/>
      <c r="Y1229" s="65"/>
      <c r="Z1229" s="65"/>
      <c r="AA1229" s="65"/>
      <c r="AB1229" s="65"/>
      <c r="AC1229" s="65"/>
      <c r="AD1229" s="65"/>
    </row>
    <row r="1230" spans="1:30" s="45" customFormat="1" x14ac:dyDescent="0.15">
      <c r="A1230" s="125">
        <v>12999504</v>
      </c>
      <c r="B1230" s="65">
        <v>1</v>
      </c>
      <c r="C1230" s="65" t="s">
        <v>492</v>
      </c>
      <c r="D1230" s="65" t="s">
        <v>25</v>
      </c>
      <c r="E1230" s="65" t="s">
        <v>33</v>
      </c>
      <c r="F1230" s="65">
        <v>3</v>
      </c>
      <c r="G1230" s="65"/>
      <c r="H1230" s="65" t="s">
        <v>132</v>
      </c>
      <c r="I1230" s="65"/>
      <c r="J1230" s="65"/>
      <c r="K1230" s="65"/>
      <c r="L1230" s="65">
        <v>99</v>
      </c>
      <c r="M1230" s="65" t="s">
        <v>493</v>
      </c>
      <c r="N1230" s="65" t="s">
        <v>139</v>
      </c>
      <c r="O1230" s="125">
        <v>15999503</v>
      </c>
      <c r="P1230" s="65"/>
      <c r="Q1230" s="65"/>
      <c r="R1230" s="65"/>
      <c r="S1230" s="65" t="s">
        <v>89</v>
      </c>
      <c r="T1230" s="65" t="s">
        <v>89</v>
      </c>
      <c r="U1230" s="65"/>
      <c r="V1230" s="65" t="s">
        <v>491</v>
      </c>
      <c r="W1230" s="65"/>
      <c r="X1230" s="65"/>
      <c r="Y1230" s="65"/>
      <c r="Z1230" s="65"/>
      <c r="AA1230" s="65"/>
      <c r="AB1230" s="65"/>
      <c r="AC1230" s="65"/>
      <c r="AD1230" s="65"/>
    </row>
    <row r="1231" spans="1:30" s="45" customFormat="1" x14ac:dyDescent="0.15">
      <c r="A1231" s="125">
        <v>12999505</v>
      </c>
      <c r="B1231" s="65">
        <v>1</v>
      </c>
      <c r="C1231" s="65" t="s">
        <v>494</v>
      </c>
      <c r="D1231" s="65" t="s">
        <v>495</v>
      </c>
      <c r="E1231" s="65" t="s">
        <v>33</v>
      </c>
      <c r="F1231" s="65">
        <v>3</v>
      </c>
      <c r="G1231" s="65"/>
      <c r="H1231" s="65" t="s">
        <v>82</v>
      </c>
      <c r="I1231" s="65"/>
      <c r="J1231" s="65"/>
      <c r="K1231" s="65"/>
      <c r="L1231" s="65">
        <v>99</v>
      </c>
      <c r="M1231" s="65" t="s">
        <v>490</v>
      </c>
      <c r="N1231" s="65" t="s">
        <v>496</v>
      </c>
      <c r="O1231" s="125">
        <v>13999501</v>
      </c>
      <c r="P1231" s="65"/>
      <c r="Q1231" s="65"/>
      <c r="R1231" s="65"/>
      <c r="S1231" s="65" t="s">
        <v>89</v>
      </c>
      <c r="T1231" s="65" t="s">
        <v>89</v>
      </c>
      <c r="U1231" s="65"/>
      <c r="V1231" s="65"/>
      <c r="W1231" s="65"/>
      <c r="X1231" s="65"/>
      <c r="Y1231" s="65"/>
      <c r="Z1231" s="65"/>
      <c r="AA1231" s="65"/>
      <c r="AB1231" s="65"/>
      <c r="AC1231" s="65"/>
      <c r="AD1231" s="65"/>
    </row>
    <row r="1232" spans="1:30" s="45" customFormat="1" x14ac:dyDescent="0.15">
      <c r="A1232" s="125">
        <v>12999506</v>
      </c>
      <c r="B1232" s="65">
        <v>1</v>
      </c>
      <c r="C1232" s="65" t="s">
        <v>497</v>
      </c>
      <c r="D1232" s="65" t="s">
        <v>25</v>
      </c>
      <c r="E1232" s="65" t="s">
        <v>26</v>
      </c>
      <c r="F1232" s="65"/>
      <c r="G1232" s="65"/>
      <c r="H1232" s="65" t="s">
        <v>82</v>
      </c>
      <c r="I1232" s="65"/>
      <c r="J1232" s="65"/>
      <c r="K1232" s="65"/>
      <c r="L1232" s="65">
        <v>1</v>
      </c>
      <c r="M1232" s="65" t="s">
        <v>139</v>
      </c>
      <c r="N1232" s="65" t="s">
        <v>490</v>
      </c>
      <c r="O1232" s="125">
        <v>15999504</v>
      </c>
      <c r="P1232" s="65"/>
      <c r="Q1232" s="65"/>
      <c r="R1232" s="65"/>
      <c r="S1232" s="65" t="s">
        <v>89</v>
      </c>
      <c r="T1232" s="65" t="s">
        <v>89</v>
      </c>
      <c r="U1232" s="65"/>
      <c r="V1232" s="65"/>
      <c r="W1232" s="65"/>
      <c r="X1232" s="65"/>
      <c r="Y1232" s="65"/>
      <c r="Z1232" s="65"/>
      <c r="AA1232" s="65"/>
      <c r="AB1232" s="65"/>
      <c r="AC1232" s="65"/>
      <c r="AD1232" s="65"/>
    </row>
    <row r="1233" spans="1:30" s="45" customFormat="1" x14ac:dyDescent="0.15">
      <c r="A1233" s="121">
        <v>12999507</v>
      </c>
      <c r="B1233" s="16">
        <v>1</v>
      </c>
      <c r="C1233" s="16" t="s">
        <v>700</v>
      </c>
      <c r="D1233" s="16" t="s">
        <v>702</v>
      </c>
      <c r="E1233" s="16" t="s">
        <v>33</v>
      </c>
      <c r="F1233" s="16">
        <v>2</v>
      </c>
      <c r="G1233" s="16"/>
      <c r="H1233" s="16" t="s">
        <v>24</v>
      </c>
      <c r="I1233" s="16"/>
      <c r="J1233" s="16"/>
      <c r="K1233" s="16"/>
      <c r="L1233" s="16">
        <v>99</v>
      </c>
      <c r="M1233" s="16" t="s">
        <v>231</v>
      </c>
      <c r="N1233" s="16" t="s">
        <v>28</v>
      </c>
      <c r="O1233" s="121">
        <v>15999505</v>
      </c>
      <c r="P1233" s="16"/>
      <c r="Q1233" s="16"/>
      <c r="R1233" s="16"/>
      <c r="S1233" s="16" t="s">
        <v>89</v>
      </c>
      <c r="T1233" s="16" t="s">
        <v>89</v>
      </c>
      <c r="U1233" s="16"/>
      <c r="V1233" s="16" t="s">
        <v>703</v>
      </c>
      <c r="W1233" s="16"/>
      <c r="X1233" s="16"/>
      <c r="Y1233" s="16"/>
      <c r="Z1233" s="16"/>
      <c r="AA1233" s="16"/>
      <c r="AB1233" s="16"/>
      <c r="AC1233" s="16"/>
      <c r="AD1233" s="16"/>
    </row>
    <row r="1234" spans="1:30" s="45" customFormat="1" x14ac:dyDescent="0.15">
      <c r="A1234" s="121">
        <v>12999508</v>
      </c>
      <c r="B1234" s="16">
        <v>1</v>
      </c>
      <c r="C1234" s="16" t="s">
        <v>701</v>
      </c>
      <c r="D1234" s="16" t="s">
        <v>25</v>
      </c>
      <c r="E1234" s="16" t="s">
        <v>33</v>
      </c>
      <c r="F1234" s="16">
        <v>2</v>
      </c>
      <c r="G1234" s="16"/>
      <c r="H1234" s="16" t="s">
        <v>24</v>
      </c>
      <c r="I1234" s="16"/>
      <c r="J1234" s="16"/>
      <c r="K1234" s="16"/>
      <c r="L1234" s="16">
        <v>99</v>
      </c>
      <c r="M1234" s="16" t="s">
        <v>309</v>
      </c>
      <c r="N1234" s="16" t="s">
        <v>29</v>
      </c>
      <c r="O1234" s="121">
        <v>13999100</v>
      </c>
      <c r="P1234" s="16"/>
      <c r="Q1234" s="16"/>
      <c r="R1234" s="16"/>
      <c r="S1234" s="16" t="s">
        <v>89</v>
      </c>
      <c r="T1234" s="16" t="s">
        <v>89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</row>
    <row r="1235" spans="1:30" s="45" customFormat="1" x14ac:dyDescent="0.15">
      <c r="A1235" s="121">
        <v>12999509</v>
      </c>
      <c r="B1235" s="16">
        <v>1</v>
      </c>
      <c r="C1235" s="16" t="s">
        <v>725</v>
      </c>
      <c r="D1235" s="16" t="s">
        <v>712</v>
      </c>
      <c r="E1235" s="16" t="s">
        <v>33</v>
      </c>
      <c r="F1235" s="16">
        <v>2</v>
      </c>
      <c r="G1235" s="16"/>
      <c r="H1235" s="16" t="s">
        <v>713</v>
      </c>
      <c r="I1235" s="16"/>
      <c r="J1235" s="16"/>
      <c r="K1235" s="16"/>
      <c r="L1235" s="16">
        <v>99</v>
      </c>
      <c r="M1235" s="16" t="s">
        <v>231</v>
      </c>
      <c r="N1235" s="16" t="s">
        <v>714</v>
      </c>
      <c r="O1235" s="121">
        <v>15999506</v>
      </c>
      <c r="P1235" s="16"/>
      <c r="Q1235" s="16"/>
      <c r="R1235" s="16"/>
      <c r="S1235" s="16" t="s">
        <v>89</v>
      </c>
      <c r="T1235" s="16" t="s">
        <v>89</v>
      </c>
      <c r="U1235" s="16"/>
      <c r="V1235" s="16" t="s">
        <v>569</v>
      </c>
      <c r="W1235" s="16"/>
      <c r="X1235" s="16"/>
      <c r="Y1235" s="16"/>
      <c r="Z1235" s="16"/>
      <c r="AA1235" s="16"/>
      <c r="AB1235" s="16"/>
      <c r="AC1235" s="16"/>
      <c r="AD1235" s="16"/>
    </row>
    <row r="1236" spans="1:30" s="45" customFormat="1" x14ac:dyDescent="0.15">
      <c r="A1236" s="121">
        <v>12999511</v>
      </c>
      <c r="B1236" s="16">
        <v>1</v>
      </c>
      <c r="C1236" s="16" t="s">
        <v>719</v>
      </c>
      <c r="D1236" s="16" t="s">
        <v>25</v>
      </c>
      <c r="E1236" s="16" t="s">
        <v>271</v>
      </c>
      <c r="F1236" s="16"/>
      <c r="G1236" s="16"/>
      <c r="H1236" s="16" t="s">
        <v>24</v>
      </c>
      <c r="I1236" s="16"/>
      <c r="J1236" s="16"/>
      <c r="K1236" s="16"/>
      <c r="L1236" s="16">
        <v>1</v>
      </c>
      <c r="M1236" s="16" t="s">
        <v>726</v>
      </c>
      <c r="N1236" s="16" t="s">
        <v>28</v>
      </c>
      <c r="O1236" s="121">
        <v>15999507</v>
      </c>
      <c r="P1236" s="16"/>
      <c r="Q1236" s="16"/>
      <c r="R1236" s="16"/>
      <c r="S1236" s="16" t="s">
        <v>89</v>
      </c>
      <c r="T1236" s="16" t="s">
        <v>89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</row>
    <row r="1237" spans="1:30" s="45" customFormat="1" x14ac:dyDescent="0.15">
      <c r="A1237" s="121">
        <v>12999512</v>
      </c>
      <c r="B1237" s="16">
        <v>1</v>
      </c>
      <c r="C1237" s="16" t="s">
        <v>720</v>
      </c>
      <c r="D1237" s="16" t="s">
        <v>25</v>
      </c>
      <c r="E1237" s="16" t="s">
        <v>271</v>
      </c>
      <c r="F1237" s="16"/>
      <c r="G1237" s="16"/>
      <c r="H1237" s="16" t="s">
        <v>24</v>
      </c>
      <c r="I1237" s="16"/>
      <c r="J1237" s="16"/>
      <c r="K1237" s="16"/>
      <c r="L1237" s="16">
        <v>1</v>
      </c>
      <c r="M1237" s="159" t="s">
        <v>323</v>
      </c>
      <c r="N1237" s="16" t="s">
        <v>29</v>
      </c>
      <c r="O1237" s="121">
        <v>13999503</v>
      </c>
      <c r="P1237" s="16"/>
      <c r="Q1237" s="16"/>
      <c r="R1237" s="16"/>
      <c r="S1237" s="16" t="s">
        <v>89</v>
      </c>
      <c r="T1237" s="16" t="s">
        <v>89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</row>
    <row r="1238" spans="1:30" s="45" customFormat="1" x14ac:dyDescent="0.15">
      <c r="A1238" s="121">
        <v>12999513</v>
      </c>
      <c r="B1238" s="16">
        <v>1</v>
      </c>
      <c r="C1238" s="16" t="s">
        <v>721</v>
      </c>
      <c r="D1238" s="16" t="s">
        <v>25</v>
      </c>
      <c r="E1238" s="16" t="s">
        <v>271</v>
      </c>
      <c r="F1238" s="16"/>
      <c r="G1238" s="16"/>
      <c r="H1238" s="16" t="s">
        <v>24</v>
      </c>
      <c r="I1238" s="16"/>
      <c r="J1238" s="16"/>
      <c r="K1238" s="16"/>
      <c r="L1238" s="16">
        <v>1</v>
      </c>
      <c r="M1238" s="16" t="s">
        <v>727</v>
      </c>
      <c r="N1238" s="16" t="s">
        <v>729</v>
      </c>
      <c r="O1238" s="121">
        <v>13999504</v>
      </c>
      <c r="P1238" s="16"/>
      <c r="Q1238" s="16"/>
      <c r="R1238" s="16"/>
      <c r="S1238" s="16" t="s">
        <v>89</v>
      </c>
      <c r="T1238" s="16" t="s">
        <v>89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</row>
    <row r="1239" spans="1:30" s="45" customFormat="1" x14ac:dyDescent="0.15">
      <c r="A1239" s="121">
        <v>12999514</v>
      </c>
      <c r="B1239" s="16">
        <v>1</v>
      </c>
      <c r="C1239" s="16" t="s">
        <v>722</v>
      </c>
      <c r="D1239" s="16" t="s">
        <v>25</v>
      </c>
      <c r="E1239" s="16" t="s">
        <v>271</v>
      </c>
      <c r="F1239" s="16"/>
      <c r="G1239" s="16"/>
      <c r="H1239" s="16" t="s">
        <v>24</v>
      </c>
      <c r="I1239" s="16"/>
      <c r="J1239" s="16"/>
      <c r="K1239" s="16"/>
      <c r="L1239" s="16">
        <v>1</v>
      </c>
      <c r="M1239" s="16" t="s">
        <v>728</v>
      </c>
      <c r="N1239" s="16" t="s">
        <v>28</v>
      </c>
      <c r="O1239" s="121">
        <v>15999508</v>
      </c>
      <c r="P1239" s="16"/>
      <c r="Q1239" s="16"/>
      <c r="R1239" s="16"/>
      <c r="S1239" s="16" t="s">
        <v>89</v>
      </c>
      <c r="T1239" s="16" t="s">
        <v>89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</row>
    <row r="1240" spans="1:30" s="45" customFormat="1" x14ac:dyDescent="0.15">
      <c r="A1240" s="121">
        <v>12999515</v>
      </c>
      <c r="B1240" s="16">
        <v>1</v>
      </c>
      <c r="C1240" s="16" t="s">
        <v>1212</v>
      </c>
      <c r="D1240" s="16" t="s">
        <v>25</v>
      </c>
      <c r="E1240" s="16" t="s">
        <v>450</v>
      </c>
      <c r="F1240" s="16">
        <v>5</v>
      </c>
      <c r="G1240" s="16">
        <v>1.5</v>
      </c>
      <c r="H1240" s="16" t="s">
        <v>24</v>
      </c>
      <c r="I1240" s="16"/>
      <c r="J1240" s="16"/>
      <c r="K1240" s="16"/>
      <c r="L1240" s="16">
        <v>1</v>
      </c>
      <c r="M1240" s="16"/>
      <c r="N1240" s="16" t="s">
        <v>558</v>
      </c>
      <c r="O1240" s="121">
        <v>14999502</v>
      </c>
      <c r="P1240" s="16"/>
      <c r="Q1240" s="16"/>
      <c r="R1240" s="16"/>
      <c r="S1240" s="16" t="s">
        <v>89</v>
      </c>
      <c r="T1240" s="16" t="s">
        <v>89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</row>
    <row r="1241" spans="1:30" s="45" customFormat="1" x14ac:dyDescent="0.15">
      <c r="A1241" s="121">
        <v>12999516</v>
      </c>
      <c r="B1241" s="16">
        <v>1</v>
      </c>
      <c r="C1241" s="16" t="s">
        <v>1213</v>
      </c>
      <c r="D1241" s="16" t="s">
        <v>25</v>
      </c>
      <c r="E1241" s="16" t="s">
        <v>794</v>
      </c>
      <c r="F1241" s="16">
        <v>1.5</v>
      </c>
      <c r="G1241" s="16"/>
      <c r="H1241" s="16" t="s">
        <v>795</v>
      </c>
      <c r="I1241" s="16"/>
      <c r="J1241" s="16"/>
      <c r="K1241" s="16"/>
      <c r="L1241" s="16">
        <v>99</v>
      </c>
      <c r="M1241" s="16" t="s">
        <v>797</v>
      </c>
      <c r="N1241" s="16" t="s">
        <v>252</v>
      </c>
      <c r="O1241" s="121">
        <v>15999509</v>
      </c>
      <c r="P1241" s="16"/>
      <c r="Q1241" s="16"/>
      <c r="R1241" s="16"/>
      <c r="S1241" s="16" t="s">
        <v>3254</v>
      </c>
      <c r="T1241" s="16" t="s">
        <v>3260</v>
      </c>
      <c r="U1241" s="16"/>
      <c r="V1241" s="16" t="s">
        <v>799</v>
      </c>
      <c r="W1241" s="16"/>
      <c r="X1241" s="16"/>
      <c r="Y1241" s="16"/>
      <c r="Z1241" s="16"/>
      <c r="AA1241" s="16"/>
      <c r="AB1241" s="16"/>
      <c r="AC1241" s="16"/>
      <c r="AD1241" s="16"/>
    </row>
    <row r="1242" spans="1:30" s="45" customFormat="1" x14ac:dyDescent="0.15">
      <c r="A1242" s="121">
        <v>12999517</v>
      </c>
      <c r="B1242" s="16">
        <v>1</v>
      </c>
      <c r="C1242" s="16" t="s">
        <v>1214</v>
      </c>
      <c r="D1242" s="16" t="s">
        <v>25</v>
      </c>
      <c r="E1242" s="16" t="s">
        <v>477</v>
      </c>
      <c r="F1242" s="16">
        <v>1.5</v>
      </c>
      <c r="G1242" s="16"/>
      <c r="H1242" s="16" t="s">
        <v>796</v>
      </c>
      <c r="I1242" s="16"/>
      <c r="J1242" s="16"/>
      <c r="K1242" s="16"/>
      <c r="L1242" s="16">
        <v>99</v>
      </c>
      <c r="M1242" s="159" t="s">
        <v>323</v>
      </c>
      <c r="N1242" s="16" t="s">
        <v>29</v>
      </c>
      <c r="O1242" s="121">
        <v>13999505</v>
      </c>
      <c r="P1242" s="16"/>
      <c r="Q1242" s="16"/>
      <c r="R1242" s="16"/>
      <c r="S1242" s="16" t="s">
        <v>89</v>
      </c>
      <c r="T1242" s="16" t="s">
        <v>89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</row>
    <row r="1243" spans="1:30" s="45" customFormat="1" x14ac:dyDescent="0.15">
      <c r="A1243" s="121">
        <v>12999518</v>
      </c>
      <c r="B1243" s="16">
        <v>1</v>
      </c>
      <c r="C1243" s="16" t="s">
        <v>1215</v>
      </c>
      <c r="D1243" s="16" t="s">
        <v>25</v>
      </c>
      <c r="E1243" s="16" t="s">
        <v>477</v>
      </c>
      <c r="F1243" s="16">
        <v>1.5</v>
      </c>
      <c r="G1243" s="16"/>
      <c r="H1243" s="16" t="s">
        <v>796</v>
      </c>
      <c r="I1243" s="16" t="s">
        <v>70</v>
      </c>
      <c r="J1243" s="16" t="s">
        <v>228</v>
      </c>
      <c r="K1243" s="16"/>
      <c r="L1243" s="16">
        <v>99</v>
      </c>
      <c r="M1243" s="13" t="s">
        <v>3124</v>
      </c>
      <c r="N1243" s="16" t="s">
        <v>29</v>
      </c>
      <c r="O1243" s="121">
        <v>13999506</v>
      </c>
      <c r="P1243" s="16"/>
      <c r="Q1243" s="16"/>
      <c r="R1243" s="16"/>
      <c r="S1243" s="16" t="s">
        <v>89</v>
      </c>
      <c r="T1243" s="16" t="s">
        <v>89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</row>
    <row r="1244" spans="1:30" s="45" customFormat="1" x14ac:dyDescent="0.15">
      <c r="A1244" s="121">
        <v>12999519</v>
      </c>
      <c r="B1244" s="16">
        <v>1</v>
      </c>
      <c r="C1244" s="16" t="s">
        <v>806</v>
      </c>
      <c r="D1244" s="16" t="s">
        <v>25</v>
      </c>
      <c r="E1244" s="16" t="s">
        <v>852</v>
      </c>
      <c r="F1244" s="16">
        <v>1.5</v>
      </c>
      <c r="G1244" s="16">
        <v>120</v>
      </c>
      <c r="H1244" s="16" t="s">
        <v>24</v>
      </c>
      <c r="I1244" s="16"/>
      <c r="J1244" s="16"/>
      <c r="K1244" s="16"/>
      <c r="L1244" s="16">
        <v>3</v>
      </c>
      <c r="M1244" s="16" t="s">
        <v>231</v>
      </c>
      <c r="N1244" s="16" t="s">
        <v>28</v>
      </c>
      <c r="O1244" s="121">
        <v>15999511</v>
      </c>
      <c r="P1244" s="16"/>
      <c r="Q1244" s="16"/>
      <c r="R1244" s="16"/>
      <c r="S1244" s="16" t="s">
        <v>89</v>
      </c>
      <c r="T1244" s="16" t="s">
        <v>89</v>
      </c>
      <c r="U1244" s="16"/>
      <c r="V1244" s="16" t="s">
        <v>542</v>
      </c>
      <c r="W1244" s="16"/>
      <c r="X1244" s="16"/>
      <c r="Y1244" s="16"/>
      <c r="Z1244" s="16"/>
      <c r="AA1244" s="16"/>
      <c r="AB1244" s="16"/>
      <c r="AC1244" s="16"/>
      <c r="AD1244" s="16"/>
    </row>
    <row r="1245" spans="1:30" s="45" customFormat="1" x14ac:dyDescent="0.15">
      <c r="A1245" s="121">
        <v>12999520</v>
      </c>
      <c r="B1245" s="16">
        <v>1</v>
      </c>
      <c r="C1245" s="16" t="s">
        <v>807</v>
      </c>
      <c r="D1245" s="16" t="s">
        <v>25</v>
      </c>
      <c r="E1245" s="16" t="s">
        <v>852</v>
      </c>
      <c r="F1245" s="16">
        <v>2</v>
      </c>
      <c r="G1245" s="16">
        <v>120</v>
      </c>
      <c r="H1245" s="16" t="s">
        <v>24</v>
      </c>
      <c r="I1245" s="16"/>
      <c r="J1245" s="16"/>
      <c r="K1245" s="16"/>
      <c r="L1245" s="16">
        <v>3</v>
      </c>
      <c r="M1245" s="16" t="s">
        <v>309</v>
      </c>
      <c r="N1245" s="16" t="s">
        <v>29</v>
      </c>
      <c r="O1245" s="121">
        <v>13999507</v>
      </c>
      <c r="P1245" s="16"/>
      <c r="Q1245" s="16"/>
      <c r="R1245" s="16"/>
      <c r="S1245" s="16" t="s">
        <v>89</v>
      </c>
      <c r="T1245" s="16" t="s">
        <v>89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</row>
    <row r="1246" spans="1:30" s="45" customFormat="1" x14ac:dyDescent="0.15">
      <c r="A1246" s="121">
        <v>12999521</v>
      </c>
      <c r="B1246" s="16">
        <v>1</v>
      </c>
      <c r="C1246" s="16" t="s">
        <v>808</v>
      </c>
      <c r="D1246" s="16" t="s">
        <v>25</v>
      </c>
      <c r="E1246" s="16" t="s">
        <v>852</v>
      </c>
      <c r="F1246" s="16">
        <v>2</v>
      </c>
      <c r="G1246" s="16">
        <v>120</v>
      </c>
      <c r="H1246" s="16" t="s">
        <v>24</v>
      </c>
      <c r="I1246" s="16"/>
      <c r="J1246" s="16"/>
      <c r="K1246" s="16"/>
      <c r="L1246" s="16">
        <v>3</v>
      </c>
      <c r="M1246" s="159" t="s">
        <v>716</v>
      </c>
      <c r="N1246" s="16" t="s">
        <v>809</v>
      </c>
      <c r="O1246" s="121">
        <v>13999508</v>
      </c>
      <c r="P1246" s="16"/>
      <c r="Q1246" s="16"/>
      <c r="R1246" s="16"/>
      <c r="S1246" s="16" t="s">
        <v>89</v>
      </c>
      <c r="T1246" s="16" t="s">
        <v>89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</row>
    <row r="1247" spans="1:30" s="45" customFormat="1" x14ac:dyDescent="0.15">
      <c r="A1247" s="121">
        <v>12999522</v>
      </c>
      <c r="B1247" s="16">
        <v>1</v>
      </c>
      <c r="C1247" s="16" t="s">
        <v>819</v>
      </c>
      <c r="D1247" s="16" t="s">
        <v>117</v>
      </c>
      <c r="E1247" s="16" t="s">
        <v>26</v>
      </c>
      <c r="F1247" s="16"/>
      <c r="G1247" s="16"/>
      <c r="H1247" s="16" t="s">
        <v>116</v>
      </c>
      <c r="I1247" s="16"/>
      <c r="J1247" s="16"/>
      <c r="K1247" s="16"/>
      <c r="L1247" s="16">
        <v>1</v>
      </c>
      <c r="M1247" s="16"/>
      <c r="N1247" s="16" t="s">
        <v>817</v>
      </c>
      <c r="O1247" s="121">
        <v>17999522</v>
      </c>
      <c r="P1247" s="16"/>
      <c r="Q1247" s="16"/>
      <c r="R1247" s="16"/>
      <c r="S1247" s="16" t="s">
        <v>89</v>
      </c>
      <c r="T1247" s="16" t="s">
        <v>89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</row>
    <row r="1248" spans="1:30" s="45" customFormat="1" x14ac:dyDescent="0.15">
      <c r="A1248" s="121">
        <v>12999523</v>
      </c>
      <c r="B1248" s="16">
        <v>1</v>
      </c>
      <c r="C1248" s="16" t="s">
        <v>1469</v>
      </c>
      <c r="D1248" s="16" t="s">
        <v>104</v>
      </c>
      <c r="E1248" s="16" t="s">
        <v>57</v>
      </c>
      <c r="F1248" s="16">
        <v>4</v>
      </c>
      <c r="G1248" s="16"/>
      <c r="H1248" s="16" t="s">
        <v>116</v>
      </c>
      <c r="I1248" s="16"/>
      <c r="J1248" s="16"/>
      <c r="K1248" s="16"/>
      <c r="L1248" s="16">
        <v>99</v>
      </c>
      <c r="M1248" s="16" t="s">
        <v>820</v>
      </c>
      <c r="N1248" s="16" t="s">
        <v>821</v>
      </c>
      <c r="O1248" s="121">
        <v>15999514</v>
      </c>
      <c r="P1248" s="16"/>
      <c r="Q1248" s="16"/>
      <c r="R1248" s="16"/>
      <c r="S1248" s="16" t="s">
        <v>89</v>
      </c>
      <c r="T1248" s="16" t="s">
        <v>89</v>
      </c>
      <c r="U1248" s="16"/>
      <c r="V1248" s="16" t="s">
        <v>822</v>
      </c>
      <c r="W1248" s="16"/>
      <c r="X1248" s="16"/>
      <c r="Y1248" s="16"/>
      <c r="Z1248" s="16"/>
      <c r="AA1248" s="16"/>
      <c r="AB1248" s="16"/>
      <c r="AC1248" s="16"/>
      <c r="AD1248" s="16"/>
    </row>
    <row r="1249" spans="1:30" s="45" customFormat="1" x14ac:dyDescent="0.15">
      <c r="A1249" s="121">
        <v>12999524</v>
      </c>
      <c r="B1249" s="16">
        <v>1</v>
      </c>
      <c r="C1249" s="16" t="s">
        <v>1470</v>
      </c>
      <c r="D1249" s="16" t="s">
        <v>1471</v>
      </c>
      <c r="E1249" s="16" t="s">
        <v>211</v>
      </c>
      <c r="F1249" s="16"/>
      <c r="G1249" s="16"/>
      <c r="H1249" s="16" t="s">
        <v>103</v>
      </c>
      <c r="I1249" s="16"/>
      <c r="J1249" s="16"/>
      <c r="K1249" s="16"/>
      <c r="L1249" s="16">
        <v>1</v>
      </c>
      <c r="M1249" s="16"/>
      <c r="N1249" s="16" t="s">
        <v>1472</v>
      </c>
      <c r="O1249" s="121">
        <v>14999509</v>
      </c>
      <c r="P1249" s="16"/>
      <c r="Q1249" s="16"/>
      <c r="R1249" s="16"/>
      <c r="S1249" s="16" t="s">
        <v>89</v>
      </c>
      <c r="T1249" s="16" t="s">
        <v>89</v>
      </c>
      <c r="U1249" s="16"/>
      <c r="V1249" s="16" t="s">
        <v>1473</v>
      </c>
      <c r="W1249" s="16"/>
      <c r="X1249" s="16"/>
      <c r="Y1249" s="16"/>
      <c r="Z1249" s="16"/>
      <c r="AA1249" s="16"/>
      <c r="AB1249" s="16"/>
      <c r="AC1249" s="16"/>
      <c r="AD1249" s="16"/>
    </row>
    <row r="1250" spans="1:30" s="45" customFormat="1" x14ac:dyDescent="0.15">
      <c r="A1250" s="121">
        <v>12999525</v>
      </c>
      <c r="B1250" s="16">
        <v>1</v>
      </c>
      <c r="C1250" s="16" t="s">
        <v>1031</v>
      </c>
      <c r="D1250" s="16" t="s">
        <v>117</v>
      </c>
      <c r="E1250" s="16" t="s">
        <v>26</v>
      </c>
      <c r="F1250" s="16"/>
      <c r="G1250" s="16"/>
      <c r="H1250" s="16" t="s">
        <v>116</v>
      </c>
      <c r="I1250" s="16"/>
      <c r="J1250" s="16"/>
      <c r="K1250" s="16"/>
      <c r="L1250" s="16">
        <v>1</v>
      </c>
      <c r="M1250" s="16" t="s">
        <v>231</v>
      </c>
      <c r="N1250" s="16" t="s">
        <v>834</v>
      </c>
      <c r="O1250" s="121">
        <v>15999516</v>
      </c>
      <c r="P1250" s="16"/>
      <c r="Q1250" s="16"/>
      <c r="R1250" s="16"/>
      <c r="S1250" s="16" t="s">
        <v>89</v>
      </c>
      <c r="T1250" s="16" t="s">
        <v>89</v>
      </c>
      <c r="U1250" s="16"/>
      <c r="V1250" s="16" t="s">
        <v>854</v>
      </c>
      <c r="W1250" s="16"/>
      <c r="X1250" s="16"/>
      <c r="Y1250" s="16"/>
      <c r="Z1250" s="16"/>
      <c r="AA1250" s="16"/>
      <c r="AB1250" s="16"/>
      <c r="AC1250" s="16"/>
      <c r="AD1250" s="16"/>
    </row>
    <row r="1251" spans="1:30" s="45" customFormat="1" x14ac:dyDescent="0.15">
      <c r="A1251" s="121">
        <v>12999526</v>
      </c>
      <c r="B1251" s="16">
        <v>1</v>
      </c>
      <c r="C1251" s="16" t="s">
        <v>1032</v>
      </c>
      <c r="D1251" s="16" t="s">
        <v>104</v>
      </c>
      <c r="E1251" s="16" t="s">
        <v>26</v>
      </c>
      <c r="F1251" s="16"/>
      <c r="G1251" s="16"/>
      <c r="H1251" s="16" t="s">
        <v>82</v>
      </c>
      <c r="I1251" s="16"/>
      <c r="J1251" s="16"/>
      <c r="K1251" s="16"/>
      <c r="L1251" s="16">
        <v>1</v>
      </c>
      <c r="M1251" s="16" t="s">
        <v>29</v>
      </c>
      <c r="N1251" s="16" t="s">
        <v>835</v>
      </c>
      <c r="O1251" s="121">
        <v>13999510</v>
      </c>
      <c r="P1251" s="16"/>
      <c r="Q1251" s="16"/>
      <c r="R1251" s="16"/>
      <c r="S1251" s="16" t="s">
        <v>89</v>
      </c>
      <c r="T1251" s="16" t="s">
        <v>89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</row>
    <row r="1252" spans="1:30" s="45" customFormat="1" x14ac:dyDescent="0.15">
      <c r="A1252" s="121">
        <v>12999527</v>
      </c>
      <c r="B1252" s="16">
        <v>1</v>
      </c>
      <c r="C1252" s="16" t="s">
        <v>842</v>
      </c>
      <c r="D1252" s="16" t="s">
        <v>117</v>
      </c>
      <c r="E1252" s="16" t="s">
        <v>1225</v>
      </c>
      <c r="F1252" s="16">
        <v>2</v>
      </c>
      <c r="G1252" s="16"/>
      <c r="H1252" s="16" t="s">
        <v>843</v>
      </c>
      <c r="I1252" s="16"/>
      <c r="J1252" s="16"/>
      <c r="K1252" s="16"/>
      <c r="L1252" s="16">
        <v>3</v>
      </c>
      <c r="M1252" s="16"/>
      <c r="N1252" s="16" t="s">
        <v>844</v>
      </c>
      <c r="O1252" s="121">
        <v>14999503</v>
      </c>
      <c r="P1252" s="16"/>
      <c r="Q1252" s="16"/>
      <c r="R1252" s="16"/>
      <c r="S1252" s="16" t="s">
        <v>89</v>
      </c>
      <c r="T1252" s="16" t="s">
        <v>89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</row>
    <row r="1253" spans="1:30" s="45" customFormat="1" x14ac:dyDescent="0.15">
      <c r="A1253" s="121">
        <v>12999528</v>
      </c>
      <c r="B1253" s="16">
        <v>1</v>
      </c>
      <c r="C1253" s="16" t="s">
        <v>847</v>
      </c>
      <c r="D1253" s="16" t="s">
        <v>826</v>
      </c>
      <c r="E1253" s="16" t="s">
        <v>1226</v>
      </c>
      <c r="F1253" s="16"/>
      <c r="G1253" s="16"/>
      <c r="H1253" s="16" t="s">
        <v>116</v>
      </c>
      <c r="I1253" s="16"/>
      <c r="J1253" s="16"/>
      <c r="K1253" s="16"/>
      <c r="L1253" s="16">
        <v>1</v>
      </c>
      <c r="M1253" s="16" t="s">
        <v>567</v>
      </c>
      <c r="N1253" s="16" t="s">
        <v>821</v>
      </c>
      <c r="O1253" s="121">
        <v>15999518</v>
      </c>
      <c r="P1253" s="16"/>
      <c r="Q1253" s="16"/>
      <c r="R1253" s="16"/>
      <c r="S1253" s="16" t="s">
        <v>89</v>
      </c>
      <c r="T1253" s="16" t="s">
        <v>89</v>
      </c>
      <c r="U1253" s="16"/>
      <c r="V1253" s="16" t="s">
        <v>854</v>
      </c>
      <c r="W1253" s="16"/>
      <c r="X1253" s="16"/>
      <c r="Y1253" s="16"/>
      <c r="Z1253" s="16"/>
      <c r="AA1253" s="16"/>
      <c r="AB1253" s="16"/>
      <c r="AC1253" s="16"/>
      <c r="AD1253" s="16"/>
    </row>
    <row r="1254" spans="1:30" s="45" customFormat="1" x14ac:dyDescent="0.15">
      <c r="A1254" s="121">
        <v>12999529</v>
      </c>
      <c r="B1254" s="16">
        <v>1</v>
      </c>
      <c r="C1254" s="16" t="s">
        <v>848</v>
      </c>
      <c r="D1254" s="16" t="s">
        <v>826</v>
      </c>
      <c r="E1254" s="16" t="s">
        <v>1226</v>
      </c>
      <c r="F1254" s="16"/>
      <c r="G1254" s="16"/>
      <c r="H1254" s="16" t="s">
        <v>116</v>
      </c>
      <c r="I1254" s="16"/>
      <c r="J1254" s="16"/>
      <c r="K1254" s="16"/>
      <c r="L1254" s="16">
        <v>1</v>
      </c>
      <c r="M1254" s="16" t="s">
        <v>798</v>
      </c>
      <c r="N1254" s="16" t="s">
        <v>105</v>
      </c>
      <c r="O1254" s="121">
        <v>13999511</v>
      </c>
      <c r="P1254" s="16"/>
      <c r="Q1254" s="16"/>
      <c r="R1254" s="16"/>
      <c r="S1254" s="16" t="s">
        <v>89</v>
      </c>
      <c r="T1254" s="16" t="s">
        <v>89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</row>
    <row r="1255" spans="1:30" s="63" customFormat="1" x14ac:dyDescent="0.15">
      <c r="A1255" s="121">
        <v>12999530</v>
      </c>
      <c r="B1255" s="16">
        <v>1</v>
      </c>
      <c r="C1255" s="16" t="s">
        <v>864</v>
      </c>
      <c r="D1255" s="16" t="s">
        <v>861</v>
      </c>
      <c r="E1255" s="16" t="s">
        <v>862</v>
      </c>
      <c r="F1255" s="16"/>
      <c r="G1255" s="16"/>
      <c r="H1255" s="16" t="s">
        <v>82</v>
      </c>
      <c r="I1255" s="16"/>
      <c r="J1255" s="16"/>
      <c r="K1255" s="16"/>
      <c r="L1255" s="16">
        <v>1</v>
      </c>
      <c r="M1255" s="16" t="s">
        <v>105</v>
      </c>
      <c r="N1255" s="16" t="s">
        <v>863</v>
      </c>
      <c r="O1255" s="121">
        <v>13999512</v>
      </c>
      <c r="P1255" s="16"/>
      <c r="Q1255" s="16"/>
      <c r="R1255" s="16"/>
      <c r="S1255" s="16" t="s">
        <v>89</v>
      </c>
      <c r="T1255" s="16" t="s">
        <v>89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</row>
    <row r="1256" spans="1:30" s="45" customFormat="1" x14ac:dyDescent="0.15">
      <c r="A1256" s="124">
        <v>12999531</v>
      </c>
      <c r="B1256" s="14">
        <v>1</v>
      </c>
      <c r="C1256" s="14" t="s">
        <v>865</v>
      </c>
      <c r="D1256" s="14" t="s">
        <v>861</v>
      </c>
      <c r="E1256" s="14" t="s">
        <v>862</v>
      </c>
      <c r="F1256" s="14"/>
      <c r="G1256" s="14"/>
      <c r="H1256" s="14" t="s">
        <v>82</v>
      </c>
      <c r="I1256" s="14"/>
      <c r="J1256" s="14"/>
      <c r="K1256" s="14"/>
      <c r="L1256" s="14">
        <v>1</v>
      </c>
      <c r="M1256" s="14" t="s">
        <v>863</v>
      </c>
      <c r="N1256" s="14" t="s">
        <v>863</v>
      </c>
      <c r="O1256" s="124">
        <v>13999513</v>
      </c>
      <c r="P1256" s="14"/>
      <c r="Q1256" s="14"/>
      <c r="R1256" s="14"/>
      <c r="S1256" s="14" t="s">
        <v>89</v>
      </c>
      <c r="T1256" s="14" t="s">
        <v>89</v>
      </c>
      <c r="U1256" s="14"/>
      <c r="V1256" s="14"/>
      <c r="W1256" s="14"/>
      <c r="X1256" s="14"/>
      <c r="Y1256" s="14"/>
      <c r="Z1256" s="14"/>
      <c r="AA1256" s="14"/>
      <c r="AB1256" s="14"/>
      <c r="AC1256" s="14"/>
      <c r="AD1256" s="14"/>
    </row>
    <row r="1257" spans="1:30" s="45" customFormat="1" x14ac:dyDescent="0.15">
      <c r="A1257" s="121">
        <v>12999532</v>
      </c>
      <c r="B1257" s="16">
        <v>1</v>
      </c>
      <c r="C1257" s="16" t="s">
        <v>1087</v>
      </c>
      <c r="D1257" s="16" t="s">
        <v>34</v>
      </c>
      <c r="E1257" s="16" t="s">
        <v>26</v>
      </c>
      <c r="F1257" s="16"/>
      <c r="G1257" s="16"/>
      <c r="H1257" s="16" t="s">
        <v>82</v>
      </c>
      <c r="I1257" s="16"/>
      <c r="J1257" s="16"/>
      <c r="K1257" s="16"/>
      <c r="L1257" s="16">
        <v>1</v>
      </c>
      <c r="M1257" s="16" t="s">
        <v>29</v>
      </c>
      <c r="N1257" s="16" t="s">
        <v>29</v>
      </c>
      <c r="O1257" s="121">
        <v>13999514</v>
      </c>
      <c r="P1257" s="16"/>
      <c r="Q1257" s="16"/>
      <c r="R1257" s="16"/>
      <c r="S1257" s="16" t="s">
        <v>89</v>
      </c>
      <c r="T1257" s="16" t="s">
        <v>89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</row>
    <row r="1258" spans="1:30" s="45" customFormat="1" x14ac:dyDescent="0.15">
      <c r="A1258" s="121">
        <v>12999533</v>
      </c>
      <c r="B1258" s="16">
        <v>1</v>
      </c>
      <c r="C1258" s="16" t="s">
        <v>1198</v>
      </c>
      <c r="D1258" s="16" t="s">
        <v>117</v>
      </c>
      <c r="E1258" s="16" t="s">
        <v>1035</v>
      </c>
      <c r="F1258" s="16"/>
      <c r="G1258" s="16"/>
      <c r="H1258" s="16"/>
      <c r="I1258" s="16"/>
      <c r="J1258" s="16"/>
      <c r="K1258" s="16"/>
      <c r="L1258" s="16">
        <v>1</v>
      </c>
      <c r="M1258" s="16"/>
      <c r="N1258" s="16" t="s">
        <v>827</v>
      </c>
      <c r="O1258" s="121">
        <v>17999533</v>
      </c>
      <c r="P1258" s="16"/>
      <c r="Q1258" s="16"/>
      <c r="R1258" s="16"/>
      <c r="S1258" s="16" t="s">
        <v>89</v>
      </c>
      <c r="T1258" s="16" t="s">
        <v>89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</row>
    <row r="1259" spans="1:30" s="45" customFormat="1" x14ac:dyDescent="0.15">
      <c r="A1259" s="121">
        <v>12999534</v>
      </c>
      <c r="B1259" s="16">
        <v>1</v>
      </c>
      <c r="C1259" s="16" t="s">
        <v>875</v>
      </c>
      <c r="D1259" s="16" t="s">
        <v>876</v>
      </c>
      <c r="E1259" s="16" t="s">
        <v>26</v>
      </c>
      <c r="F1259" s="16"/>
      <c r="G1259" s="16"/>
      <c r="H1259" s="16" t="s">
        <v>132</v>
      </c>
      <c r="I1259" s="16"/>
      <c r="J1259" s="16"/>
      <c r="K1259" s="16"/>
      <c r="L1259" s="16">
        <v>1</v>
      </c>
      <c r="M1259" s="16"/>
      <c r="N1259" s="16" t="s">
        <v>877</v>
      </c>
      <c r="O1259" s="121">
        <v>17999534</v>
      </c>
      <c r="P1259" s="16"/>
      <c r="Q1259" s="16"/>
      <c r="R1259" s="16"/>
      <c r="S1259" s="16" t="s">
        <v>89</v>
      </c>
      <c r="T1259" s="16" t="s">
        <v>89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</row>
    <row r="1260" spans="1:30" s="45" customFormat="1" x14ac:dyDescent="0.15">
      <c r="A1260" s="121">
        <v>12999535</v>
      </c>
      <c r="B1260" s="16">
        <v>1</v>
      </c>
      <c r="C1260" s="16" t="s">
        <v>879</v>
      </c>
      <c r="D1260" s="16" t="s">
        <v>826</v>
      </c>
      <c r="E1260" s="16" t="s">
        <v>26</v>
      </c>
      <c r="F1260" s="16"/>
      <c r="G1260" s="16"/>
      <c r="H1260" s="16" t="s">
        <v>815</v>
      </c>
      <c r="I1260" s="16"/>
      <c r="J1260" s="16"/>
      <c r="K1260" s="16"/>
      <c r="L1260" s="16">
        <v>1</v>
      </c>
      <c r="M1260" s="16"/>
      <c r="N1260" s="16" t="s">
        <v>827</v>
      </c>
      <c r="O1260" s="121">
        <v>17999535</v>
      </c>
      <c r="P1260" s="16"/>
      <c r="Q1260" s="16"/>
      <c r="R1260" s="16"/>
      <c r="S1260" s="16" t="s">
        <v>89</v>
      </c>
      <c r="T1260" s="16" t="s">
        <v>89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</row>
    <row r="1261" spans="1:30" s="45" customFormat="1" x14ac:dyDescent="0.15">
      <c r="A1261" s="121">
        <v>12999536</v>
      </c>
      <c r="B1261" s="16">
        <v>1</v>
      </c>
      <c r="C1261" s="16" t="s">
        <v>883</v>
      </c>
      <c r="D1261" s="16" t="s">
        <v>876</v>
      </c>
      <c r="E1261" s="16" t="s">
        <v>57</v>
      </c>
      <c r="F1261" s="16">
        <v>4</v>
      </c>
      <c r="G1261" s="16"/>
      <c r="H1261" s="16" t="s">
        <v>116</v>
      </c>
      <c r="I1261" s="16"/>
      <c r="J1261" s="16"/>
      <c r="K1261" s="16"/>
      <c r="L1261" s="16">
        <v>99</v>
      </c>
      <c r="M1261" s="16" t="s">
        <v>820</v>
      </c>
      <c r="N1261" s="16" t="s">
        <v>821</v>
      </c>
      <c r="O1261" s="121">
        <v>15999524</v>
      </c>
      <c r="P1261" s="16"/>
      <c r="Q1261" s="16"/>
      <c r="R1261" s="16"/>
      <c r="S1261" s="16" t="s">
        <v>89</v>
      </c>
      <c r="T1261" s="16" t="s">
        <v>89</v>
      </c>
      <c r="U1261" s="16"/>
      <c r="V1261" s="16" t="s">
        <v>822</v>
      </c>
      <c r="W1261" s="16"/>
      <c r="X1261" s="16"/>
      <c r="Y1261" s="16"/>
      <c r="Z1261" s="16"/>
      <c r="AA1261" s="16"/>
      <c r="AB1261" s="16"/>
      <c r="AC1261" s="16"/>
      <c r="AD1261" s="16"/>
    </row>
    <row r="1262" spans="1:30" s="45" customFormat="1" x14ac:dyDescent="0.15">
      <c r="A1262" s="121">
        <v>12999537</v>
      </c>
      <c r="B1262" s="16">
        <v>1</v>
      </c>
      <c r="C1262" s="16" t="s">
        <v>884</v>
      </c>
      <c r="D1262" s="16" t="s">
        <v>104</v>
      </c>
      <c r="E1262" s="16" t="s">
        <v>825</v>
      </c>
      <c r="F1262" s="16">
        <v>4</v>
      </c>
      <c r="G1262" s="16"/>
      <c r="H1262" s="16" t="s">
        <v>815</v>
      </c>
      <c r="I1262" s="16"/>
      <c r="J1262" s="16"/>
      <c r="K1262" s="16"/>
      <c r="L1262" s="16">
        <v>99</v>
      </c>
      <c r="M1262" s="159" t="s">
        <v>716</v>
      </c>
      <c r="N1262" s="16" t="s">
        <v>885</v>
      </c>
      <c r="O1262" s="121">
        <v>13999516</v>
      </c>
      <c r="P1262" s="16"/>
      <c r="Q1262" s="16"/>
      <c r="R1262" s="16"/>
      <c r="S1262" s="16" t="s">
        <v>89</v>
      </c>
      <c r="T1262" s="16" t="s">
        <v>89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</row>
    <row r="1263" spans="1:30" s="45" customFormat="1" x14ac:dyDescent="0.15">
      <c r="A1263" s="121">
        <v>12999538</v>
      </c>
      <c r="B1263" s="16">
        <v>1</v>
      </c>
      <c r="C1263" s="16" t="s">
        <v>891</v>
      </c>
      <c r="D1263" s="16" t="s">
        <v>104</v>
      </c>
      <c r="E1263" s="16" t="s">
        <v>26</v>
      </c>
      <c r="F1263" s="16"/>
      <c r="G1263" s="16"/>
      <c r="H1263" s="16" t="s">
        <v>132</v>
      </c>
      <c r="I1263" s="16"/>
      <c r="J1263" s="16"/>
      <c r="K1263" s="16"/>
      <c r="L1263" s="16">
        <v>1</v>
      </c>
      <c r="M1263" s="16" t="s">
        <v>105</v>
      </c>
      <c r="N1263" s="16" t="s">
        <v>105</v>
      </c>
      <c r="O1263" s="121">
        <v>13999517</v>
      </c>
      <c r="P1263" s="16"/>
      <c r="Q1263" s="16"/>
      <c r="R1263" s="16"/>
      <c r="S1263" s="16" t="s">
        <v>89</v>
      </c>
      <c r="T1263" s="16" t="s">
        <v>89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</row>
    <row r="1264" spans="1:30" s="45" customFormat="1" x14ac:dyDescent="0.15">
      <c r="A1264" s="121">
        <v>12999539</v>
      </c>
      <c r="B1264" s="16">
        <v>1</v>
      </c>
      <c r="C1264" s="16" t="s">
        <v>892</v>
      </c>
      <c r="D1264" s="16" t="s">
        <v>104</v>
      </c>
      <c r="E1264" s="16" t="s">
        <v>26</v>
      </c>
      <c r="F1264" s="16"/>
      <c r="G1264" s="16"/>
      <c r="H1264" s="16" t="s">
        <v>132</v>
      </c>
      <c r="I1264" s="16"/>
      <c r="J1264" s="16"/>
      <c r="K1264" s="16"/>
      <c r="L1264" s="16">
        <v>1</v>
      </c>
      <c r="M1264" s="16" t="s">
        <v>105</v>
      </c>
      <c r="N1264" s="16" t="s">
        <v>105</v>
      </c>
      <c r="O1264" s="121">
        <v>13999518</v>
      </c>
      <c r="P1264" s="16"/>
      <c r="Q1264" s="16"/>
      <c r="R1264" s="16"/>
      <c r="S1264" s="16" t="s">
        <v>89</v>
      </c>
      <c r="T1264" s="16" t="s">
        <v>89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</row>
    <row r="1265" spans="1:30" s="45" customFormat="1" x14ac:dyDescent="0.15">
      <c r="A1265" s="121">
        <v>12999540</v>
      </c>
      <c r="B1265" s="16">
        <v>1</v>
      </c>
      <c r="C1265" s="16" t="s">
        <v>893</v>
      </c>
      <c r="D1265" s="16" t="s">
        <v>104</v>
      </c>
      <c r="E1265" s="16" t="s">
        <v>26</v>
      </c>
      <c r="F1265" s="16"/>
      <c r="G1265" s="16"/>
      <c r="H1265" s="16" t="s">
        <v>132</v>
      </c>
      <c r="I1265" s="16"/>
      <c r="J1265" s="16"/>
      <c r="K1265" s="16"/>
      <c r="L1265" s="16">
        <v>1</v>
      </c>
      <c r="M1265" s="16" t="s">
        <v>105</v>
      </c>
      <c r="N1265" s="16" t="s">
        <v>105</v>
      </c>
      <c r="O1265" s="121">
        <v>13999519</v>
      </c>
      <c r="P1265" s="16"/>
      <c r="Q1265" s="16"/>
      <c r="R1265" s="16"/>
      <c r="S1265" s="16" t="s">
        <v>89</v>
      </c>
      <c r="T1265" s="16" t="s">
        <v>89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</row>
    <row r="1266" spans="1:30" s="45" customFormat="1" x14ac:dyDescent="0.15">
      <c r="A1266" s="121">
        <v>12999542</v>
      </c>
      <c r="B1266" s="16">
        <v>1</v>
      </c>
      <c r="C1266" s="16" t="s">
        <v>907</v>
      </c>
      <c r="D1266" s="16" t="s">
        <v>905</v>
      </c>
      <c r="E1266" s="16" t="s">
        <v>906</v>
      </c>
      <c r="F1266" s="16"/>
      <c r="G1266" s="16"/>
      <c r="H1266" s="16" t="s">
        <v>24</v>
      </c>
      <c r="I1266" s="16"/>
      <c r="J1266" s="16"/>
      <c r="K1266" s="16"/>
      <c r="L1266" s="16">
        <v>1</v>
      </c>
      <c r="M1266" s="16" t="s">
        <v>909</v>
      </c>
      <c r="N1266" s="16" t="s">
        <v>28</v>
      </c>
      <c r="O1266" s="121">
        <v>15999528</v>
      </c>
      <c r="P1266" s="16"/>
      <c r="Q1266" s="16"/>
      <c r="R1266" s="16"/>
      <c r="S1266" s="6">
        <v>16870101</v>
      </c>
      <c r="T1266" s="16" t="s">
        <v>89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</row>
    <row r="1267" spans="1:30" s="45" customFormat="1" x14ac:dyDescent="0.15">
      <c r="A1267" s="124">
        <v>12999543</v>
      </c>
      <c r="B1267" s="14">
        <v>1</v>
      </c>
      <c r="C1267" s="14" t="s">
        <v>908</v>
      </c>
      <c r="D1267" s="14" t="s">
        <v>905</v>
      </c>
      <c r="E1267" s="14" t="s">
        <v>906</v>
      </c>
      <c r="F1267" s="14"/>
      <c r="G1267" s="14"/>
      <c r="H1267" s="14" t="s">
        <v>24</v>
      </c>
      <c r="I1267" s="14"/>
      <c r="J1267" s="14"/>
      <c r="K1267" s="14"/>
      <c r="L1267" s="14">
        <v>1</v>
      </c>
      <c r="M1267" s="159" t="s">
        <v>716</v>
      </c>
      <c r="N1267" s="14" t="s">
        <v>910</v>
      </c>
      <c r="O1267" s="124">
        <v>13999520</v>
      </c>
      <c r="P1267" s="14"/>
      <c r="Q1267" s="14"/>
      <c r="R1267" s="14"/>
      <c r="S1267" s="14" t="s">
        <v>89</v>
      </c>
      <c r="T1267" s="14" t="s">
        <v>89</v>
      </c>
      <c r="U1267" s="14"/>
      <c r="V1267" s="14"/>
      <c r="W1267" s="14"/>
      <c r="X1267" s="14"/>
      <c r="Y1267" s="14"/>
      <c r="Z1267" s="14"/>
      <c r="AA1267" s="14"/>
      <c r="AB1267" s="14"/>
      <c r="AC1267" s="14"/>
      <c r="AD1267" s="14"/>
    </row>
    <row r="1268" spans="1:30" s="45" customFormat="1" x14ac:dyDescent="0.15">
      <c r="A1268" s="124">
        <v>12999544</v>
      </c>
      <c r="B1268" s="14">
        <v>1</v>
      </c>
      <c r="C1268" s="14" t="s">
        <v>912</v>
      </c>
      <c r="D1268" s="14" t="s">
        <v>905</v>
      </c>
      <c r="E1268" s="14" t="s">
        <v>33</v>
      </c>
      <c r="F1268" s="14">
        <v>1</v>
      </c>
      <c r="G1268" s="14"/>
      <c r="H1268" s="14" t="s">
        <v>24</v>
      </c>
      <c r="I1268" s="14"/>
      <c r="J1268" s="14"/>
      <c r="K1268" s="14"/>
      <c r="L1268" s="14">
        <v>1</v>
      </c>
      <c r="M1268" s="14"/>
      <c r="N1268" s="14" t="s">
        <v>915</v>
      </c>
      <c r="O1268" s="124">
        <v>17999544</v>
      </c>
      <c r="P1268" s="14"/>
      <c r="Q1268" s="14"/>
      <c r="R1268" s="14"/>
      <c r="S1268" s="14" t="s">
        <v>89</v>
      </c>
      <c r="T1268" s="14" t="s">
        <v>89</v>
      </c>
      <c r="U1268" s="14"/>
      <c r="V1268" s="14"/>
      <c r="W1268" s="14"/>
      <c r="X1268" s="14"/>
      <c r="Y1268" s="14"/>
      <c r="Z1268" s="14"/>
      <c r="AA1268" s="14"/>
      <c r="AB1268" s="14"/>
      <c r="AC1268" s="14"/>
      <c r="AD1268" s="14"/>
    </row>
    <row r="1269" spans="1:30" s="45" customFormat="1" x14ac:dyDescent="0.15">
      <c r="A1269" s="121">
        <v>12999545</v>
      </c>
      <c r="B1269" s="16">
        <v>1</v>
      </c>
      <c r="C1269" s="16" t="s">
        <v>912</v>
      </c>
      <c r="D1269" s="16" t="s">
        <v>905</v>
      </c>
      <c r="E1269" s="16" t="s">
        <v>33</v>
      </c>
      <c r="F1269" s="16">
        <v>1</v>
      </c>
      <c r="G1269" s="16"/>
      <c r="H1269" s="16" t="s">
        <v>24</v>
      </c>
      <c r="I1269" s="16"/>
      <c r="J1269" s="16"/>
      <c r="K1269" s="16"/>
      <c r="L1269" s="16">
        <v>1</v>
      </c>
      <c r="M1269" s="16"/>
      <c r="N1269" s="16" t="s">
        <v>915</v>
      </c>
      <c r="O1269" s="121">
        <v>17999545</v>
      </c>
      <c r="P1269" s="16"/>
      <c r="Q1269" s="16"/>
      <c r="R1269" s="16"/>
      <c r="S1269" s="16" t="s">
        <v>89</v>
      </c>
      <c r="T1269" s="16" t="s">
        <v>89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</row>
    <row r="1270" spans="1:30" s="45" customFormat="1" x14ac:dyDescent="0.15">
      <c r="A1270" s="121">
        <v>12999546</v>
      </c>
      <c r="B1270" s="16">
        <v>1</v>
      </c>
      <c r="C1270" s="16" t="s">
        <v>912</v>
      </c>
      <c r="D1270" s="16" t="s">
        <v>905</v>
      </c>
      <c r="E1270" s="16" t="s">
        <v>33</v>
      </c>
      <c r="F1270" s="16">
        <v>1</v>
      </c>
      <c r="G1270" s="16"/>
      <c r="H1270" s="16" t="s">
        <v>24</v>
      </c>
      <c r="I1270" s="16"/>
      <c r="J1270" s="16"/>
      <c r="K1270" s="16"/>
      <c r="L1270" s="16">
        <v>1</v>
      </c>
      <c r="M1270" s="16"/>
      <c r="N1270" s="16" t="s">
        <v>915</v>
      </c>
      <c r="O1270" s="121">
        <v>17999546</v>
      </c>
      <c r="P1270" s="16"/>
      <c r="Q1270" s="16"/>
      <c r="R1270" s="16"/>
      <c r="S1270" s="16" t="s">
        <v>89</v>
      </c>
      <c r="T1270" s="16" t="s">
        <v>89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</row>
    <row r="1271" spans="1:30" s="45" customFormat="1" x14ac:dyDescent="0.15">
      <c r="A1271" s="121">
        <v>12999547</v>
      </c>
      <c r="B1271" s="16">
        <v>1</v>
      </c>
      <c r="C1271" s="16" t="s">
        <v>917</v>
      </c>
      <c r="D1271" s="16" t="s">
        <v>34</v>
      </c>
      <c r="E1271" s="16" t="s">
        <v>26</v>
      </c>
      <c r="F1271" s="16"/>
      <c r="G1271" s="16"/>
      <c r="H1271" s="16" t="s">
        <v>918</v>
      </c>
      <c r="I1271" s="16"/>
      <c r="J1271" s="16"/>
      <c r="K1271" s="16"/>
      <c r="L1271" s="16">
        <v>1</v>
      </c>
      <c r="M1271" s="14" t="s">
        <v>200</v>
      </c>
      <c r="N1271" s="16" t="s">
        <v>919</v>
      </c>
      <c r="O1271" s="121">
        <v>13999521</v>
      </c>
      <c r="P1271" s="16"/>
      <c r="Q1271" s="16"/>
      <c r="R1271" s="16"/>
      <c r="S1271" s="16" t="s">
        <v>89</v>
      </c>
      <c r="T1271" s="16" t="s">
        <v>89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</row>
    <row r="1272" spans="1:30" s="45" customFormat="1" x14ac:dyDescent="0.15">
      <c r="A1272" s="121">
        <v>12999548</v>
      </c>
      <c r="B1272" s="16">
        <v>1</v>
      </c>
      <c r="C1272" s="16" t="s">
        <v>923</v>
      </c>
      <c r="D1272" s="16" t="s">
        <v>34</v>
      </c>
      <c r="E1272" s="16" t="s">
        <v>906</v>
      </c>
      <c r="F1272" s="16"/>
      <c r="G1272" s="16"/>
      <c r="H1272" s="16" t="s">
        <v>924</v>
      </c>
      <c r="I1272" s="16"/>
      <c r="J1272" s="16"/>
      <c r="K1272" s="16"/>
      <c r="L1272" s="16">
        <v>1</v>
      </c>
      <c r="M1272" s="16"/>
      <c r="N1272" s="16" t="s">
        <v>925</v>
      </c>
      <c r="O1272" s="121">
        <v>17999548</v>
      </c>
      <c r="P1272" s="16"/>
      <c r="Q1272" s="16"/>
      <c r="R1272" s="16"/>
      <c r="S1272" s="16" t="s">
        <v>89</v>
      </c>
      <c r="T1272" s="16" t="s">
        <v>89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</row>
    <row r="1273" spans="1:30" s="45" customFormat="1" x14ac:dyDescent="0.15">
      <c r="A1273" s="121">
        <v>12999549</v>
      </c>
      <c r="B1273" s="16">
        <v>1</v>
      </c>
      <c r="C1273" s="16" t="s">
        <v>927</v>
      </c>
      <c r="D1273" s="16" t="s">
        <v>905</v>
      </c>
      <c r="E1273" s="16" t="s">
        <v>906</v>
      </c>
      <c r="F1273" s="16"/>
      <c r="G1273" s="16"/>
      <c r="H1273" s="16" t="s">
        <v>24</v>
      </c>
      <c r="I1273" s="16"/>
      <c r="J1273" s="16"/>
      <c r="K1273" s="16"/>
      <c r="L1273" s="16">
        <v>1</v>
      </c>
      <c r="M1273" s="16" t="s">
        <v>158</v>
      </c>
      <c r="N1273" s="16" t="s">
        <v>928</v>
      </c>
      <c r="O1273" s="121">
        <v>15999531</v>
      </c>
      <c r="P1273" s="16"/>
      <c r="Q1273" s="16"/>
      <c r="R1273" s="16"/>
      <c r="S1273" s="16" t="s">
        <v>89</v>
      </c>
      <c r="T1273" s="16" t="s">
        <v>89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</row>
    <row r="1274" spans="1:30" s="45" customFormat="1" x14ac:dyDescent="0.15">
      <c r="A1274" s="121">
        <v>12999550</v>
      </c>
      <c r="B1274" s="16">
        <v>1</v>
      </c>
      <c r="C1274" s="16" t="s">
        <v>3587</v>
      </c>
      <c r="D1274" s="16" t="s">
        <v>117</v>
      </c>
      <c r="E1274" s="16" t="s">
        <v>211</v>
      </c>
      <c r="F1274" s="16"/>
      <c r="G1274" s="16"/>
      <c r="H1274" s="16" t="s">
        <v>941</v>
      </c>
      <c r="I1274" s="16"/>
      <c r="J1274" s="16"/>
      <c r="K1274" s="16"/>
      <c r="L1274" s="16">
        <v>1</v>
      </c>
      <c r="M1274" s="16" t="s">
        <v>620</v>
      </c>
      <c r="N1274" s="16" t="s">
        <v>942</v>
      </c>
      <c r="O1274" s="121">
        <v>15999532</v>
      </c>
      <c r="P1274" s="16"/>
      <c r="Q1274" s="16"/>
      <c r="R1274" s="16"/>
      <c r="S1274" s="16" t="s">
        <v>89</v>
      </c>
      <c r="T1274" s="16" t="s">
        <v>89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</row>
    <row r="1275" spans="1:30" s="45" customFormat="1" x14ac:dyDescent="0.15">
      <c r="A1275" s="121">
        <v>12999551</v>
      </c>
      <c r="B1275" s="16">
        <v>1</v>
      </c>
      <c r="C1275" s="16" t="s">
        <v>3315</v>
      </c>
      <c r="D1275" s="16" t="s">
        <v>117</v>
      </c>
      <c r="E1275" s="16" t="s">
        <v>211</v>
      </c>
      <c r="F1275" s="16"/>
      <c r="G1275" s="16"/>
      <c r="H1275" s="16" t="s">
        <v>941</v>
      </c>
      <c r="I1275" s="16"/>
      <c r="J1275" s="16"/>
      <c r="K1275" s="16"/>
      <c r="L1275" s="16">
        <v>1</v>
      </c>
      <c r="M1275" s="159" t="s">
        <v>716</v>
      </c>
      <c r="N1275" s="16" t="s">
        <v>943</v>
      </c>
      <c r="O1275" s="121">
        <v>13999522</v>
      </c>
      <c r="P1275" s="16"/>
      <c r="Q1275" s="16"/>
      <c r="R1275" s="16"/>
      <c r="S1275" s="16" t="s">
        <v>89</v>
      </c>
      <c r="T1275" s="16" t="s">
        <v>89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</row>
    <row r="1276" spans="1:30" s="45" customFormat="1" x14ac:dyDescent="0.15">
      <c r="A1276" s="121">
        <v>12999552</v>
      </c>
      <c r="B1276" s="16">
        <v>1</v>
      </c>
      <c r="C1276" s="16" t="s">
        <v>3316</v>
      </c>
      <c r="D1276" s="16" t="s">
        <v>117</v>
      </c>
      <c r="E1276" s="16" t="s">
        <v>130</v>
      </c>
      <c r="F1276" s="16">
        <v>1.5</v>
      </c>
      <c r="G1276" s="16"/>
      <c r="H1276" s="16" t="s">
        <v>187</v>
      </c>
      <c r="I1276" s="16"/>
      <c r="J1276" s="16"/>
      <c r="K1276" s="16"/>
      <c r="L1276" s="16">
        <v>99</v>
      </c>
      <c r="M1276" s="16" t="s">
        <v>944</v>
      </c>
      <c r="N1276" s="16" t="s">
        <v>942</v>
      </c>
      <c r="O1276" s="121">
        <v>15999533</v>
      </c>
      <c r="P1276" s="16"/>
      <c r="Q1276" s="16"/>
      <c r="R1276" s="16"/>
      <c r="S1276" s="16" t="s">
        <v>89</v>
      </c>
      <c r="T1276" s="16" t="s">
        <v>89</v>
      </c>
      <c r="U1276" s="16"/>
      <c r="V1276" s="16" t="s">
        <v>956</v>
      </c>
      <c r="W1276" s="16"/>
      <c r="X1276" s="16"/>
      <c r="Y1276" s="16"/>
      <c r="Z1276" s="16"/>
      <c r="AA1276" s="16"/>
      <c r="AB1276" s="16"/>
      <c r="AC1276" s="16"/>
      <c r="AD1276" s="16"/>
    </row>
    <row r="1277" spans="1:30" s="45" customFormat="1" x14ac:dyDescent="0.15">
      <c r="A1277" s="121">
        <v>12999553</v>
      </c>
      <c r="B1277" s="16">
        <v>1</v>
      </c>
      <c r="C1277" s="16" t="s">
        <v>3317</v>
      </c>
      <c r="D1277" s="16" t="s">
        <v>117</v>
      </c>
      <c r="E1277" s="16" t="s">
        <v>130</v>
      </c>
      <c r="F1277" s="16">
        <v>1.5</v>
      </c>
      <c r="G1277" s="16"/>
      <c r="H1277" s="16" t="s">
        <v>187</v>
      </c>
      <c r="I1277" s="16"/>
      <c r="J1277" s="16"/>
      <c r="K1277" s="16"/>
      <c r="L1277" s="16">
        <v>99</v>
      </c>
      <c r="M1277" s="159" t="s">
        <v>716</v>
      </c>
      <c r="N1277" s="16" t="s">
        <v>945</v>
      </c>
      <c r="O1277" s="121">
        <v>13999523</v>
      </c>
      <c r="P1277" s="16"/>
      <c r="Q1277" s="16"/>
      <c r="R1277" s="16"/>
      <c r="S1277" s="16" t="s">
        <v>89</v>
      </c>
      <c r="T1277" s="16" t="s">
        <v>89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</row>
    <row r="1278" spans="1:30" s="5" customFormat="1" x14ac:dyDescent="0.15">
      <c r="A1278" s="121">
        <v>12999554</v>
      </c>
      <c r="B1278" s="16">
        <v>1</v>
      </c>
      <c r="C1278" s="16" t="s">
        <v>1121</v>
      </c>
      <c r="D1278" s="16" t="s">
        <v>951</v>
      </c>
      <c r="E1278" s="16" t="s">
        <v>953</v>
      </c>
      <c r="F1278" s="16">
        <v>4</v>
      </c>
      <c r="G1278" s="16">
        <v>180</v>
      </c>
      <c r="H1278" s="16" t="s">
        <v>954</v>
      </c>
      <c r="I1278" s="16"/>
      <c r="J1278" s="16"/>
      <c r="K1278" s="16"/>
      <c r="L1278" s="16">
        <v>3</v>
      </c>
      <c r="M1278" s="16" t="s">
        <v>231</v>
      </c>
      <c r="N1278" s="16" t="s">
        <v>955</v>
      </c>
      <c r="O1278" s="121">
        <v>15999534</v>
      </c>
      <c r="P1278" s="16"/>
      <c r="Q1278" s="16"/>
      <c r="R1278" s="16"/>
      <c r="S1278" s="16" t="s">
        <v>89</v>
      </c>
      <c r="T1278" s="16" t="s">
        <v>89</v>
      </c>
      <c r="U1278" s="16"/>
      <c r="V1278" s="14" t="s">
        <v>956</v>
      </c>
      <c r="W1278" s="16"/>
      <c r="X1278" s="16"/>
      <c r="Y1278" s="16"/>
      <c r="Z1278" s="16"/>
      <c r="AA1278" s="16"/>
      <c r="AB1278" s="16"/>
      <c r="AC1278" s="16"/>
      <c r="AD1278" s="16"/>
    </row>
    <row r="1279" spans="1:30" s="45" customFormat="1" x14ac:dyDescent="0.15">
      <c r="A1279" s="121">
        <v>12999555</v>
      </c>
      <c r="B1279" s="16">
        <v>1</v>
      </c>
      <c r="C1279" s="16" t="s">
        <v>3294</v>
      </c>
      <c r="D1279" s="16" t="s">
        <v>117</v>
      </c>
      <c r="E1279" s="16" t="s">
        <v>962</v>
      </c>
      <c r="F1279" s="16">
        <v>5</v>
      </c>
      <c r="G1279" s="16">
        <v>60</v>
      </c>
      <c r="H1279" s="16" t="s">
        <v>187</v>
      </c>
      <c r="I1279" s="16"/>
      <c r="J1279" s="16"/>
      <c r="K1279" s="16"/>
      <c r="L1279" s="16">
        <v>1</v>
      </c>
      <c r="M1279" s="16"/>
      <c r="N1279" s="16" t="s">
        <v>558</v>
      </c>
      <c r="O1279" s="121">
        <v>14999505</v>
      </c>
      <c r="P1279" s="16"/>
      <c r="Q1279" s="16"/>
      <c r="R1279" s="16"/>
      <c r="S1279" s="16" t="s">
        <v>89</v>
      </c>
      <c r="T1279" s="16" t="s">
        <v>89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</row>
    <row r="1280" spans="1:30" s="45" customFormat="1" x14ac:dyDescent="0.15">
      <c r="A1280" s="121">
        <v>12999556</v>
      </c>
      <c r="B1280" s="16">
        <v>1</v>
      </c>
      <c r="C1280" s="16" t="s">
        <v>1122</v>
      </c>
      <c r="D1280" s="16" t="s">
        <v>963</v>
      </c>
      <c r="E1280" s="16" t="s">
        <v>964</v>
      </c>
      <c r="F1280" s="16">
        <v>60</v>
      </c>
      <c r="G1280" s="16"/>
      <c r="H1280" s="16" t="s">
        <v>187</v>
      </c>
      <c r="I1280" s="16"/>
      <c r="J1280" s="16"/>
      <c r="K1280" s="16"/>
      <c r="L1280" s="16">
        <v>99</v>
      </c>
      <c r="M1280" s="16" t="s">
        <v>231</v>
      </c>
      <c r="N1280" s="16" t="s">
        <v>252</v>
      </c>
      <c r="O1280" s="121">
        <v>15999535</v>
      </c>
      <c r="P1280" s="16"/>
      <c r="Q1280" s="16"/>
      <c r="R1280" s="16"/>
      <c r="S1280" s="16" t="s">
        <v>89</v>
      </c>
      <c r="T1280" s="16" t="s">
        <v>89</v>
      </c>
      <c r="U1280" s="16"/>
      <c r="V1280" s="16" t="s">
        <v>969</v>
      </c>
      <c r="W1280" s="16"/>
      <c r="X1280" s="16"/>
      <c r="Y1280" s="16"/>
      <c r="Z1280" s="16"/>
      <c r="AA1280" s="16"/>
      <c r="AB1280" s="16"/>
      <c r="AC1280" s="16"/>
      <c r="AD1280" s="16"/>
    </row>
    <row r="1281" spans="1:30" s="45" customFormat="1" x14ac:dyDescent="0.15">
      <c r="A1281" s="121">
        <v>12999557</v>
      </c>
      <c r="B1281" s="16">
        <v>1</v>
      </c>
      <c r="C1281" s="16" t="s">
        <v>1123</v>
      </c>
      <c r="D1281" s="16" t="s">
        <v>963</v>
      </c>
      <c r="E1281" s="16" t="s">
        <v>964</v>
      </c>
      <c r="F1281" s="16">
        <v>60</v>
      </c>
      <c r="G1281" s="16"/>
      <c r="H1281" s="16" t="s">
        <v>187</v>
      </c>
      <c r="I1281" s="16"/>
      <c r="J1281" s="16"/>
      <c r="K1281" s="16"/>
      <c r="L1281" s="16">
        <v>99</v>
      </c>
      <c r="M1281" s="159" t="s">
        <v>323</v>
      </c>
      <c r="N1281" s="16" t="s">
        <v>105</v>
      </c>
      <c r="O1281" s="121">
        <v>13999524</v>
      </c>
      <c r="P1281" s="16"/>
      <c r="Q1281" s="16"/>
      <c r="R1281" s="16"/>
      <c r="S1281" s="16" t="s">
        <v>89</v>
      </c>
      <c r="T1281" s="16" t="s">
        <v>89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</row>
    <row r="1282" spans="1:30" s="45" customFormat="1" x14ac:dyDescent="0.15">
      <c r="A1282" s="121">
        <v>12999558</v>
      </c>
      <c r="B1282" s="16">
        <v>1</v>
      </c>
      <c r="C1282" s="16" t="s">
        <v>1124</v>
      </c>
      <c r="D1282" s="16" t="s">
        <v>117</v>
      </c>
      <c r="E1282" s="16" t="s">
        <v>964</v>
      </c>
      <c r="F1282" s="16">
        <v>60</v>
      </c>
      <c r="G1282" s="16"/>
      <c r="H1282" s="16" t="s">
        <v>187</v>
      </c>
      <c r="I1282" s="16" t="s">
        <v>1217</v>
      </c>
      <c r="J1282" s="16" t="s">
        <v>228</v>
      </c>
      <c r="K1282" s="16"/>
      <c r="L1282" s="16">
        <v>99</v>
      </c>
      <c r="M1282" s="13" t="s">
        <v>5474</v>
      </c>
      <c r="N1282" s="16" t="s">
        <v>105</v>
      </c>
      <c r="O1282" s="121">
        <v>13999525</v>
      </c>
      <c r="P1282" s="16"/>
      <c r="Q1282" s="16"/>
      <c r="R1282" s="16"/>
      <c r="S1282" s="16" t="s">
        <v>89</v>
      </c>
      <c r="T1282" s="16" t="s">
        <v>89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</row>
    <row r="1283" spans="1:30" s="45" customFormat="1" x14ac:dyDescent="0.15">
      <c r="A1283" s="121">
        <v>12999559</v>
      </c>
      <c r="B1283" s="16">
        <v>1</v>
      </c>
      <c r="C1283" s="16" t="s">
        <v>979</v>
      </c>
      <c r="D1283" s="16" t="s">
        <v>117</v>
      </c>
      <c r="E1283" s="16" t="s">
        <v>952</v>
      </c>
      <c r="F1283" s="16">
        <v>1.5</v>
      </c>
      <c r="G1283" s="16">
        <v>120</v>
      </c>
      <c r="H1283" s="16" t="s">
        <v>187</v>
      </c>
      <c r="I1283" s="16"/>
      <c r="J1283" s="16"/>
      <c r="K1283" s="16"/>
      <c r="L1283" s="16">
        <v>3</v>
      </c>
      <c r="M1283" s="16" t="s">
        <v>231</v>
      </c>
      <c r="N1283" s="16" t="s">
        <v>252</v>
      </c>
      <c r="O1283" s="121">
        <v>15999536</v>
      </c>
      <c r="P1283" s="16"/>
      <c r="Q1283" s="16"/>
      <c r="R1283" s="16"/>
      <c r="S1283" s="16" t="s">
        <v>89</v>
      </c>
      <c r="T1283" s="16" t="s">
        <v>89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</row>
    <row r="1284" spans="1:30" s="45" customFormat="1" x14ac:dyDescent="0.15">
      <c r="A1284" s="121">
        <v>12999560</v>
      </c>
      <c r="B1284" s="16">
        <v>1</v>
      </c>
      <c r="C1284" s="16" t="s">
        <v>980</v>
      </c>
      <c r="D1284" s="16" t="s">
        <v>117</v>
      </c>
      <c r="E1284" s="16" t="s">
        <v>952</v>
      </c>
      <c r="F1284" s="16">
        <v>2</v>
      </c>
      <c r="G1284" s="16">
        <v>120</v>
      </c>
      <c r="H1284" s="16" t="s">
        <v>187</v>
      </c>
      <c r="I1284" s="16"/>
      <c r="J1284" s="16"/>
      <c r="K1284" s="16"/>
      <c r="L1284" s="16">
        <v>3</v>
      </c>
      <c r="M1284" s="16" t="s">
        <v>981</v>
      </c>
      <c r="N1284" s="16" t="s">
        <v>105</v>
      </c>
      <c r="O1284" s="121">
        <v>13999526</v>
      </c>
      <c r="P1284" s="16"/>
      <c r="Q1284" s="16"/>
      <c r="R1284" s="16"/>
      <c r="S1284" s="16" t="s">
        <v>89</v>
      </c>
      <c r="T1284" s="16" t="s">
        <v>89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</row>
    <row r="1285" spans="1:30" s="45" customFormat="1" x14ac:dyDescent="0.15">
      <c r="A1285" s="121">
        <v>12999561</v>
      </c>
      <c r="B1285" s="16">
        <v>1</v>
      </c>
      <c r="C1285" s="16" t="s">
        <v>988</v>
      </c>
      <c r="D1285" s="16" t="s">
        <v>117</v>
      </c>
      <c r="E1285" s="16" t="s">
        <v>989</v>
      </c>
      <c r="F1285" s="16">
        <v>2</v>
      </c>
      <c r="G1285" s="16"/>
      <c r="H1285" s="16" t="s">
        <v>187</v>
      </c>
      <c r="I1285" s="16"/>
      <c r="J1285" s="16"/>
      <c r="K1285" s="16"/>
      <c r="L1285" s="16">
        <v>1</v>
      </c>
      <c r="M1285" s="16"/>
      <c r="N1285" s="16" t="s">
        <v>558</v>
      </c>
      <c r="O1285" s="121">
        <v>14999506</v>
      </c>
      <c r="P1285" s="16"/>
      <c r="Q1285" s="16"/>
      <c r="R1285" s="16"/>
      <c r="S1285" s="16" t="s">
        <v>89</v>
      </c>
      <c r="T1285" s="16" t="s">
        <v>89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</row>
    <row r="1286" spans="1:30" s="45" customFormat="1" x14ac:dyDescent="0.15">
      <c r="A1286" s="121">
        <v>12999562</v>
      </c>
      <c r="B1286" s="16">
        <v>1</v>
      </c>
      <c r="C1286" s="16" t="s">
        <v>990</v>
      </c>
      <c r="D1286" s="16" t="s">
        <v>117</v>
      </c>
      <c r="E1286" s="16" t="s">
        <v>130</v>
      </c>
      <c r="F1286" s="16">
        <v>2</v>
      </c>
      <c r="G1286" s="16"/>
      <c r="H1286" s="16" t="s">
        <v>187</v>
      </c>
      <c r="I1286" s="16"/>
      <c r="J1286" s="16"/>
      <c r="K1286" s="16"/>
      <c r="L1286" s="16">
        <v>99</v>
      </c>
      <c r="M1286" s="16" t="s">
        <v>231</v>
      </c>
      <c r="N1286" s="16" t="s">
        <v>252</v>
      </c>
      <c r="O1286" s="121">
        <v>15999538</v>
      </c>
      <c r="P1286" s="16"/>
      <c r="Q1286" s="16"/>
      <c r="R1286" s="16"/>
      <c r="S1286" s="16" t="s">
        <v>89</v>
      </c>
      <c r="T1286" s="16" t="s">
        <v>89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</row>
    <row r="1287" spans="1:30" s="45" customFormat="1" x14ac:dyDescent="0.15">
      <c r="A1287" s="119">
        <v>12999563</v>
      </c>
      <c r="B1287" s="18">
        <v>1</v>
      </c>
      <c r="C1287" s="18" t="s">
        <v>991</v>
      </c>
      <c r="D1287" s="18" t="s">
        <v>117</v>
      </c>
      <c r="E1287" s="18" t="s">
        <v>130</v>
      </c>
      <c r="F1287" s="18">
        <v>2</v>
      </c>
      <c r="G1287" s="18"/>
      <c r="H1287" s="18" t="s">
        <v>992</v>
      </c>
      <c r="I1287" s="18"/>
      <c r="J1287" s="18"/>
      <c r="K1287" s="18"/>
      <c r="L1287" s="18">
        <v>99</v>
      </c>
      <c r="M1287" s="31" t="s">
        <v>313</v>
      </c>
      <c r="N1287" s="18" t="s">
        <v>105</v>
      </c>
      <c r="O1287" s="119">
        <v>13999527</v>
      </c>
      <c r="P1287" s="18"/>
      <c r="Q1287" s="18"/>
      <c r="R1287" s="18"/>
      <c r="S1287" s="18" t="s">
        <v>89</v>
      </c>
      <c r="T1287" s="18" t="s">
        <v>89</v>
      </c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</row>
    <row r="1288" spans="1:30" s="45" customFormat="1" x14ac:dyDescent="0.15">
      <c r="A1288" s="124">
        <v>12999564</v>
      </c>
      <c r="B1288" s="14">
        <v>1</v>
      </c>
      <c r="C1288" s="14" t="s">
        <v>1025</v>
      </c>
      <c r="D1288" s="14" t="s">
        <v>34</v>
      </c>
      <c r="E1288" s="14" t="s">
        <v>26</v>
      </c>
      <c r="F1288" s="14"/>
      <c r="G1288" s="14"/>
      <c r="H1288" s="14" t="s">
        <v>132</v>
      </c>
      <c r="I1288" s="14"/>
      <c r="J1288" s="14"/>
      <c r="K1288" s="14"/>
      <c r="L1288" s="14">
        <v>1</v>
      </c>
      <c r="M1288" s="14" t="s">
        <v>1006</v>
      </c>
      <c r="N1288" s="14" t="s">
        <v>1006</v>
      </c>
      <c r="O1288" s="124">
        <v>13999529</v>
      </c>
      <c r="P1288" s="14"/>
      <c r="Q1288" s="14"/>
      <c r="R1288" s="14"/>
      <c r="S1288" s="14" t="s">
        <v>89</v>
      </c>
      <c r="T1288" s="14" t="s">
        <v>89</v>
      </c>
      <c r="U1288" s="14"/>
      <c r="V1288" s="14"/>
      <c r="W1288" s="14"/>
      <c r="X1288" s="14"/>
      <c r="Y1288" s="14"/>
      <c r="Z1288" s="14"/>
      <c r="AA1288" s="14"/>
      <c r="AB1288" s="14"/>
      <c r="AC1288" s="14"/>
      <c r="AD1288" s="14"/>
    </row>
    <row r="1289" spans="1:30" s="45" customFormat="1" x14ac:dyDescent="0.15">
      <c r="A1289" s="124">
        <v>12999565</v>
      </c>
      <c r="B1289" s="14">
        <v>1</v>
      </c>
      <c r="C1289" s="14" t="s">
        <v>1218</v>
      </c>
      <c r="D1289" s="14" t="s">
        <v>34</v>
      </c>
      <c r="E1289" s="14" t="s">
        <v>26</v>
      </c>
      <c r="F1289" s="14"/>
      <c r="G1289" s="14"/>
      <c r="H1289" s="14" t="s">
        <v>132</v>
      </c>
      <c r="I1289" s="14"/>
      <c r="J1289" s="14"/>
      <c r="K1289" s="14"/>
      <c r="L1289" s="14">
        <v>1</v>
      </c>
      <c r="M1289" s="14" t="s">
        <v>1006</v>
      </c>
      <c r="N1289" s="14" t="s">
        <v>1006</v>
      </c>
      <c r="O1289" s="124">
        <v>13999538</v>
      </c>
      <c r="P1289" s="14"/>
      <c r="Q1289" s="14"/>
      <c r="R1289" s="14"/>
      <c r="S1289" s="14" t="s">
        <v>89</v>
      </c>
      <c r="T1289" s="14" t="s">
        <v>89</v>
      </c>
      <c r="U1289" s="14"/>
      <c r="V1289" s="14"/>
      <c r="W1289" s="14"/>
      <c r="X1289" s="14"/>
      <c r="Y1289" s="14"/>
      <c r="Z1289" s="14"/>
      <c r="AA1289" s="14"/>
      <c r="AB1289" s="14"/>
      <c r="AC1289" s="14"/>
      <c r="AD1289" s="14"/>
    </row>
    <row r="1290" spans="1:30" s="45" customFormat="1" x14ac:dyDescent="0.15">
      <c r="A1290" s="124">
        <v>12999566</v>
      </c>
      <c r="B1290" s="14">
        <v>1</v>
      </c>
      <c r="C1290" s="14" t="s">
        <v>1002</v>
      </c>
      <c r="D1290" s="14" t="s">
        <v>34</v>
      </c>
      <c r="E1290" s="14" t="s">
        <v>26</v>
      </c>
      <c r="F1290" s="14"/>
      <c r="G1290" s="14"/>
      <c r="H1290" s="14" t="s">
        <v>132</v>
      </c>
      <c r="I1290" s="14"/>
      <c r="J1290" s="14"/>
      <c r="K1290" s="14"/>
      <c r="L1290" s="14">
        <v>1</v>
      </c>
      <c r="M1290" s="14" t="s">
        <v>1006</v>
      </c>
      <c r="N1290" s="14" t="s">
        <v>1006</v>
      </c>
      <c r="O1290" s="124">
        <v>13999530</v>
      </c>
      <c r="P1290" s="14"/>
      <c r="Q1290" s="14"/>
      <c r="R1290" s="14"/>
      <c r="S1290" s="14" t="s">
        <v>89</v>
      </c>
      <c r="T1290" s="14" t="s">
        <v>89</v>
      </c>
      <c r="U1290" s="14"/>
      <c r="V1290" s="14"/>
      <c r="W1290" s="14"/>
      <c r="X1290" s="14"/>
      <c r="Y1290" s="14"/>
      <c r="Z1290" s="14"/>
      <c r="AA1290" s="14"/>
      <c r="AB1290" s="14"/>
      <c r="AC1290" s="14"/>
      <c r="AD1290" s="14"/>
    </row>
    <row r="1291" spans="1:30" s="45" customFormat="1" x14ac:dyDescent="0.15">
      <c r="A1291" s="124">
        <v>12999567</v>
      </c>
      <c r="B1291" s="14">
        <v>1</v>
      </c>
      <c r="C1291" s="14" t="s">
        <v>1003</v>
      </c>
      <c r="D1291" s="14" t="s">
        <v>34</v>
      </c>
      <c r="E1291" s="14" t="s">
        <v>26</v>
      </c>
      <c r="F1291" s="14"/>
      <c r="G1291" s="14"/>
      <c r="H1291" s="14" t="s">
        <v>132</v>
      </c>
      <c r="I1291" s="14"/>
      <c r="J1291" s="14"/>
      <c r="K1291" s="14"/>
      <c r="L1291" s="14">
        <v>1</v>
      </c>
      <c r="M1291" s="14" t="s">
        <v>1006</v>
      </c>
      <c r="N1291" s="14" t="s">
        <v>1006</v>
      </c>
      <c r="O1291" s="124">
        <v>13999531</v>
      </c>
      <c r="P1291" s="14"/>
      <c r="Q1291" s="14"/>
      <c r="R1291" s="14"/>
      <c r="S1291" s="14" t="s">
        <v>89</v>
      </c>
      <c r="T1291" s="14" t="s">
        <v>89</v>
      </c>
      <c r="U1291" s="14"/>
      <c r="V1291" s="14"/>
      <c r="W1291" s="14"/>
      <c r="X1291" s="14"/>
      <c r="Y1291" s="14"/>
      <c r="Z1291" s="14"/>
      <c r="AA1291" s="14"/>
      <c r="AB1291" s="14"/>
      <c r="AC1291" s="14"/>
      <c r="AD1291" s="14"/>
    </row>
    <row r="1292" spans="1:30" s="45" customFormat="1" x14ac:dyDescent="0.15">
      <c r="A1292" s="124">
        <v>12999568</v>
      </c>
      <c r="B1292" s="14">
        <v>1</v>
      </c>
      <c r="C1292" s="14" t="s">
        <v>1004</v>
      </c>
      <c r="D1292" s="14" t="s">
        <v>34</v>
      </c>
      <c r="E1292" s="14" t="s">
        <v>26</v>
      </c>
      <c r="F1292" s="14"/>
      <c r="G1292" s="14"/>
      <c r="H1292" s="14" t="s">
        <v>132</v>
      </c>
      <c r="I1292" s="14"/>
      <c r="J1292" s="14"/>
      <c r="K1292" s="14"/>
      <c r="L1292" s="14">
        <v>1</v>
      </c>
      <c r="M1292" s="14" t="s">
        <v>1006</v>
      </c>
      <c r="N1292" s="14" t="s">
        <v>1006</v>
      </c>
      <c r="O1292" s="124">
        <v>13999532</v>
      </c>
      <c r="P1292" s="14"/>
      <c r="Q1292" s="14"/>
      <c r="R1292" s="14"/>
      <c r="S1292" s="14" t="s">
        <v>89</v>
      </c>
      <c r="T1292" s="14" t="s">
        <v>89</v>
      </c>
      <c r="U1292" s="14"/>
      <c r="V1292" s="14"/>
      <c r="W1292" s="14"/>
      <c r="X1292" s="14"/>
      <c r="Y1292" s="14"/>
      <c r="Z1292" s="14"/>
      <c r="AA1292" s="14"/>
      <c r="AB1292" s="14"/>
      <c r="AC1292" s="14"/>
      <c r="AD1292" s="14"/>
    </row>
    <row r="1293" spans="1:30" s="45" customFormat="1" x14ac:dyDescent="0.15">
      <c r="A1293" s="124">
        <v>12999569</v>
      </c>
      <c r="B1293" s="14">
        <v>1</v>
      </c>
      <c r="C1293" s="14" t="s">
        <v>1005</v>
      </c>
      <c r="D1293" s="14" t="s">
        <v>34</v>
      </c>
      <c r="E1293" s="14" t="s">
        <v>26</v>
      </c>
      <c r="F1293" s="14"/>
      <c r="G1293" s="14"/>
      <c r="H1293" s="14" t="s">
        <v>132</v>
      </c>
      <c r="I1293" s="14"/>
      <c r="J1293" s="14"/>
      <c r="K1293" s="14"/>
      <c r="L1293" s="14">
        <v>1</v>
      </c>
      <c r="M1293" s="14" t="s">
        <v>5528</v>
      </c>
      <c r="N1293" s="14" t="s">
        <v>1006</v>
      </c>
      <c r="O1293" s="124">
        <v>13999533</v>
      </c>
      <c r="P1293" s="14"/>
      <c r="Q1293" s="14"/>
      <c r="R1293" s="14"/>
      <c r="S1293" s="14" t="s">
        <v>89</v>
      </c>
      <c r="T1293" s="14" t="s">
        <v>89</v>
      </c>
      <c r="U1293" s="14"/>
      <c r="V1293" s="14"/>
      <c r="W1293" s="14"/>
      <c r="X1293" s="14"/>
      <c r="Y1293" s="14"/>
      <c r="Z1293" s="14"/>
      <c r="AA1293" s="14"/>
      <c r="AB1293" s="14"/>
      <c r="AC1293" s="14"/>
      <c r="AD1293" s="14"/>
    </row>
    <row r="1294" spans="1:30" s="45" customFormat="1" x14ac:dyDescent="0.15">
      <c r="A1294" s="124">
        <v>12999570</v>
      </c>
      <c r="B1294" s="14">
        <v>1</v>
      </c>
      <c r="C1294" s="14" t="s">
        <v>1013</v>
      </c>
      <c r="D1294" s="14" t="s">
        <v>25</v>
      </c>
      <c r="E1294" s="14" t="s">
        <v>26</v>
      </c>
      <c r="F1294" s="14"/>
      <c r="G1294" s="14"/>
      <c r="H1294" s="14" t="s">
        <v>24</v>
      </c>
      <c r="I1294" s="14"/>
      <c r="J1294" s="14"/>
      <c r="K1294" s="14"/>
      <c r="L1294" s="14">
        <v>1</v>
      </c>
      <c r="M1294" s="14" t="s">
        <v>567</v>
      </c>
      <c r="N1294" s="14" t="s">
        <v>1016</v>
      </c>
      <c r="O1294" s="124">
        <v>15999544</v>
      </c>
      <c r="P1294" s="14"/>
      <c r="Q1294" s="14"/>
      <c r="R1294" s="14"/>
      <c r="S1294" s="14" t="s">
        <v>89</v>
      </c>
      <c r="T1294" s="14" t="s">
        <v>89</v>
      </c>
      <c r="U1294" s="14"/>
      <c r="V1294" s="14"/>
      <c r="W1294" s="14"/>
      <c r="X1294" s="14"/>
      <c r="Y1294" s="14"/>
      <c r="Z1294" s="14"/>
      <c r="AA1294" s="14"/>
      <c r="AB1294" s="14"/>
      <c r="AC1294" s="14"/>
      <c r="AD1294" s="14"/>
    </row>
    <row r="1295" spans="1:30" s="45" customFormat="1" x14ac:dyDescent="0.15">
      <c r="A1295" s="124">
        <v>12999571</v>
      </c>
      <c r="B1295" s="14">
        <v>1</v>
      </c>
      <c r="C1295" s="14" t="s">
        <v>1238</v>
      </c>
      <c r="D1295" s="14" t="s">
        <v>25</v>
      </c>
      <c r="E1295" s="14" t="s">
        <v>26</v>
      </c>
      <c r="F1295" s="14"/>
      <c r="G1295" s="14"/>
      <c r="H1295" s="14" t="s">
        <v>24</v>
      </c>
      <c r="I1295" s="14"/>
      <c r="J1295" s="14"/>
      <c r="K1295" s="14"/>
      <c r="L1295" s="14">
        <v>1</v>
      </c>
      <c r="M1295" s="14" t="s">
        <v>1294</v>
      </c>
      <c r="N1295" s="14" t="s">
        <v>817</v>
      </c>
      <c r="O1295" s="124">
        <v>17999571</v>
      </c>
      <c r="P1295" s="14"/>
      <c r="Q1295" s="14"/>
      <c r="R1295" s="14"/>
      <c r="S1295" s="14" t="s">
        <v>89</v>
      </c>
      <c r="T1295" s="14" t="s">
        <v>89</v>
      </c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</row>
    <row r="1296" spans="1:30" s="45" customFormat="1" x14ac:dyDescent="0.15">
      <c r="A1296" s="124">
        <v>12999573</v>
      </c>
      <c r="B1296" s="14">
        <v>1</v>
      </c>
      <c r="C1296" s="14" t="s">
        <v>1014</v>
      </c>
      <c r="D1296" s="14" t="s">
        <v>25</v>
      </c>
      <c r="E1296" s="14" t="s">
        <v>26</v>
      </c>
      <c r="F1296" s="14"/>
      <c r="G1296" s="14"/>
      <c r="H1296" s="14" t="s">
        <v>24</v>
      </c>
      <c r="I1296" s="14"/>
      <c r="J1296" s="14"/>
      <c r="K1296" s="14"/>
      <c r="L1296" s="14">
        <v>1</v>
      </c>
      <c r="M1296" s="14" t="s">
        <v>1015</v>
      </c>
      <c r="N1296" s="14" t="s">
        <v>1016</v>
      </c>
      <c r="O1296" s="124">
        <v>15999545</v>
      </c>
      <c r="P1296" s="14"/>
      <c r="Q1296" s="14"/>
      <c r="R1296" s="14"/>
      <c r="S1296" s="14" t="s">
        <v>3255</v>
      </c>
      <c r="T1296" s="14" t="s">
        <v>89</v>
      </c>
      <c r="U1296" s="14"/>
      <c r="V1296" s="14"/>
      <c r="W1296" s="14"/>
      <c r="X1296" s="14"/>
      <c r="Y1296" s="14"/>
      <c r="Z1296" s="14"/>
      <c r="AA1296" s="14"/>
      <c r="AB1296" s="14"/>
      <c r="AC1296" s="14"/>
      <c r="AD1296" s="14"/>
    </row>
    <row r="1297" spans="1:30" s="45" customFormat="1" x14ac:dyDescent="0.15">
      <c r="A1297" s="124">
        <v>12999574</v>
      </c>
      <c r="B1297" s="14">
        <v>1</v>
      </c>
      <c r="C1297" s="14" t="s">
        <v>1023</v>
      </c>
      <c r="D1297" s="14" t="s">
        <v>25</v>
      </c>
      <c r="E1297" s="14" t="s">
        <v>26</v>
      </c>
      <c r="F1297" s="14"/>
      <c r="G1297" s="14"/>
      <c r="H1297" s="14" t="s">
        <v>24</v>
      </c>
      <c r="I1297" s="14"/>
      <c r="J1297" s="14"/>
      <c r="K1297" s="14"/>
      <c r="L1297" s="14">
        <v>1</v>
      </c>
      <c r="M1297" s="14" t="s">
        <v>1024</v>
      </c>
      <c r="N1297" s="14" t="s">
        <v>1006</v>
      </c>
      <c r="O1297" s="124">
        <v>13999536</v>
      </c>
      <c r="P1297" s="14"/>
      <c r="Q1297" s="14"/>
      <c r="R1297" s="14"/>
      <c r="S1297" s="14" t="s">
        <v>89</v>
      </c>
      <c r="T1297" s="14" t="s">
        <v>89</v>
      </c>
      <c r="U1297" s="14"/>
      <c r="V1297" s="14"/>
      <c r="W1297" s="14"/>
      <c r="X1297" s="14"/>
      <c r="Y1297" s="14"/>
      <c r="Z1297" s="14"/>
      <c r="AA1297" s="14"/>
      <c r="AB1297" s="14"/>
      <c r="AC1297" s="14"/>
      <c r="AD1297" s="14"/>
    </row>
    <row r="1298" spans="1:30" s="45" customFormat="1" x14ac:dyDescent="0.15">
      <c r="A1298" s="124">
        <v>12999575</v>
      </c>
      <c r="B1298" s="14">
        <v>1</v>
      </c>
      <c r="C1298" s="14" t="s">
        <v>1028</v>
      </c>
      <c r="D1298" s="14" t="s">
        <v>1030</v>
      </c>
      <c r="E1298" s="14" t="s">
        <v>26</v>
      </c>
      <c r="F1298" s="14"/>
      <c r="G1298" s="14"/>
      <c r="H1298" s="14" t="s">
        <v>132</v>
      </c>
      <c r="I1298" s="14"/>
      <c r="J1298" s="14"/>
      <c r="K1298" s="14"/>
      <c r="L1298" s="14">
        <v>1</v>
      </c>
      <c r="M1298" s="14"/>
      <c r="N1298" s="14" t="s">
        <v>817</v>
      </c>
      <c r="O1298" s="124">
        <v>17999575</v>
      </c>
      <c r="P1298" s="14"/>
      <c r="Q1298" s="14"/>
      <c r="R1298" s="14"/>
      <c r="S1298" s="14" t="s">
        <v>89</v>
      </c>
      <c r="T1298" s="14" t="s">
        <v>89</v>
      </c>
      <c r="U1298" s="14"/>
      <c r="V1298" s="14"/>
      <c r="W1298" s="14"/>
      <c r="X1298" s="14"/>
      <c r="Y1298" s="14"/>
      <c r="Z1298" s="14"/>
      <c r="AA1298" s="14"/>
      <c r="AB1298" s="14"/>
      <c r="AC1298" s="14"/>
      <c r="AD1298" s="14"/>
    </row>
    <row r="1299" spans="1:30" s="45" customFormat="1" x14ac:dyDescent="0.15">
      <c r="A1299" s="124">
        <v>12999576</v>
      </c>
      <c r="B1299" s="14">
        <v>1</v>
      </c>
      <c r="C1299" s="14" t="s">
        <v>1029</v>
      </c>
      <c r="D1299" s="14" t="s">
        <v>1030</v>
      </c>
      <c r="E1299" s="14" t="s">
        <v>26</v>
      </c>
      <c r="F1299" s="14"/>
      <c r="G1299" s="14"/>
      <c r="H1299" s="14" t="s">
        <v>132</v>
      </c>
      <c r="I1299" s="14"/>
      <c r="J1299" s="14"/>
      <c r="K1299" s="14"/>
      <c r="L1299" s="14">
        <v>1</v>
      </c>
      <c r="M1299" s="14"/>
      <c r="N1299" s="14" t="s">
        <v>817</v>
      </c>
      <c r="O1299" s="124">
        <v>17999576</v>
      </c>
      <c r="P1299" s="14"/>
      <c r="Q1299" s="14"/>
      <c r="R1299" s="14"/>
      <c r="S1299" s="14" t="s">
        <v>89</v>
      </c>
      <c r="T1299" s="14" t="s">
        <v>89</v>
      </c>
      <c r="U1299" s="14"/>
      <c r="V1299" s="14"/>
      <c r="W1299" s="14"/>
      <c r="X1299" s="14"/>
      <c r="Y1299" s="14"/>
      <c r="Z1299" s="14"/>
      <c r="AA1299" s="14"/>
      <c r="AB1299" s="14"/>
      <c r="AC1299" s="14"/>
      <c r="AD1299" s="14"/>
    </row>
    <row r="1300" spans="1:30" s="45" customFormat="1" x14ac:dyDescent="0.15">
      <c r="A1300" s="124">
        <v>12999577</v>
      </c>
      <c r="B1300" s="14">
        <v>1</v>
      </c>
      <c r="C1300" s="14" t="s">
        <v>1090</v>
      </c>
      <c r="D1300" s="14" t="s">
        <v>1055</v>
      </c>
      <c r="E1300" s="14" t="s">
        <v>26</v>
      </c>
      <c r="F1300" s="14"/>
      <c r="G1300" s="14"/>
      <c r="H1300" s="14" t="s">
        <v>132</v>
      </c>
      <c r="I1300" s="14"/>
      <c r="J1300" s="14"/>
      <c r="K1300" s="14"/>
      <c r="L1300" s="14">
        <v>1</v>
      </c>
      <c r="M1300" s="14"/>
      <c r="N1300" s="14" t="s">
        <v>1091</v>
      </c>
      <c r="O1300" s="14">
        <v>1</v>
      </c>
      <c r="P1300" s="14" t="s">
        <v>1092</v>
      </c>
      <c r="Q1300" s="14"/>
      <c r="R1300" s="14"/>
      <c r="S1300" s="14" t="s">
        <v>89</v>
      </c>
      <c r="T1300" s="14" t="s">
        <v>89</v>
      </c>
      <c r="U1300" s="14"/>
      <c r="V1300" s="14" t="s">
        <v>1095</v>
      </c>
      <c r="W1300" s="14"/>
      <c r="X1300" s="14"/>
      <c r="Y1300" s="14"/>
      <c r="Z1300" s="14"/>
      <c r="AA1300" s="14"/>
      <c r="AB1300" s="14"/>
      <c r="AC1300" s="14"/>
      <c r="AD1300" s="14"/>
    </row>
    <row r="1301" spans="1:30" s="45" customFormat="1" x14ac:dyDescent="0.15">
      <c r="A1301" s="127">
        <v>12999578</v>
      </c>
      <c r="B1301" s="66">
        <v>1</v>
      </c>
      <c r="C1301" s="66" t="s">
        <v>1094</v>
      </c>
      <c r="D1301" s="66" t="s">
        <v>1055</v>
      </c>
      <c r="E1301" s="66" t="s">
        <v>26</v>
      </c>
      <c r="F1301" s="66"/>
      <c r="G1301" s="66"/>
      <c r="H1301" s="66" t="s">
        <v>132</v>
      </c>
      <c r="I1301" s="66"/>
      <c r="J1301" s="66"/>
      <c r="K1301" s="66"/>
      <c r="L1301" s="66">
        <v>1</v>
      </c>
      <c r="M1301" s="66"/>
      <c r="N1301" s="66" t="s">
        <v>1091</v>
      </c>
      <c r="O1301" s="66">
        <v>1</v>
      </c>
      <c r="P1301" s="66" t="s">
        <v>1092</v>
      </c>
      <c r="Q1301" s="66"/>
      <c r="R1301" s="66"/>
      <c r="S1301" s="66" t="s">
        <v>89</v>
      </c>
      <c r="T1301" s="66" t="s">
        <v>89</v>
      </c>
      <c r="U1301" s="66"/>
      <c r="V1301" s="66" t="s">
        <v>1096</v>
      </c>
      <c r="W1301" s="66"/>
      <c r="X1301" s="66"/>
      <c r="Y1301" s="66"/>
      <c r="Z1301" s="66"/>
      <c r="AA1301" s="66"/>
      <c r="AB1301" s="66"/>
      <c r="AC1301" s="66"/>
      <c r="AD1301" s="66"/>
    </row>
    <row r="1302" spans="1:30" s="45" customFormat="1" x14ac:dyDescent="0.15">
      <c r="A1302" s="121">
        <v>12999579</v>
      </c>
      <c r="B1302" s="16">
        <v>1</v>
      </c>
      <c r="C1302" s="16" t="s">
        <v>1029</v>
      </c>
      <c r="D1302" s="16" t="s">
        <v>1030</v>
      </c>
      <c r="E1302" s="16" t="s">
        <v>26</v>
      </c>
      <c r="F1302" s="16"/>
      <c r="G1302" s="16"/>
      <c r="H1302" s="16" t="s">
        <v>132</v>
      </c>
      <c r="I1302" s="16"/>
      <c r="J1302" s="16"/>
      <c r="K1302" s="16"/>
      <c r="L1302" s="16">
        <v>1</v>
      </c>
      <c r="M1302" s="16"/>
      <c r="N1302" s="16" t="s">
        <v>817</v>
      </c>
      <c r="O1302" s="121">
        <v>17999579</v>
      </c>
      <c r="P1302" s="16"/>
      <c r="Q1302" s="16"/>
      <c r="R1302" s="16"/>
      <c r="S1302" s="16" t="s">
        <v>89</v>
      </c>
      <c r="T1302" s="16" t="s">
        <v>89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</row>
    <row r="1303" spans="1:30" s="45" customFormat="1" x14ac:dyDescent="0.15">
      <c r="A1303" s="121">
        <v>12999580</v>
      </c>
      <c r="B1303" s="16">
        <v>1</v>
      </c>
      <c r="C1303" s="16" t="s">
        <v>1154</v>
      </c>
      <c r="D1303" s="16" t="s">
        <v>826</v>
      </c>
      <c r="E1303" s="16" t="s">
        <v>825</v>
      </c>
      <c r="F1303" s="16">
        <v>1</v>
      </c>
      <c r="G1303" s="16"/>
      <c r="H1303" s="16" t="s">
        <v>116</v>
      </c>
      <c r="I1303" s="16"/>
      <c r="J1303" s="16"/>
      <c r="K1303" s="16"/>
      <c r="L1303" s="16">
        <v>1</v>
      </c>
      <c r="M1303" s="16"/>
      <c r="N1303" s="16" t="s">
        <v>827</v>
      </c>
      <c r="O1303" s="138">
        <v>17999580</v>
      </c>
      <c r="P1303" s="16"/>
      <c r="Q1303" s="16"/>
      <c r="R1303" s="16"/>
      <c r="S1303" s="16" t="s">
        <v>89</v>
      </c>
      <c r="T1303" s="16" t="s">
        <v>89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</row>
    <row r="1304" spans="1:30" s="45" customFormat="1" x14ac:dyDescent="0.15">
      <c r="A1304" s="121">
        <v>12999581</v>
      </c>
      <c r="B1304" s="16">
        <v>1</v>
      </c>
      <c r="C1304" s="16" t="s">
        <v>1216</v>
      </c>
      <c r="D1304" s="16" t="s">
        <v>25</v>
      </c>
      <c r="E1304" s="16" t="s">
        <v>286</v>
      </c>
      <c r="F1304" s="16"/>
      <c r="G1304" s="16"/>
      <c r="H1304" s="16" t="s">
        <v>187</v>
      </c>
      <c r="I1304" s="16"/>
      <c r="J1304" s="16"/>
      <c r="K1304" s="16"/>
      <c r="L1304" s="16">
        <v>1</v>
      </c>
      <c r="M1304" s="13" t="s">
        <v>3124</v>
      </c>
      <c r="N1304" s="16" t="s">
        <v>1211</v>
      </c>
      <c r="O1304" s="121">
        <v>13999537</v>
      </c>
      <c r="P1304" s="16"/>
      <c r="Q1304" s="16"/>
      <c r="R1304" s="16"/>
      <c r="S1304" s="16" t="s">
        <v>89</v>
      </c>
      <c r="T1304" s="16" t="s">
        <v>89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</row>
    <row r="1305" spans="1:30" s="45" customFormat="1" x14ac:dyDescent="0.15">
      <c r="A1305" s="121">
        <v>12999582</v>
      </c>
      <c r="B1305" s="16">
        <v>1</v>
      </c>
      <c r="C1305" s="16" t="s">
        <v>1252</v>
      </c>
      <c r="D1305" s="16" t="s">
        <v>1253</v>
      </c>
      <c r="E1305" s="16" t="s">
        <v>26</v>
      </c>
      <c r="F1305" s="16"/>
      <c r="G1305" s="16"/>
      <c r="H1305" s="16" t="s">
        <v>24</v>
      </c>
      <c r="I1305" s="16"/>
      <c r="J1305" s="16"/>
      <c r="K1305" s="16"/>
      <c r="L1305" s="16">
        <v>1</v>
      </c>
      <c r="M1305" s="14" t="s">
        <v>200</v>
      </c>
      <c r="N1305" s="16" t="s">
        <v>29</v>
      </c>
      <c r="O1305" s="121">
        <v>13999539</v>
      </c>
      <c r="P1305" s="16"/>
      <c r="Q1305" s="16"/>
      <c r="R1305" s="16"/>
      <c r="S1305" s="16" t="s">
        <v>89</v>
      </c>
      <c r="T1305" s="16" t="s">
        <v>89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</row>
    <row r="1306" spans="1:30" s="45" customFormat="1" x14ac:dyDescent="0.15">
      <c r="A1306" s="121">
        <v>12999583</v>
      </c>
      <c r="B1306" s="16">
        <v>1</v>
      </c>
      <c r="C1306" s="16" t="s">
        <v>1265</v>
      </c>
      <c r="D1306" s="16" t="s">
        <v>104</v>
      </c>
      <c r="E1306" s="16" t="s">
        <v>33</v>
      </c>
      <c r="F1306" s="16">
        <v>4</v>
      </c>
      <c r="G1306" s="16"/>
      <c r="H1306" s="16" t="s">
        <v>815</v>
      </c>
      <c r="I1306" s="16"/>
      <c r="J1306" s="16"/>
      <c r="K1306" s="16"/>
      <c r="L1306" s="16">
        <v>99</v>
      </c>
      <c r="M1306" s="159" t="s">
        <v>323</v>
      </c>
      <c r="N1306" s="16" t="s">
        <v>885</v>
      </c>
      <c r="O1306" s="121">
        <v>13999540</v>
      </c>
      <c r="P1306" s="16"/>
      <c r="Q1306" s="16"/>
      <c r="R1306" s="16"/>
      <c r="S1306" s="16" t="s">
        <v>89</v>
      </c>
      <c r="T1306" s="16" t="s">
        <v>89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</row>
    <row r="1307" spans="1:30" s="45" customFormat="1" x14ac:dyDescent="0.15">
      <c r="A1307" s="121">
        <v>12999584</v>
      </c>
      <c r="B1307" s="16">
        <v>1</v>
      </c>
      <c r="C1307" s="16" t="s">
        <v>1266</v>
      </c>
      <c r="D1307" s="16" t="s">
        <v>104</v>
      </c>
      <c r="E1307" s="16" t="s">
        <v>33</v>
      </c>
      <c r="F1307" s="16">
        <v>4</v>
      </c>
      <c r="G1307" s="16"/>
      <c r="H1307" s="16" t="s">
        <v>815</v>
      </c>
      <c r="I1307" s="16"/>
      <c r="J1307" s="16"/>
      <c r="K1307" s="16"/>
      <c r="L1307" s="16">
        <v>99</v>
      </c>
      <c r="M1307" s="159" t="s">
        <v>716</v>
      </c>
      <c r="N1307" s="16" t="s">
        <v>885</v>
      </c>
      <c r="O1307" s="121">
        <v>13999541</v>
      </c>
      <c r="P1307" s="16"/>
      <c r="Q1307" s="16"/>
      <c r="R1307" s="16"/>
      <c r="S1307" s="16" t="s">
        <v>89</v>
      </c>
      <c r="T1307" s="16" t="s">
        <v>89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</row>
    <row r="1308" spans="1:30" s="45" customFormat="1" x14ac:dyDescent="0.15">
      <c r="A1308" s="121">
        <v>12999585</v>
      </c>
      <c r="B1308" s="16">
        <v>1</v>
      </c>
      <c r="C1308" s="16" t="s">
        <v>1267</v>
      </c>
      <c r="D1308" s="16" t="s">
        <v>104</v>
      </c>
      <c r="E1308" s="16" t="s">
        <v>33</v>
      </c>
      <c r="F1308" s="16">
        <v>4</v>
      </c>
      <c r="G1308" s="16"/>
      <c r="H1308" s="16" t="s">
        <v>815</v>
      </c>
      <c r="I1308" s="16"/>
      <c r="J1308" s="16"/>
      <c r="K1308" s="16"/>
      <c r="L1308" s="16">
        <v>99</v>
      </c>
      <c r="M1308" s="159" t="s">
        <v>323</v>
      </c>
      <c r="N1308" s="16" t="s">
        <v>885</v>
      </c>
      <c r="O1308" s="121">
        <v>13999542</v>
      </c>
      <c r="P1308" s="16"/>
      <c r="Q1308" s="16"/>
      <c r="R1308" s="16"/>
      <c r="S1308" s="16" t="s">
        <v>89</v>
      </c>
      <c r="T1308" s="16" t="s">
        <v>89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</row>
    <row r="1309" spans="1:30" s="45" customFormat="1" x14ac:dyDescent="0.15">
      <c r="A1309" s="121">
        <v>12999586</v>
      </c>
      <c r="B1309" s="16">
        <v>1</v>
      </c>
      <c r="C1309" s="16" t="s">
        <v>1474</v>
      </c>
      <c r="D1309" s="16" t="s">
        <v>34</v>
      </c>
      <c r="E1309" s="16" t="s">
        <v>211</v>
      </c>
      <c r="F1309" s="16"/>
      <c r="G1309" s="16"/>
      <c r="H1309" s="16" t="s">
        <v>103</v>
      </c>
      <c r="I1309" s="16"/>
      <c r="J1309" s="16"/>
      <c r="K1309" s="16"/>
      <c r="L1309" s="16">
        <v>1</v>
      </c>
      <c r="M1309" s="16"/>
      <c r="N1309" s="16" t="s">
        <v>1475</v>
      </c>
      <c r="O1309" s="121">
        <v>14999510</v>
      </c>
      <c r="P1309" s="16"/>
      <c r="Q1309" s="16"/>
      <c r="R1309" s="16"/>
      <c r="S1309" s="16" t="s">
        <v>89</v>
      </c>
      <c r="T1309" s="16" t="s">
        <v>89</v>
      </c>
      <c r="U1309" s="16"/>
      <c r="V1309" s="16" t="s">
        <v>1476</v>
      </c>
      <c r="W1309" s="16"/>
      <c r="X1309" s="16"/>
      <c r="Y1309" s="16"/>
      <c r="Z1309" s="16"/>
      <c r="AA1309" s="16"/>
      <c r="AB1309" s="16"/>
      <c r="AC1309" s="16"/>
      <c r="AD1309" s="16"/>
    </row>
    <row r="1310" spans="1:30" s="45" customFormat="1" x14ac:dyDescent="0.15">
      <c r="A1310" s="121">
        <v>12999587</v>
      </c>
      <c r="B1310" s="16">
        <v>1</v>
      </c>
      <c r="C1310" s="16" t="s">
        <v>1275</v>
      </c>
      <c r="D1310" s="16" t="s">
        <v>1279</v>
      </c>
      <c r="E1310" s="16" t="s">
        <v>33</v>
      </c>
      <c r="F1310" s="16">
        <v>2</v>
      </c>
      <c r="G1310" s="16"/>
      <c r="H1310" s="16" t="s">
        <v>24</v>
      </c>
      <c r="I1310" s="16"/>
      <c r="J1310" s="16"/>
      <c r="K1310" s="16"/>
      <c r="L1310" s="16">
        <v>99</v>
      </c>
      <c r="M1310" s="16" t="s">
        <v>1282</v>
      </c>
      <c r="N1310" s="16" t="s">
        <v>1283</v>
      </c>
      <c r="O1310" s="121">
        <v>15999559</v>
      </c>
      <c r="P1310" s="16"/>
      <c r="Q1310" s="16"/>
      <c r="R1310" s="16"/>
      <c r="S1310" s="16" t="s">
        <v>89</v>
      </c>
      <c r="T1310" s="16" t="s">
        <v>89</v>
      </c>
      <c r="U1310" s="16"/>
      <c r="V1310" s="16" t="s">
        <v>1285</v>
      </c>
      <c r="W1310" s="16"/>
      <c r="X1310" s="16"/>
      <c r="Y1310" s="16"/>
      <c r="Z1310" s="16"/>
      <c r="AA1310" s="16"/>
      <c r="AB1310" s="16"/>
      <c r="AC1310" s="16"/>
      <c r="AD1310" s="16"/>
    </row>
    <row r="1311" spans="1:30" s="45" customFormat="1" x14ac:dyDescent="0.15">
      <c r="A1311" s="121">
        <v>12999588</v>
      </c>
      <c r="B1311" s="16">
        <v>1</v>
      </c>
      <c r="C1311" s="16" t="s">
        <v>1276</v>
      </c>
      <c r="D1311" s="16" t="s">
        <v>34</v>
      </c>
      <c r="E1311" s="16" t="s">
        <v>33</v>
      </c>
      <c r="F1311" s="16">
        <v>2</v>
      </c>
      <c r="G1311" s="16"/>
      <c r="H1311" s="16" t="s">
        <v>24</v>
      </c>
      <c r="I1311" s="16"/>
      <c r="J1311" s="16"/>
      <c r="K1311" s="16"/>
      <c r="L1311" s="16">
        <v>99</v>
      </c>
      <c r="M1311" s="16" t="s">
        <v>309</v>
      </c>
      <c r="N1311" s="16" t="s">
        <v>29</v>
      </c>
      <c r="O1311" s="121">
        <v>13999544</v>
      </c>
      <c r="P1311" s="16"/>
      <c r="Q1311" s="16"/>
      <c r="R1311" s="16"/>
      <c r="S1311" s="16" t="s">
        <v>89</v>
      </c>
      <c r="T1311" s="16" t="s">
        <v>89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</row>
    <row r="1312" spans="1:30" s="45" customFormat="1" x14ac:dyDescent="0.15">
      <c r="A1312" s="121">
        <v>12999589</v>
      </c>
      <c r="B1312" s="16">
        <v>1</v>
      </c>
      <c r="C1312" s="16" t="s">
        <v>1277</v>
      </c>
      <c r="D1312" s="16" t="s">
        <v>1280</v>
      </c>
      <c r="E1312" s="16" t="s">
        <v>1281</v>
      </c>
      <c r="F1312" s="16">
        <v>2</v>
      </c>
      <c r="G1312" s="16"/>
      <c r="H1312" s="16" t="s">
        <v>24</v>
      </c>
      <c r="I1312" s="16"/>
      <c r="J1312" s="16"/>
      <c r="K1312" s="16"/>
      <c r="L1312" s="16">
        <v>99</v>
      </c>
      <c r="M1312" s="16" t="s">
        <v>309</v>
      </c>
      <c r="N1312" s="16" t="s">
        <v>1284</v>
      </c>
      <c r="O1312" s="121">
        <v>13999545</v>
      </c>
      <c r="P1312" s="16"/>
      <c r="Q1312" s="16"/>
      <c r="R1312" s="16"/>
      <c r="S1312" s="16" t="s">
        <v>89</v>
      </c>
      <c r="T1312" s="16" t="s">
        <v>89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</row>
    <row r="1313" spans="1:30" s="45" customFormat="1" x14ac:dyDescent="0.15">
      <c r="A1313" s="121">
        <v>12999590</v>
      </c>
      <c r="B1313" s="16">
        <v>1</v>
      </c>
      <c r="C1313" s="16" t="s">
        <v>1278</v>
      </c>
      <c r="D1313" s="16" t="s">
        <v>34</v>
      </c>
      <c r="E1313" s="16" t="s">
        <v>33</v>
      </c>
      <c r="F1313" s="16">
        <v>2</v>
      </c>
      <c r="G1313" s="16"/>
      <c r="H1313" s="16" t="s">
        <v>24</v>
      </c>
      <c r="I1313" s="16"/>
      <c r="J1313" s="16"/>
      <c r="K1313" s="16"/>
      <c r="L1313" s="16">
        <v>99</v>
      </c>
      <c r="M1313" s="159" t="s">
        <v>716</v>
      </c>
      <c r="N1313" s="16" t="s">
        <v>29</v>
      </c>
      <c r="O1313" s="121">
        <v>13999546</v>
      </c>
      <c r="P1313" s="16"/>
      <c r="Q1313" s="16"/>
      <c r="R1313" s="16"/>
      <c r="S1313" s="16" t="s">
        <v>89</v>
      </c>
      <c r="T1313" s="16" t="s">
        <v>89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</row>
    <row r="1314" spans="1:30" s="45" customFormat="1" x14ac:dyDescent="0.15">
      <c r="A1314" s="121">
        <v>12999591</v>
      </c>
      <c r="B1314" s="16">
        <v>1</v>
      </c>
      <c r="C1314" s="16" t="s">
        <v>3300</v>
      </c>
      <c r="D1314" s="16" t="s">
        <v>214</v>
      </c>
      <c r="E1314" s="16" t="s">
        <v>26</v>
      </c>
      <c r="F1314" s="16"/>
      <c r="G1314" s="16"/>
      <c r="H1314" s="16" t="s">
        <v>337</v>
      </c>
      <c r="I1314" s="16"/>
      <c r="J1314" s="16"/>
      <c r="K1314" s="16"/>
      <c r="L1314" s="16">
        <v>1</v>
      </c>
      <c r="M1314" s="16"/>
      <c r="N1314" s="16" t="s">
        <v>593</v>
      </c>
      <c r="O1314" s="121">
        <v>14999507</v>
      </c>
      <c r="P1314" s="16"/>
      <c r="Q1314" s="16"/>
      <c r="R1314" s="16"/>
      <c r="S1314" s="16" t="s">
        <v>89</v>
      </c>
      <c r="T1314" s="16" t="s">
        <v>89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</row>
    <row r="1315" spans="1:30" s="45" customFormat="1" x14ac:dyDescent="0.15">
      <c r="A1315" s="121">
        <v>12999592</v>
      </c>
      <c r="B1315" s="16">
        <v>1</v>
      </c>
      <c r="C1315" s="16" t="s">
        <v>3301</v>
      </c>
      <c r="D1315" s="16" t="s">
        <v>214</v>
      </c>
      <c r="E1315" s="16" t="s">
        <v>26</v>
      </c>
      <c r="F1315" s="16"/>
      <c r="G1315" s="16"/>
      <c r="H1315" s="16" t="s">
        <v>1298</v>
      </c>
      <c r="I1315" s="16"/>
      <c r="J1315" s="16"/>
      <c r="K1315" s="16"/>
      <c r="L1315" s="16">
        <v>99</v>
      </c>
      <c r="M1315" s="16" t="s">
        <v>620</v>
      </c>
      <c r="N1315" s="16" t="s">
        <v>338</v>
      </c>
      <c r="O1315" s="121">
        <v>15999562</v>
      </c>
      <c r="P1315" s="16"/>
      <c r="Q1315" s="16"/>
      <c r="R1315" s="16"/>
      <c r="S1315" s="16" t="s">
        <v>89</v>
      </c>
      <c r="T1315" s="16" t="s">
        <v>89</v>
      </c>
      <c r="U1315" s="16"/>
      <c r="V1315" s="16" t="s">
        <v>5069</v>
      </c>
      <c r="W1315" s="16"/>
      <c r="X1315" s="16"/>
      <c r="Y1315" s="16"/>
      <c r="Z1315" s="16"/>
      <c r="AA1315" s="16"/>
      <c r="AB1315" s="16"/>
      <c r="AC1315" s="16"/>
      <c r="AD1315" s="16"/>
    </row>
    <row r="1316" spans="1:30" s="45" customFormat="1" x14ac:dyDescent="0.15">
      <c r="A1316" s="121">
        <v>12999593</v>
      </c>
      <c r="B1316" s="16">
        <v>1</v>
      </c>
      <c r="C1316" s="16" t="s">
        <v>1303</v>
      </c>
      <c r="D1316" s="16" t="s">
        <v>1304</v>
      </c>
      <c r="E1316" s="16" t="s">
        <v>33</v>
      </c>
      <c r="F1316" s="16">
        <v>20</v>
      </c>
      <c r="G1316" s="16"/>
      <c r="H1316" s="16" t="s">
        <v>24</v>
      </c>
      <c r="I1316" s="16" t="s">
        <v>133</v>
      </c>
      <c r="J1316" s="16" t="s">
        <v>1305</v>
      </c>
      <c r="K1316" s="16"/>
      <c r="L1316" s="16">
        <v>99</v>
      </c>
      <c r="M1316" s="121" t="s">
        <v>5471</v>
      </c>
      <c r="N1316" s="16" t="s">
        <v>1306</v>
      </c>
      <c r="O1316" s="121">
        <v>13999549</v>
      </c>
      <c r="P1316" s="16"/>
      <c r="Q1316" s="16"/>
      <c r="R1316" s="16"/>
      <c r="S1316" s="16" t="s">
        <v>89</v>
      </c>
      <c r="T1316" s="16" t="s">
        <v>89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</row>
    <row r="1317" spans="1:30" s="45" customFormat="1" x14ac:dyDescent="0.15">
      <c r="A1317" s="121">
        <v>12999594</v>
      </c>
      <c r="B1317" s="16">
        <v>1</v>
      </c>
      <c r="C1317" s="16" t="s">
        <v>1317</v>
      </c>
      <c r="D1317" s="16" t="s">
        <v>214</v>
      </c>
      <c r="E1317" s="16" t="s">
        <v>1315</v>
      </c>
      <c r="F1317" s="16"/>
      <c r="G1317" s="16"/>
      <c r="H1317" s="16" t="s">
        <v>1316</v>
      </c>
      <c r="I1317" s="16"/>
      <c r="J1317" s="16"/>
      <c r="K1317" s="16"/>
      <c r="L1317" s="16">
        <v>1</v>
      </c>
      <c r="M1317" s="16" t="s">
        <v>676</v>
      </c>
      <c r="N1317" s="16" t="s">
        <v>252</v>
      </c>
      <c r="O1317" s="121">
        <v>15999563</v>
      </c>
      <c r="P1317" s="16"/>
      <c r="Q1317" s="16"/>
      <c r="R1317" s="16"/>
      <c r="S1317" s="16" t="s">
        <v>89</v>
      </c>
      <c r="T1317" s="16" t="s">
        <v>89</v>
      </c>
      <c r="U1317" s="16"/>
      <c r="V1317" s="16" t="s">
        <v>542</v>
      </c>
      <c r="W1317" s="16"/>
      <c r="X1317" s="16"/>
      <c r="Y1317" s="16"/>
      <c r="Z1317" s="16"/>
      <c r="AA1317" s="16"/>
      <c r="AB1317" s="16"/>
      <c r="AC1317" s="16"/>
      <c r="AD1317" s="16"/>
    </row>
    <row r="1318" spans="1:30" s="45" customFormat="1" x14ac:dyDescent="0.15">
      <c r="A1318" s="121">
        <v>12999595</v>
      </c>
      <c r="B1318" s="16">
        <v>1</v>
      </c>
      <c r="C1318" s="16" t="s">
        <v>1318</v>
      </c>
      <c r="D1318" s="16" t="s">
        <v>214</v>
      </c>
      <c r="E1318" s="16" t="s">
        <v>1315</v>
      </c>
      <c r="F1318" s="16"/>
      <c r="G1318" s="16"/>
      <c r="H1318" s="16" t="s">
        <v>1316</v>
      </c>
      <c r="I1318" s="16"/>
      <c r="J1318" s="16"/>
      <c r="K1318" s="16"/>
      <c r="L1318" s="16">
        <v>1</v>
      </c>
      <c r="M1318" s="16" t="s">
        <v>1320</v>
      </c>
      <c r="N1318" s="16" t="s">
        <v>1321</v>
      </c>
      <c r="O1318" s="121">
        <v>13999551</v>
      </c>
      <c r="P1318" s="16"/>
      <c r="Q1318" s="16"/>
      <c r="R1318" s="16"/>
      <c r="S1318" s="16" t="s">
        <v>89</v>
      </c>
      <c r="T1318" s="16" t="s">
        <v>89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</row>
    <row r="1319" spans="1:30" s="45" customFormat="1" x14ac:dyDescent="0.15">
      <c r="A1319" s="121">
        <v>12999596</v>
      </c>
      <c r="B1319" s="16">
        <v>1</v>
      </c>
      <c r="C1319" s="16" t="s">
        <v>1319</v>
      </c>
      <c r="D1319" s="16" t="s">
        <v>214</v>
      </c>
      <c r="E1319" s="16" t="s">
        <v>1315</v>
      </c>
      <c r="F1319" s="16"/>
      <c r="G1319" s="16"/>
      <c r="H1319" s="16" t="s">
        <v>1316</v>
      </c>
      <c r="I1319" s="16"/>
      <c r="J1319" s="16"/>
      <c r="K1319" s="16"/>
      <c r="L1319" s="16">
        <v>1</v>
      </c>
      <c r="M1319" s="16" t="s">
        <v>1320</v>
      </c>
      <c r="N1319" s="16" t="s">
        <v>252</v>
      </c>
      <c r="O1319" s="121">
        <v>15999564</v>
      </c>
      <c r="P1319" s="16"/>
      <c r="Q1319" s="16"/>
      <c r="R1319" s="16"/>
      <c r="S1319" s="16" t="s">
        <v>89</v>
      </c>
      <c r="T1319" s="16" t="s">
        <v>89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</row>
    <row r="1320" spans="1:30" s="45" customFormat="1" x14ac:dyDescent="0.15">
      <c r="A1320" s="121">
        <v>12999597</v>
      </c>
      <c r="B1320" s="16">
        <v>1</v>
      </c>
      <c r="C1320" s="16" t="s">
        <v>1323</v>
      </c>
      <c r="D1320" s="16" t="s">
        <v>214</v>
      </c>
      <c r="E1320" s="16" t="s">
        <v>1315</v>
      </c>
      <c r="F1320" s="16"/>
      <c r="G1320" s="16"/>
      <c r="H1320" s="16" t="s">
        <v>1316</v>
      </c>
      <c r="I1320" s="16"/>
      <c r="J1320" s="16"/>
      <c r="K1320" s="16"/>
      <c r="L1320" s="16">
        <v>1</v>
      </c>
      <c r="M1320" s="16" t="s">
        <v>1325</v>
      </c>
      <c r="N1320" s="16" t="s">
        <v>252</v>
      </c>
      <c r="O1320" s="121">
        <v>15999565</v>
      </c>
      <c r="P1320" s="16"/>
      <c r="Q1320" s="16"/>
      <c r="R1320" s="16"/>
      <c r="S1320" s="16" t="s">
        <v>89</v>
      </c>
      <c r="T1320" s="16" t="s">
        <v>89</v>
      </c>
      <c r="U1320" s="16"/>
      <c r="V1320" s="16" t="s">
        <v>1329</v>
      </c>
      <c r="W1320" s="16" t="s">
        <v>1748</v>
      </c>
      <c r="X1320" s="16" t="s">
        <v>25</v>
      </c>
      <c r="Y1320" s="16"/>
      <c r="Z1320" s="16"/>
      <c r="AA1320" s="16"/>
      <c r="AB1320" s="16"/>
      <c r="AC1320" s="16"/>
      <c r="AD1320" s="16"/>
    </row>
    <row r="1321" spans="1:30" s="45" customFormat="1" x14ac:dyDescent="0.15">
      <c r="A1321" s="121">
        <v>12999598</v>
      </c>
      <c r="B1321" s="16">
        <v>1</v>
      </c>
      <c r="C1321" s="16" t="s">
        <v>1324</v>
      </c>
      <c r="D1321" s="16" t="s">
        <v>214</v>
      </c>
      <c r="E1321" s="16" t="s">
        <v>1315</v>
      </c>
      <c r="F1321" s="16"/>
      <c r="G1321" s="16"/>
      <c r="H1321" s="16" t="s">
        <v>1316</v>
      </c>
      <c r="I1321" s="16"/>
      <c r="J1321" s="16"/>
      <c r="K1321" s="16"/>
      <c r="L1321" s="16">
        <v>1</v>
      </c>
      <c r="M1321" s="16" t="s">
        <v>1326</v>
      </c>
      <c r="N1321" s="16" t="s">
        <v>29</v>
      </c>
      <c r="O1321" s="121">
        <v>13999552</v>
      </c>
      <c r="P1321" s="16"/>
      <c r="Q1321" s="16"/>
      <c r="R1321" s="16"/>
      <c r="S1321" s="16" t="s">
        <v>89</v>
      </c>
      <c r="T1321" s="16" t="s">
        <v>89</v>
      </c>
      <c r="U1321" s="16"/>
      <c r="V1321" s="16"/>
      <c r="W1321" s="16" t="s">
        <v>1748</v>
      </c>
      <c r="X1321" s="16" t="s">
        <v>25</v>
      </c>
      <c r="Y1321" s="16"/>
      <c r="Z1321" s="16"/>
      <c r="AA1321" s="16"/>
      <c r="AB1321" s="16"/>
      <c r="AC1321" s="16"/>
      <c r="AD1321" s="16"/>
    </row>
    <row r="1322" spans="1:30" s="45" customFormat="1" x14ac:dyDescent="0.15">
      <c r="A1322" s="121">
        <v>12999599</v>
      </c>
      <c r="B1322" s="16">
        <v>1</v>
      </c>
      <c r="C1322" s="16" t="s">
        <v>3422</v>
      </c>
      <c r="D1322" s="16" t="s">
        <v>25</v>
      </c>
      <c r="E1322" s="16" t="s">
        <v>211</v>
      </c>
      <c r="F1322" s="16"/>
      <c r="G1322" s="16"/>
      <c r="H1322" s="16" t="s">
        <v>24</v>
      </c>
      <c r="I1322" s="16"/>
      <c r="J1322" s="16"/>
      <c r="K1322" s="16"/>
      <c r="L1322" s="16">
        <v>1</v>
      </c>
      <c r="M1322" s="16" t="s">
        <v>547</v>
      </c>
      <c r="N1322" s="16" t="s">
        <v>3423</v>
      </c>
      <c r="O1322" s="121">
        <v>13999553</v>
      </c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</row>
    <row r="1323" spans="1:30" s="45" customFormat="1" x14ac:dyDescent="0.15">
      <c r="A1323" s="121">
        <v>12999600</v>
      </c>
      <c r="B1323" s="16">
        <v>1</v>
      </c>
      <c r="C1323" s="16" t="s">
        <v>1336</v>
      </c>
      <c r="D1323" s="16" t="s">
        <v>25</v>
      </c>
      <c r="E1323" s="16" t="s">
        <v>1337</v>
      </c>
      <c r="F1323" s="16"/>
      <c r="G1323" s="16"/>
      <c r="H1323" s="16"/>
      <c r="I1323" s="16"/>
      <c r="J1323" s="16"/>
      <c r="K1323" s="16"/>
      <c r="L1323" s="16">
        <v>1</v>
      </c>
      <c r="M1323" s="16"/>
      <c r="N1323" s="16" t="s">
        <v>817</v>
      </c>
      <c r="O1323" s="121">
        <v>17999600</v>
      </c>
      <c r="P1323" s="16"/>
      <c r="Q1323" s="16"/>
      <c r="R1323" s="16"/>
      <c r="S1323" s="16" t="s">
        <v>89</v>
      </c>
      <c r="T1323" s="16" t="s">
        <v>89</v>
      </c>
      <c r="U1323" s="16"/>
      <c r="V1323" s="16"/>
      <c r="W1323" s="16" t="s">
        <v>1748</v>
      </c>
      <c r="X1323" s="16" t="s">
        <v>25</v>
      </c>
      <c r="Y1323" s="16"/>
      <c r="Z1323" s="16"/>
      <c r="AA1323" s="16"/>
      <c r="AB1323" s="16"/>
      <c r="AC1323" s="16"/>
      <c r="AD1323" s="16"/>
    </row>
    <row r="1324" spans="1:30" s="45" customFormat="1" x14ac:dyDescent="0.15">
      <c r="A1324" s="121">
        <v>12999601</v>
      </c>
      <c r="B1324" s="16">
        <v>1</v>
      </c>
      <c r="C1324" s="16" t="s">
        <v>3308</v>
      </c>
      <c r="D1324" s="16" t="s">
        <v>1347</v>
      </c>
      <c r="E1324" s="16" t="s">
        <v>1348</v>
      </c>
      <c r="F1324" s="16">
        <v>2</v>
      </c>
      <c r="G1324" s="16"/>
      <c r="H1324" s="16" t="s">
        <v>674</v>
      </c>
      <c r="I1324" s="16"/>
      <c r="J1324" s="16"/>
      <c r="K1324" s="16"/>
      <c r="L1324" s="16">
        <v>99</v>
      </c>
      <c r="M1324" s="16" t="s">
        <v>1349</v>
      </c>
      <c r="N1324" s="16" t="s">
        <v>227</v>
      </c>
      <c r="O1324" s="121">
        <v>15999570</v>
      </c>
      <c r="P1324" s="16"/>
      <c r="Q1324" s="16"/>
      <c r="R1324" s="16"/>
      <c r="S1324" s="16" t="s">
        <v>89</v>
      </c>
      <c r="T1324" s="16" t="s">
        <v>89</v>
      </c>
      <c r="U1324" s="16"/>
      <c r="V1324" s="16" t="s">
        <v>491</v>
      </c>
      <c r="W1324" s="16"/>
      <c r="X1324" s="16"/>
      <c r="Y1324" s="16"/>
      <c r="Z1324" s="16"/>
      <c r="AA1324" s="16"/>
      <c r="AB1324" s="16"/>
      <c r="AC1324" s="16"/>
      <c r="AD1324" s="16"/>
    </row>
    <row r="1325" spans="1:30" s="45" customFormat="1" x14ac:dyDescent="0.15">
      <c r="A1325" s="121">
        <v>12999604</v>
      </c>
      <c r="B1325" s="16">
        <v>1</v>
      </c>
      <c r="C1325" s="16" t="s">
        <v>1480</v>
      </c>
      <c r="D1325" s="16" t="s">
        <v>1481</v>
      </c>
      <c r="E1325" s="16" t="s">
        <v>1482</v>
      </c>
      <c r="F1325" s="16"/>
      <c r="G1325" s="16"/>
      <c r="H1325" s="16" t="s">
        <v>674</v>
      </c>
      <c r="I1325" s="16"/>
      <c r="J1325" s="16"/>
      <c r="K1325" s="16"/>
      <c r="L1325" s="16">
        <v>1</v>
      </c>
      <c r="M1325" s="16"/>
      <c r="N1325" s="16" t="s">
        <v>1484</v>
      </c>
      <c r="O1325" s="121">
        <v>15999572</v>
      </c>
      <c r="P1325" s="16"/>
      <c r="Q1325" s="16"/>
      <c r="R1325" s="16"/>
      <c r="S1325" s="16" t="s">
        <v>89</v>
      </c>
      <c r="T1325" s="16" t="s">
        <v>89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</row>
    <row r="1326" spans="1:30" s="45" customFormat="1" x14ac:dyDescent="0.15">
      <c r="A1326" s="121">
        <v>12999605</v>
      </c>
      <c r="B1326" s="16">
        <v>1</v>
      </c>
      <c r="C1326" s="16" t="s">
        <v>1488</v>
      </c>
      <c r="D1326" s="16" t="s">
        <v>34</v>
      </c>
      <c r="E1326" s="16" t="s">
        <v>1489</v>
      </c>
      <c r="F1326" s="16"/>
      <c r="G1326" s="16"/>
      <c r="H1326" s="16" t="s">
        <v>325</v>
      </c>
      <c r="I1326" s="16"/>
      <c r="J1326" s="16"/>
      <c r="K1326" s="16"/>
      <c r="L1326" s="16">
        <v>1</v>
      </c>
      <c r="M1326" s="45" t="s">
        <v>29</v>
      </c>
      <c r="N1326" s="16" t="s">
        <v>1490</v>
      </c>
      <c r="O1326" s="121">
        <v>13999555</v>
      </c>
      <c r="P1326" s="16"/>
      <c r="Q1326" s="16"/>
      <c r="R1326" s="16"/>
      <c r="S1326" s="16" t="s">
        <v>89</v>
      </c>
      <c r="T1326" s="16" t="s">
        <v>89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</row>
    <row r="1327" spans="1:30" s="45" customFormat="1" x14ac:dyDescent="0.15">
      <c r="A1327" s="121">
        <v>12999606</v>
      </c>
      <c r="B1327" s="16">
        <v>1</v>
      </c>
      <c r="C1327" s="16" t="s">
        <v>1582</v>
      </c>
      <c r="D1327" s="16" t="s">
        <v>25</v>
      </c>
      <c r="E1327" s="16" t="s">
        <v>26</v>
      </c>
      <c r="F1327" s="16"/>
      <c r="G1327" s="16"/>
      <c r="H1327" s="16" t="s">
        <v>88</v>
      </c>
      <c r="I1327" s="16"/>
      <c r="J1327" s="16"/>
      <c r="K1327" s="16"/>
      <c r="L1327" s="16">
        <v>1</v>
      </c>
      <c r="M1327" s="16" t="s">
        <v>567</v>
      </c>
      <c r="N1327" s="16" t="s">
        <v>1587</v>
      </c>
      <c r="O1327" s="121">
        <v>15999573</v>
      </c>
      <c r="P1327" s="16"/>
      <c r="Q1327" s="16"/>
      <c r="R1327" s="16"/>
      <c r="S1327" s="16" t="s">
        <v>3256</v>
      </c>
      <c r="T1327" s="16" t="s">
        <v>89</v>
      </c>
      <c r="U1327" s="16"/>
      <c r="V1327" s="16" t="s">
        <v>1588</v>
      </c>
      <c r="W1327" s="16"/>
      <c r="X1327" s="16"/>
      <c r="Y1327" s="16"/>
      <c r="Z1327" s="16"/>
      <c r="AA1327" s="16"/>
      <c r="AB1327" s="16"/>
      <c r="AC1327" s="16"/>
      <c r="AD1327" s="16"/>
    </row>
    <row r="1328" spans="1:30" s="45" customFormat="1" x14ac:dyDescent="0.15">
      <c r="A1328" s="121">
        <v>12999607</v>
      </c>
      <c r="B1328" s="16">
        <v>1</v>
      </c>
      <c r="C1328" s="16" t="s">
        <v>1583</v>
      </c>
      <c r="D1328" s="16" t="s">
        <v>25</v>
      </c>
      <c r="E1328" s="16" t="s">
        <v>26</v>
      </c>
      <c r="F1328" s="16"/>
      <c r="G1328" s="16"/>
      <c r="H1328" s="16" t="s">
        <v>88</v>
      </c>
      <c r="I1328" s="16"/>
      <c r="J1328" s="16"/>
      <c r="K1328" s="16"/>
      <c r="L1328" s="16">
        <v>1</v>
      </c>
      <c r="M1328" s="16" t="s">
        <v>228</v>
      </c>
      <c r="N1328" s="16" t="s">
        <v>1586</v>
      </c>
      <c r="O1328" s="121">
        <v>13999556</v>
      </c>
      <c r="P1328" s="16"/>
      <c r="Q1328" s="16"/>
      <c r="R1328" s="16"/>
      <c r="S1328" s="16" t="s">
        <v>89</v>
      </c>
      <c r="T1328" s="16" t="s">
        <v>89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</row>
    <row r="1329" spans="1:30" s="45" customFormat="1" x14ac:dyDescent="0.15">
      <c r="A1329" s="121">
        <v>12999608</v>
      </c>
      <c r="B1329" s="16">
        <v>1</v>
      </c>
      <c r="C1329" s="16" t="s">
        <v>1584</v>
      </c>
      <c r="D1329" s="16" t="s">
        <v>25</v>
      </c>
      <c r="E1329" s="16" t="s">
        <v>26</v>
      </c>
      <c r="F1329" s="16"/>
      <c r="G1329" s="16"/>
      <c r="H1329" s="16" t="s">
        <v>88</v>
      </c>
      <c r="I1329" s="16"/>
      <c r="J1329" s="16"/>
      <c r="K1329" s="16"/>
      <c r="L1329" s="16">
        <v>1</v>
      </c>
      <c r="M1329" s="16" t="s">
        <v>228</v>
      </c>
      <c r="N1329" s="16" t="s">
        <v>1586</v>
      </c>
      <c r="O1329" s="121">
        <v>13999557</v>
      </c>
      <c r="P1329" s="16"/>
      <c r="Q1329" s="16"/>
      <c r="R1329" s="16"/>
      <c r="S1329" s="16" t="s">
        <v>89</v>
      </c>
      <c r="T1329" s="16" t="s">
        <v>89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</row>
    <row r="1330" spans="1:30" s="45" customFormat="1" x14ac:dyDescent="0.15">
      <c r="A1330" s="121">
        <v>12999609</v>
      </c>
      <c r="B1330" s="16">
        <v>1</v>
      </c>
      <c r="C1330" s="16" t="s">
        <v>1585</v>
      </c>
      <c r="D1330" s="16" t="s">
        <v>25</v>
      </c>
      <c r="E1330" s="16" t="s">
        <v>26</v>
      </c>
      <c r="F1330" s="16"/>
      <c r="G1330" s="16"/>
      <c r="H1330" s="16" t="s">
        <v>88</v>
      </c>
      <c r="I1330" s="16"/>
      <c r="J1330" s="16"/>
      <c r="K1330" s="16"/>
      <c r="L1330" s="16">
        <v>1</v>
      </c>
      <c r="M1330" s="16" t="s">
        <v>228</v>
      </c>
      <c r="N1330" s="16" t="s">
        <v>1586</v>
      </c>
      <c r="O1330" s="121">
        <v>13999558</v>
      </c>
      <c r="P1330" s="16"/>
      <c r="Q1330" s="16"/>
      <c r="R1330" s="16"/>
      <c r="S1330" s="16" t="s">
        <v>89</v>
      </c>
      <c r="T1330" s="16" t="s">
        <v>89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</row>
    <row r="1331" spans="1:30" s="45" customFormat="1" x14ac:dyDescent="0.15">
      <c r="A1331" s="121">
        <v>12999610</v>
      </c>
      <c r="B1331" s="16">
        <v>1</v>
      </c>
      <c r="C1331" s="16" t="s">
        <v>1619</v>
      </c>
      <c r="D1331" s="16" t="s">
        <v>25</v>
      </c>
      <c r="E1331" s="16" t="s">
        <v>26</v>
      </c>
      <c r="F1331" s="16"/>
      <c r="G1331" s="16"/>
      <c r="H1331" s="16" t="s">
        <v>24</v>
      </c>
      <c r="I1331" s="16"/>
      <c r="J1331" s="16"/>
      <c r="K1331" s="16"/>
      <c r="L1331" s="16">
        <v>1</v>
      </c>
      <c r="M1331" s="16"/>
      <c r="N1331" s="16" t="s">
        <v>1620</v>
      </c>
      <c r="O1331" s="121">
        <v>14999015</v>
      </c>
      <c r="P1331" s="16"/>
      <c r="Q1331" s="16"/>
      <c r="R1331" s="16"/>
      <c r="S1331" s="16" t="s">
        <v>89</v>
      </c>
      <c r="T1331" s="16" t="s">
        <v>89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</row>
    <row r="1332" spans="1:30" s="45" customFormat="1" x14ac:dyDescent="0.15">
      <c r="A1332" s="121">
        <v>12999611</v>
      </c>
      <c r="B1332" s="16">
        <v>1</v>
      </c>
      <c r="C1332" s="16" t="s">
        <v>1592</v>
      </c>
      <c r="D1332" s="16" t="s">
        <v>25</v>
      </c>
      <c r="E1332" s="16" t="s">
        <v>26</v>
      </c>
      <c r="F1332" s="16"/>
      <c r="G1332" s="16"/>
      <c r="H1332" s="16" t="s">
        <v>88</v>
      </c>
      <c r="I1332" s="16"/>
      <c r="J1332" s="16"/>
      <c r="K1332" s="16"/>
      <c r="L1332" s="16">
        <v>1</v>
      </c>
      <c r="M1332" s="16" t="s">
        <v>1595</v>
      </c>
      <c r="N1332" s="16" t="s">
        <v>1587</v>
      </c>
      <c r="O1332" s="121">
        <v>15999576</v>
      </c>
      <c r="P1332" s="16"/>
      <c r="Q1332" s="16"/>
      <c r="R1332" s="16"/>
      <c r="S1332" s="16" t="s">
        <v>3257</v>
      </c>
      <c r="T1332" s="16" t="s">
        <v>89</v>
      </c>
      <c r="U1332" s="16"/>
      <c r="V1332" s="16" t="s">
        <v>1588</v>
      </c>
      <c r="W1332" s="16"/>
      <c r="X1332" s="16"/>
      <c r="Y1332" s="16"/>
      <c r="Z1332" s="16"/>
      <c r="AA1332" s="16"/>
      <c r="AB1332" s="16"/>
      <c r="AC1332" s="16"/>
      <c r="AD1332" s="16"/>
    </row>
    <row r="1333" spans="1:30" s="45" customFormat="1" x14ac:dyDescent="0.15">
      <c r="A1333" s="121">
        <v>12999612</v>
      </c>
      <c r="B1333" s="16">
        <v>1</v>
      </c>
      <c r="C1333" s="16" t="s">
        <v>1593</v>
      </c>
      <c r="D1333" s="16" t="s">
        <v>25</v>
      </c>
      <c r="E1333" s="16" t="s">
        <v>26</v>
      </c>
      <c r="F1333" s="16"/>
      <c r="G1333" s="16"/>
      <c r="H1333" s="16" t="s">
        <v>88</v>
      </c>
      <c r="I1333" s="16"/>
      <c r="J1333" s="16"/>
      <c r="K1333" s="16"/>
      <c r="L1333" s="16">
        <v>1</v>
      </c>
      <c r="M1333" s="13" t="s">
        <v>3124</v>
      </c>
      <c r="N1333" s="16" t="s">
        <v>1597</v>
      </c>
      <c r="O1333" s="121">
        <v>13999559</v>
      </c>
      <c r="P1333" s="16"/>
      <c r="Q1333" s="16"/>
      <c r="R1333" s="16"/>
      <c r="S1333" s="16" t="s">
        <v>89</v>
      </c>
      <c r="T1333" s="16" t="s">
        <v>89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</row>
    <row r="1334" spans="1:30" s="45" customFormat="1" x14ac:dyDescent="0.15">
      <c r="A1334" s="121">
        <v>12999613</v>
      </c>
      <c r="B1334" s="16">
        <v>1</v>
      </c>
      <c r="C1334" s="16" t="s">
        <v>1594</v>
      </c>
      <c r="D1334" s="16" t="s">
        <v>25</v>
      </c>
      <c r="E1334" s="16" t="s">
        <v>26</v>
      </c>
      <c r="F1334" s="16"/>
      <c r="G1334" s="16"/>
      <c r="H1334" s="16" t="s">
        <v>88</v>
      </c>
      <c r="I1334" s="16"/>
      <c r="J1334" s="16"/>
      <c r="K1334" s="16"/>
      <c r="L1334" s="16">
        <v>1</v>
      </c>
      <c r="M1334" s="16"/>
      <c r="N1334" s="16" t="s">
        <v>1596</v>
      </c>
      <c r="O1334" s="16" t="s">
        <v>3220</v>
      </c>
      <c r="P1334" s="16"/>
      <c r="Q1334" s="16"/>
      <c r="R1334" s="16"/>
      <c r="S1334" s="16" t="s">
        <v>89</v>
      </c>
      <c r="T1334" s="16" t="s">
        <v>89</v>
      </c>
      <c r="U1334" s="16"/>
      <c r="V1334" s="16"/>
      <c r="W1334" s="166" t="s">
        <v>5088</v>
      </c>
      <c r="X1334" s="166" t="str">
        <f>O1334</f>
        <v>ice</v>
      </c>
      <c r="Y1334" s="16"/>
      <c r="Z1334" s="16"/>
      <c r="AA1334" s="16"/>
      <c r="AB1334" s="16"/>
      <c r="AC1334" s="16"/>
      <c r="AD1334" s="16"/>
    </row>
    <row r="1335" spans="1:30" s="45" customFormat="1" x14ac:dyDescent="0.15">
      <c r="A1335" s="121">
        <v>12999614</v>
      </c>
      <c r="B1335" s="16">
        <v>1</v>
      </c>
      <c r="C1335" s="16" t="s">
        <v>1604</v>
      </c>
      <c r="D1335" s="16" t="s">
        <v>25</v>
      </c>
      <c r="E1335" s="16" t="s">
        <v>26</v>
      </c>
      <c r="F1335" s="16"/>
      <c r="G1335" s="16"/>
      <c r="H1335" s="16" t="s">
        <v>88</v>
      </c>
      <c r="I1335" s="16"/>
      <c r="J1335" s="16"/>
      <c r="K1335" s="16"/>
      <c r="L1335" s="16">
        <v>1</v>
      </c>
      <c r="M1335" s="16" t="s">
        <v>1595</v>
      </c>
      <c r="N1335" s="16" t="s">
        <v>1606</v>
      </c>
      <c r="O1335" s="121">
        <v>15999578</v>
      </c>
      <c r="P1335" s="16"/>
      <c r="Q1335" s="16"/>
      <c r="R1335" s="16"/>
      <c r="S1335" s="16" t="s">
        <v>89</v>
      </c>
      <c r="T1335" s="16" t="s">
        <v>89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</row>
    <row r="1336" spans="1:30" s="45" customFormat="1" x14ac:dyDescent="0.15">
      <c r="A1336" s="121">
        <v>12999615</v>
      </c>
      <c r="B1336" s="16">
        <v>1</v>
      </c>
      <c r="C1336" s="16" t="s">
        <v>1605</v>
      </c>
      <c r="D1336" s="16" t="s">
        <v>25</v>
      </c>
      <c r="E1336" s="16" t="s">
        <v>26</v>
      </c>
      <c r="F1336" s="16"/>
      <c r="G1336" s="16"/>
      <c r="H1336" s="16" t="s">
        <v>88</v>
      </c>
      <c r="I1336" s="16"/>
      <c r="J1336" s="16"/>
      <c r="K1336" s="16"/>
      <c r="L1336" s="16">
        <v>1</v>
      </c>
      <c r="M1336" s="16"/>
      <c r="N1336" s="16" t="s">
        <v>1524</v>
      </c>
      <c r="O1336" s="16" t="s">
        <v>595</v>
      </c>
      <c r="P1336" s="16"/>
      <c r="Q1336" s="16"/>
      <c r="R1336" s="16"/>
      <c r="S1336" s="16" t="s">
        <v>89</v>
      </c>
      <c r="T1336" s="16" t="s">
        <v>89</v>
      </c>
      <c r="U1336" s="16"/>
      <c r="V1336" s="16"/>
      <c r="W1336" s="166" t="s">
        <v>5088</v>
      </c>
      <c r="X1336" s="166" t="str">
        <f>O1336</f>
        <v>blood</v>
      </c>
      <c r="Y1336" s="16"/>
      <c r="Z1336" s="16"/>
      <c r="AA1336" s="16"/>
      <c r="AB1336" s="16"/>
      <c r="AC1336" s="16"/>
      <c r="AD1336" s="16"/>
    </row>
    <row r="1337" spans="1:30" s="45" customFormat="1" x14ac:dyDescent="0.15">
      <c r="A1337" s="121">
        <v>12999616</v>
      </c>
      <c r="B1337" s="16">
        <v>1</v>
      </c>
      <c r="C1337" s="16" t="s">
        <v>1607</v>
      </c>
      <c r="D1337" s="16" t="s">
        <v>25</v>
      </c>
      <c r="E1337" s="16" t="s">
        <v>26</v>
      </c>
      <c r="F1337" s="16"/>
      <c r="G1337" s="16"/>
      <c r="H1337" s="16" t="s">
        <v>88</v>
      </c>
      <c r="I1337" s="16"/>
      <c r="J1337" s="16"/>
      <c r="K1337" s="16"/>
      <c r="L1337" s="16">
        <v>1</v>
      </c>
      <c r="M1337" s="16" t="s">
        <v>567</v>
      </c>
      <c r="N1337" s="16" t="s">
        <v>1462</v>
      </c>
      <c r="O1337" s="121">
        <v>15999579</v>
      </c>
      <c r="P1337" s="16"/>
      <c r="Q1337" s="16"/>
      <c r="R1337" s="16"/>
      <c r="S1337" s="16" t="s">
        <v>89</v>
      </c>
      <c r="T1337" s="16" t="s">
        <v>89</v>
      </c>
      <c r="U1337" s="16"/>
      <c r="V1337" s="16" t="s">
        <v>542</v>
      </c>
      <c r="W1337" s="16"/>
      <c r="X1337" s="16"/>
      <c r="Y1337" s="16"/>
      <c r="Z1337" s="16"/>
      <c r="AA1337" s="16"/>
      <c r="AB1337" s="16"/>
      <c r="AC1337" s="16"/>
      <c r="AD1337" s="16"/>
    </row>
    <row r="1338" spans="1:30" s="45" customFormat="1" x14ac:dyDescent="0.15">
      <c r="A1338" s="121">
        <v>12999617</v>
      </c>
      <c r="B1338" s="16">
        <v>1</v>
      </c>
      <c r="C1338" s="16" t="s">
        <v>1608</v>
      </c>
      <c r="D1338" s="16" t="s">
        <v>25</v>
      </c>
      <c r="E1338" s="16" t="s">
        <v>26</v>
      </c>
      <c r="F1338" s="16"/>
      <c r="G1338" s="16"/>
      <c r="H1338" s="16" t="s">
        <v>88</v>
      </c>
      <c r="I1338" s="16"/>
      <c r="J1338" s="16"/>
      <c r="K1338" s="16"/>
      <c r="L1338" s="16">
        <v>1</v>
      </c>
      <c r="M1338" s="16" t="s">
        <v>1611</v>
      </c>
      <c r="N1338" s="16" t="s">
        <v>1612</v>
      </c>
      <c r="O1338" s="121">
        <v>13999560</v>
      </c>
      <c r="P1338" s="16"/>
      <c r="Q1338" s="16"/>
      <c r="R1338" s="16"/>
      <c r="S1338" s="16" t="s">
        <v>89</v>
      </c>
      <c r="T1338" s="16" t="s">
        <v>89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</row>
    <row r="1339" spans="1:30" s="45" customFormat="1" x14ac:dyDescent="0.15">
      <c r="A1339" s="121">
        <v>12999618</v>
      </c>
      <c r="B1339" s="16">
        <v>1</v>
      </c>
      <c r="C1339" s="16" t="s">
        <v>1609</v>
      </c>
      <c r="D1339" s="16" t="s">
        <v>25</v>
      </c>
      <c r="E1339" s="16" t="s">
        <v>26</v>
      </c>
      <c r="F1339" s="16"/>
      <c r="G1339" s="16"/>
      <c r="H1339" s="16" t="s">
        <v>88</v>
      </c>
      <c r="I1339" s="16"/>
      <c r="J1339" s="16"/>
      <c r="K1339" s="16"/>
      <c r="L1339" s="16">
        <v>1</v>
      </c>
      <c r="M1339" s="16" t="s">
        <v>1611</v>
      </c>
      <c r="N1339" s="16" t="s">
        <v>1612</v>
      </c>
      <c r="O1339" s="121">
        <v>13999561</v>
      </c>
      <c r="P1339" s="16"/>
      <c r="Q1339" s="16"/>
      <c r="R1339" s="16"/>
      <c r="S1339" s="16" t="s">
        <v>89</v>
      </c>
      <c r="T1339" s="16" t="s">
        <v>89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</row>
    <row r="1340" spans="1:30" s="45" customFormat="1" x14ac:dyDescent="0.15">
      <c r="A1340" s="121">
        <v>12999619</v>
      </c>
      <c r="B1340" s="16">
        <v>1</v>
      </c>
      <c r="C1340" s="16" t="s">
        <v>1610</v>
      </c>
      <c r="D1340" s="16" t="s">
        <v>25</v>
      </c>
      <c r="E1340" s="16" t="s">
        <v>26</v>
      </c>
      <c r="F1340" s="16"/>
      <c r="G1340" s="16"/>
      <c r="H1340" s="16" t="s">
        <v>88</v>
      </c>
      <c r="I1340" s="16"/>
      <c r="J1340" s="16"/>
      <c r="K1340" s="16"/>
      <c r="L1340" s="16">
        <v>1</v>
      </c>
      <c r="M1340" s="16" t="s">
        <v>1611</v>
      </c>
      <c r="N1340" s="16" t="s">
        <v>28</v>
      </c>
      <c r="O1340" s="121">
        <v>15999580</v>
      </c>
      <c r="P1340" s="16"/>
      <c r="Q1340" s="16"/>
      <c r="R1340" s="16"/>
      <c r="S1340" s="16" t="s">
        <v>89</v>
      </c>
      <c r="T1340" s="16" t="s">
        <v>89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</row>
    <row r="1341" spans="1:30" s="45" customFormat="1" x14ac:dyDescent="0.15">
      <c r="A1341" s="121">
        <v>12999620</v>
      </c>
      <c r="B1341" s="16">
        <v>1</v>
      </c>
      <c r="C1341" s="16" t="s">
        <v>1600</v>
      </c>
      <c r="D1341" s="16" t="s">
        <v>25</v>
      </c>
      <c r="E1341" s="16" t="s">
        <v>26</v>
      </c>
      <c r="F1341" s="16"/>
      <c r="G1341" s="16"/>
      <c r="H1341" s="16" t="s">
        <v>88</v>
      </c>
      <c r="I1341" s="16"/>
      <c r="J1341" s="16"/>
      <c r="K1341" s="16"/>
      <c r="L1341" s="16">
        <v>1</v>
      </c>
      <c r="M1341" s="16" t="s">
        <v>1595</v>
      </c>
      <c r="N1341" s="16" t="s">
        <v>1587</v>
      </c>
      <c r="O1341" s="121">
        <v>15999577</v>
      </c>
      <c r="P1341" s="16"/>
      <c r="Q1341" s="16"/>
      <c r="R1341" s="16"/>
      <c r="S1341" s="16" t="s">
        <v>3258</v>
      </c>
      <c r="T1341" s="16" t="s">
        <v>89</v>
      </c>
      <c r="U1341" s="16"/>
      <c r="V1341" s="16" t="s">
        <v>542</v>
      </c>
      <c r="W1341" s="16"/>
      <c r="X1341" s="16"/>
      <c r="Y1341" s="16"/>
      <c r="Z1341" s="16"/>
      <c r="AA1341" s="16"/>
      <c r="AB1341" s="16"/>
      <c r="AC1341" s="16"/>
      <c r="AD1341" s="16"/>
    </row>
    <row r="1342" spans="1:30" s="45" customFormat="1" x14ac:dyDescent="0.15">
      <c r="A1342" s="121">
        <v>12999621</v>
      </c>
      <c r="B1342" s="166">
        <v>1</v>
      </c>
      <c r="C1342" s="82" t="s">
        <v>3367</v>
      </c>
      <c r="D1342" s="166" t="s">
        <v>3361</v>
      </c>
      <c r="E1342" s="166" t="s">
        <v>3362</v>
      </c>
      <c r="F1342" s="166"/>
      <c r="G1342" s="166"/>
      <c r="H1342" s="166" t="s">
        <v>635</v>
      </c>
      <c r="I1342" s="166" t="s">
        <v>3363</v>
      </c>
      <c r="J1342" s="166" t="s">
        <v>3364</v>
      </c>
      <c r="K1342" s="166"/>
      <c r="L1342" s="166">
        <v>1</v>
      </c>
      <c r="M1342" s="166" t="s">
        <v>2488</v>
      </c>
      <c r="N1342" s="166" t="s">
        <v>3365</v>
      </c>
      <c r="O1342" s="111">
        <v>15999585</v>
      </c>
      <c r="P1342" s="166"/>
      <c r="Q1342" s="166"/>
      <c r="R1342" s="166"/>
      <c r="S1342" s="174">
        <v>16999413</v>
      </c>
      <c r="T1342" s="166"/>
      <c r="U1342" s="166"/>
      <c r="V1342" s="175" t="s">
        <v>5080</v>
      </c>
      <c r="W1342" s="166"/>
      <c r="X1342" s="166"/>
      <c r="Y1342" s="166"/>
      <c r="Z1342" s="166"/>
      <c r="AA1342" s="166"/>
      <c r="AB1342" s="166"/>
      <c r="AC1342" s="166"/>
      <c r="AD1342" s="166"/>
    </row>
    <row r="1343" spans="1:30" s="5" customFormat="1" x14ac:dyDescent="0.15">
      <c r="A1343" s="121">
        <v>12999622</v>
      </c>
      <c r="B1343" s="5">
        <v>1</v>
      </c>
      <c r="C1343" s="85" t="s">
        <v>3366</v>
      </c>
      <c r="D1343" s="5" t="s">
        <v>3348</v>
      </c>
      <c r="E1343" s="5" t="s">
        <v>3349</v>
      </c>
      <c r="H1343" s="5" t="s">
        <v>3350</v>
      </c>
      <c r="I1343" s="5" t="s">
        <v>3351</v>
      </c>
      <c r="J1343" s="5" t="s">
        <v>3352</v>
      </c>
      <c r="L1343" s="5">
        <v>1</v>
      </c>
      <c r="M1343" s="168" t="s">
        <v>323</v>
      </c>
      <c r="N1343" s="5" t="s">
        <v>3356</v>
      </c>
      <c r="O1343" s="107">
        <v>13999562</v>
      </c>
      <c r="S1343" s="167"/>
      <c r="V1343" s="167"/>
    </row>
    <row r="1344" spans="1:30" s="5" customFormat="1" x14ac:dyDescent="0.15">
      <c r="A1344" s="121">
        <v>12999623</v>
      </c>
      <c r="B1344" s="5">
        <v>1</v>
      </c>
      <c r="C1344" s="85" t="s">
        <v>3358</v>
      </c>
      <c r="D1344" s="5" t="s">
        <v>3348</v>
      </c>
      <c r="E1344" s="5" t="s">
        <v>3349</v>
      </c>
      <c r="H1344" s="5" t="s">
        <v>3350</v>
      </c>
      <c r="L1344" s="5">
        <v>1</v>
      </c>
      <c r="M1344" s="5" t="s">
        <v>3353</v>
      </c>
      <c r="N1344" s="5" t="s">
        <v>3354</v>
      </c>
      <c r="O1344" s="111">
        <v>15999586</v>
      </c>
      <c r="S1344" s="11"/>
      <c r="V1344" s="175" t="s">
        <v>3355</v>
      </c>
    </row>
    <row r="1345" spans="1:24" s="5" customFormat="1" x14ac:dyDescent="0.15">
      <c r="A1345" s="121">
        <v>12999624</v>
      </c>
      <c r="B1345" s="5">
        <v>1</v>
      </c>
      <c r="C1345" s="85" t="s">
        <v>3359</v>
      </c>
      <c r="D1345" s="5" t="s">
        <v>3348</v>
      </c>
      <c r="E1345" s="5" t="s">
        <v>3349</v>
      </c>
      <c r="H1345" s="5" t="s">
        <v>3350</v>
      </c>
      <c r="L1345" s="5">
        <v>1</v>
      </c>
      <c r="M1345" s="168" t="s">
        <v>5713</v>
      </c>
      <c r="N1345" s="5" t="s">
        <v>3356</v>
      </c>
      <c r="O1345" s="107">
        <v>13999563</v>
      </c>
      <c r="S1345" s="11"/>
      <c r="V1345" s="167"/>
    </row>
    <row r="1346" spans="1:24" s="5" customFormat="1" x14ac:dyDescent="0.15">
      <c r="A1346" s="121">
        <v>12999625</v>
      </c>
      <c r="B1346" s="5">
        <v>1</v>
      </c>
      <c r="C1346" s="85" t="s">
        <v>3360</v>
      </c>
      <c r="D1346" s="5" t="s">
        <v>3348</v>
      </c>
      <c r="E1346" s="5" t="s">
        <v>3349</v>
      </c>
      <c r="H1346" s="5" t="s">
        <v>3350</v>
      </c>
      <c r="I1346" s="5" t="s">
        <v>3351</v>
      </c>
      <c r="J1346" s="5" t="s">
        <v>3352</v>
      </c>
      <c r="L1346" s="5">
        <v>1</v>
      </c>
      <c r="N1346" s="5" t="s">
        <v>3357</v>
      </c>
      <c r="O1346" s="11" t="s">
        <v>3352</v>
      </c>
      <c r="S1346" s="11"/>
      <c r="W1346" s="166" t="s">
        <v>5088</v>
      </c>
      <c r="X1346" s="166" t="str">
        <f>O1346</f>
        <v>wine</v>
      </c>
    </row>
    <row r="1347" spans="1:24" s="5" customFormat="1" x14ac:dyDescent="0.15">
      <c r="A1347" s="121">
        <v>12999626</v>
      </c>
      <c r="B1347" s="5">
        <v>1</v>
      </c>
      <c r="C1347" s="85" t="s">
        <v>3379</v>
      </c>
      <c r="D1347" s="5" t="s">
        <v>25</v>
      </c>
      <c r="E1347" s="5" t="s">
        <v>26</v>
      </c>
      <c r="H1347" s="5" t="s">
        <v>24</v>
      </c>
      <c r="L1347" s="5">
        <v>1</v>
      </c>
      <c r="M1347" s="45" t="s">
        <v>228</v>
      </c>
      <c r="N1347" s="5" t="s">
        <v>3375</v>
      </c>
      <c r="O1347" s="104">
        <v>13999564</v>
      </c>
      <c r="S1347" s="166"/>
    </row>
    <row r="1348" spans="1:24" s="5" customFormat="1" x14ac:dyDescent="0.15">
      <c r="A1348" s="121">
        <v>12999627</v>
      </c>
      <c r="B1348" s="5">
        <v>1</v>
      </c>
      <c r="C1348" s="85" t="s">
        <v>3380</v>
      </c>
      <c r="D1348" s="5" t="s">
        <v>25</v>
      </c>
      <c r="E1348" s="5" t="s">
        <v>26</v>
      </c>
      <c r="H1348" s="5" t="s">
        <v>3376</v>
      </c>
      <c r="L1348" s="5">
        <v>1</v>
      </c>
      <c r="M1348" s="166" t="s">
        <v>5470</v>
      </c>
      <c r="N1348" s="5" t="s">
        <v>29</v>
      </c>
      <c r="O1348" s="107">
        <v>13999565</v>
      </c>
      <c r="V1348" s="11"/>
    </row>
    <row r="1349" spans="1:24" s="5" customFormat="1" x14ac:dyDescent="0.15">
      <c r="A1349" s="121">
        <v>12999628</v>
      </c>
      <c r="B1349" s="5">
        <v>1</v>
      </c>
      <c r="C1349" s="85" t="s">
        <v>3381</v>
      </c>
      <c r="D1349" s="5" t="s">
        <v>3377</v>
      </c>
      <c r="E1349" s="5" t="s">
        <v>3378</v>
      </c>
      <c r="H1349" s="5" t="s">
        <v>24</v>
      </c>
      <c r="L1349" s="5">
        <v>1</v>
      </c>
      <c r="M1349" s="166" t="s">
        <v>5470</v>
      </c>
      <c r="N1349" s="5" t="s">
        <v>3375</v>
      </c>
      <c r="O1349" s="107">
        <v>13999566</v>
      </c>
      <c r="V1349" s="166"/>
    </row>
    <row r="1350" spans="1:24" s="5" customFormat="1" x14ac:dyDescent="0.15">
      <c r="A1350" s="96">
        <v>12999629</v>
      </c>
      <c r="B1350" s="5">
        <v>1</v>
      </c>
      <c r="C1350" s="168" t="s">
        <v>3588</v>
      </c>
      <c r="D1350" s="5" t="s">
        <v>25</v>
      </c>
      <c r="E1350" s="5" t="s">
        <v>211</v>
      </c>
      <c r="H1350" s="5" t="s">
        <v>24</v>
      </c>
      <c r="L1350" s="5">
        <v>1</v>
      </c>
      <c r="M1350" s="5" t="s">
        <v>230</v>
      </c>
      <c r="N1350" s="5" t="s">
        <v>28</v>
      </c>
      <c r="O1350" s="101">
        <v>15999591</v>
      </c>
      <c r="S1350" s="5" t="s">
        <v>89</v>
      </c>
      <c r="T1350" s="5" t="s">
        <v>89</v>
      </c>
      <c r="V1350" s="13" t="s">
        <v>341</v>
      </c>
    </row>
  </sheetData>
  <autoFilter ref="A2:AD1350"/>
  <phoneticPr fontId="1" type="noConversion"/>
  <conditionalFormatting sqref="M19">
    <cfRule type="cellIs" dxfId="420" priority="79" operator="equal">
      <formula>"attr"</formula>
    </cfRule>
  </conditionalFormatting>
  <conditionalFormatting sqref="M65">
    <cfRule type="cellIs" dxfId="419" priority="78" operator="equal">
      <formula>"attr"</formula>
    </cfRule>
  </conditionalFormatting>
  <conditionalFormatting sqref="M70">
    <cfRule type="cellIs" dxfId="418" priority="77" operator="equal">
      <formula>"attr"</formula>
    </cfRule>
  </conditionalFormatting>
  <conditionalFormatting sqref="M100">
    <cfRule type="cellIs" dxfId="417" priority="76" operator="equal">
      <formula>"attr"</formula>
    </cfRule>
  </conditionalFormatting>
  <conditionalFormatting sqref="M138">
    <cfRule type="cellIs" dxfId="416" priority="75" operator="equal">
      <formula>"attr"</formula>
    </cfRule>
  </conditionalFormatting>
  <conditionalFormatting sqref="M151">
    <cfRule type="cellIs" dxfId="415" priority="74" operator="equal">
      <formula>"attr"</formula>
    </cfRule>
  </conditionalFormatting>
  <conditionalFormatting sqref="M165">
    <cfRule type="cellIs" dxfId="414" priority="73" operator="equal">
      <formula>"attr"</formula>
    </cfRule>
  </conditionalFormatting>
  <conditionalFormatting sqref="M178">
    <cfRule type="cellIs" dxfId="413" priority="72" operator="equal">
      <formula>"attr"</formula>
    </cfRule>
  </conditionalFormatting>
  <conditionalFormatting sqref="M189:M190">
    <cfRule type="cellIs" dxfId="412" priority="71" operator="equal">
      <formula>"attr"</formula>
    </cfRule>
  </conditionalFormatting>
  <conditionalFormatting sqref="M251">
    <cfRule type="cellIs" dxfId="411" priority="70" operator="equal">
      <formula>"attr"</formula>
    </cfRule>
  </conditionalFormatting>
  <conditionalFormatting sqref="M276:M277">
    <cfRule type="cellIs" dxfId="410" priority="69" operator="equal">
      <formula>"attr"</formula>
    </cfRule>
  </conditionalFormatting>
  <conditionalFormatting sqref="M290">
    <cfRule type="cellIs" dxfId="409" priority="68" operator="equal">
      <formula>"attr"</formula>
    </cfRule>
  </conditionalFormatting>
  <conditionalFormatting sqref="M291">
    <cfRule type="cellIs" dxfId="408" priority="67" operator="equal">
      <formula>"attr"</formula>
    </cfRule>
  </conditionalFormatting>
  <conditionalFormatting sqref="M285">
    <cfRule type="cellIs" dxfId="407" priority="66" operator="equal">
      <formula>"attr"</formula>
    </cfRule>
  </conditionalFormatting>
  <conditionalFormatting sqref="M296">
    <cfRule type="cellIs" dxfId="406" priority="65" operator="equal">
      <formula>"attr"</formula>
    </cfRule>
  </conditionalFormatting>
  <conditionalFormatting sqref="M358">
    <cfRule type="cellIs" dxfId="405" priority="64" operator="equal">
      <formula>"attr"</formula>
    </cfRule>
  </conditionalFormatting>
  <conditionalFormatting sqref="M383">
    <cfRule type="cellIs" dxfId="404" priority="63" operator="equal">
      <formula>"attr"</formula>
    </cfRule>
  </conditionalFormatting>
  <conditionalFormatting sqref="M404">
    <cfRule type="cellIs" dxfId="403" priority="61" operator="equal">
      <formula>"attr"</formula>
    </cfRule>
  </conditionalFormatting>
  <conditionalFormatting sqref="M405">
    <cfRule type="cellIs" dxfId="402" priority="62" operator="equal">
      <formula>"attr"</formula>
    </cfRule>
  </conditionalFormatting>
  <conditionalFormatting sqref="M414">
    <cfRule type="cellIs" dxfId="401" priority="60" operator="equal">
      <formula>"attr"</formula>
    </cfRule>
  </conditionalFormatting>
  <conditionalFormatting sqref="M423:M424">
    <cfRule type="cellIs" dxfId="400" priority="59" operator="equal">
      <formula>"attr"</formula>
    </cfRule>
  </conditionalFormatting>
  <conditionalFormatting sqref="M435">
    <cfRule type="cellIs" dxfId="399" priority="58" operator="equal">
      <formula>"attr"</formula>
    </cfRule>
  </conditionalFormatting>
  <conditionalFormatting sqref="M453">
    <cfRule type="cellIs" dxfId="398" priority="57" operator="equal">
      <formula>"attr"</formula>
    </cfRule>
  </conditionalFormatting>
  <conditionalFormatting sqref="M461">
    <cfRule type="cellIs" dxfId="397" priority="56" operator="equal">
      <formula>"attr"</formula>
    </cfRule>
  </conditionalFormatting>
  <conditionalFormatting sqref="M462">
    <cfRule type="cellIs" dxfId="396" priority="55" operator="equal">
      <formula>"attr"</formula>
    </cfRule>
  </conditionalFormatting>
  <conditionalFormatting sqref="M504">
    <cfRule type="cellIs" dxfId="395" priority="54" operator="equal">
      <formula>"attr"</formula>
    </cfRule>
  </conditionalFormatting>
  <conditionalFormatting sqref="M503">
    <cfRule type="cellIs" dxfId="394" priority="53" operator="equal">
      <formula>"attr"</formula>
    </cfRule>
  </conditionalFormatting>
  <conditionalFormatting sqref="M521">
    <cfRule type="cellIs" dxfId="393" priority="52" operator="equal">
      <formula>"attr"</formula>
    </cfRule>
  </conditionalFormatting>
  <conditionalFormatting sqref="M522">
    <cfRule type="cellIs" dxfId="392" priority="51" operator="equal">
      <formula>"attr"</formula>
    </cfRule>
  </conditionalFormatting>
  <conditionalFormatting sqref="M527:M528">
    <cfRule type="cellIs" dxfId="391" priority="50" operator="equal">
      <formula>"attr"</formula>
    </cfRule>
  </conditionalFormatting>
  <conditionalFormatting sqref="M534">
    <cfRule type="cellIs" dxfId="390" priority="49" operator="equal">
      <formula>"attr"</formula>
    </cfRule>
  </conditionalFormatting>
  <conditionalFormatting sqref="M554">
    <cfRule type="cellIs" dxfId="389" priority="48" operator="equal">
      <formula>"attr"</formula>
    </cfRule>
  </conditionalFormatting>
  <conditionalFormatting sqref="M596">
    <cfRule type="cellIs" dxfId="388" priority="47" operator="equal">
      <formula>"attr"</formula>
    </cfRule>
  </conditionalFormatting>
  <conditionalFormatting sqref="M649:M650">
    <cfRule type="cellIs" dxfId="387" priority="45" operator="equal">
      <formula>"attr"</formula>
    </cfRule>
  </conditionalFormatting>
  <conditionalFormatting sqref="M655">
    <cfRule type="cellIs" dxfId="386" priority="44" operator="equal">
      <formula>"attr"</formula>
    </cfRule>
  </conditionalFormatting>
  <conditionalFormatting sqref="M684">
    <cfRule type="cellIs" dxfId="385" priority="43" operator="equal">
      <formula>"attr"</formula>
    </cfRule>
  </conditionalFormatting>
  <conditionalFormatting sqref="M685">
    <cfRule type="cellIs" dxfId="384" priority="42" operator="equal">
      <formula>"attr"</formula>
    </cfRule>
  </conditionalFormatting>
  <conditionalFormatting sqref="M694">
    <cfRule type="cellIs" dxfId="383" priority="41" operator="equal">
      <formula>"attr"</formula>
    </cfRule>
  </conditionalFormatting>
  <conditionalFormatting sqref="M707:M708">
    <cfRule type="cellIs" dxfId="382" priority="39" operator="equal">
      <formula>"attr"</formula>
    </cfRule>
  </conditionalFormatting>
  <conditionalFormatting sqref="M711">
    <cfRule type="cellIs" dxfId="381" priority="38" operator="equal">
      <formula>"attr"</formula>
    </cfRule>
  </conditionalFormatting>
  <conditionalFormatting sqref="M722">
    <cfRule type="cellIs" dxfId="380" priority="37" operator="equal">
      <formula>"attr"</formula>
    </cfRule>
  </conditionalFormatting>
  <conditionalFormatting sqref="M754">
    <cfRule type="cellIs" dxfId="379" priority="36" operator="equal">
      <formula>"attr"</formula>
    </cfRule>
  </conditionalFormatting>
  <conditionalFormatting sqref="M777">
    <cfRule type="cellIs" dxfId="378" priority="35" operator="equal">
      <formula>"attr"</formula>
    </cfRule>
  </conditionalFormatting>
  <conditionalFormatting sqref="M782">
    <cfRule type="cellIs" dxfId="377" priority="34" operator="equal">
      <formula>"attr"</formula>
    </cfRule>
  </conditionalFormatting>
  <conditionalFormatting sqref="M790">
    <cfRule type="cellIs" dxfId="376" priority="33" operator="equal">
      <formula>"attr"</formula>
    </cfRule>
  </conditionalFormatting>
  <conditionalFormatting sqref="M793">
    <cfRule type="cellIs" dxfId="375" priority="32" operator="equal">
      <formula>"attr"</formula>
    </cfRule>
  </conditionalFormatting>
  <conditionalFormatting sqref="M796">
    <cfRule type="cellIs" dxfId="374" priority="31" operator="equal">
      <formula>"attr"</formula>
    </cfRule>
  </conditionalFormatting>
  <conditionalFormatting sqref="M832">
    <cfRule type="cellIs" dxfId="373" priority="30" operator="equal">
      <formula>"attr"</formula>
    </cfRule>
  </conditionalFormatting>
  <conditionalFormatting sqref="M836">
    <cfRule type="cellIs" dxfId="372" priority="29" operator="equal">
      <formula>"attr"</formula>
    </cfRule>
  </conditionalFormatting>
  <conditionalFormatting sqref="M838">
    <cfRule type="cellIs" dxfId="371" priority="28" operator="equal">
      <formula>"attr"</formula>
    </cfRule>
  </conditionalFormatting>
  <conditionalFormatting sqref="M848">
    <cfRule type="cellIs" dxfId="370" priority="27" operator="equal">
      <formula>"attr"</formula>
    </cfRule>
  </conditionalFormatting>
  <conditionalFormatting sqref="M856">
    <cfRule type="cellIs" dxfId="369" priority="26" operator="equal">
      <formula>"attr"</formula>
    </cfRule>
  </conditionalFormatting>
  <conditionalFormatting sqref="M855">
    <cfRule type="cellIs" dxfId="368" priority="25" operator="equal">
      <formula>"attr"</formula>
    </cfRule>
  </conditionalFormatting>
  <conditionalFormatting sqref="M948">
    <cfRule type="cellIs" dxfId="367" priority="24" operator="equal">
      <formula>"attr"</formula>
    </cfRule>
  </conditionalFormatting>
  <conditionalFormatting sqref="M949">
    <cfRule type="cellIs" dxfId="366" priority="23" operator="equal">
      <formula>"attr"</formula>
    </cfRule>
  </conditionalFormatting>
  <conditionalFormatting sqref="M1053">
    <cfRule type="cellIs" dxfId="365" priority="22" operator="equal">
      <formula>"attr"</formula>
    </cfRule>
  </conditionalFormatting>
  <conditionalFormatting sqref="M1119">
    <cfRule type="cellIs" dxfId="364" priority="21" operator="equal">
      <formula>"attr"</formula>
    </cfRule>
  </conditionalFormatting>
  <conditionalFormatting sqref="M1130">
    <cfRule type="cellIs" dxfId="363" priority="20" operator="equal">
      <formula>"attr"</formula>
    </cfRule>
  </conditionalFormatting>
  <conditionalFormatting sqref="M1133">
    <cfRule type="cellIs" dxfId="362" priority="19" operator="equal">
      <formula>"attr"</formula>
    </cfRule>
  </conditionalFormatting>
  <conditionalFormatting sqref="M1157:M1158">
    <cfRule type="cellIs" dxfId="361" priority="18" operator="equal">
      <formula>"attr"</formula>
    </cfRule>
  </conditionalFormatting>
  <conditionalFormatting sqref="M1161">
    <cfRule type="cellIs" dxfId="360" priority="17" operator="equal">
      <formula>"attr"</formula>
    </cfRule>
  </conditionalFormatting>
  <conditionalFormatting sqref="M1177">
    <cfRule type="cellIs" dxfId="359" priority="16" operator="equal">
      <formula>"attr"</formula>
    </cfRule>
  </conditionalFormatting>
  <conditionalFormatting sqref="M1237">
    <cfRule type="cellIs" dxfId="358" priority="15" operator="equal">
      <formula>"attr"</formula>
    </cfRule>
  </conditionalFormatting>
  <conditionalFormatting sqref="M1242">
    <cfRule type="cellIs" dxfId="357" priority="14" operator="equal">
      <formula>"attr"</formula>
    </cfRule>
  </conditionalFormatting>
  <conditionalFormatting sqref="M1246">
    <cfRule type="cellIs" dxfId="356" priority="13" operator="equal">
      <formula>"attr"</formula>
    </cfRule>
  </conditionalFormatting>
  <conditionalFormatting sqref="M1262">
    <cfRule type="cellIs" dxfId="355" priority="12" operator="equal">
      <formula>"attr"</formula>
    </cfRule>
  </conditionalFormatting>
  <conditionalFormatting sqref="M1267">
    <cfRule type="cellIs" dxfId="354" priority="11" operator="equal">
      <formula>"attr"</formula>
    </cfRule>
  </conditionalFormatting>
  <conditionalFormatting sqref="M1275">
    <cfRule type="cellIs" dxfId="353" priority="10" operator="equal">
      <formula>"attr"</formula>
    </cfRule>
  </conditionalFormatting>
  <conditionalFormatting sqref="M1277">
    <cfRule type="cellIs" dxfId="352" priority="9" operator="equal">
      <formula>"attr"</formula>
    </cfRule>
  </conditionalFormatting>
  <conditionalFormatting sqref="M1281">
    <cfRule type="cellIs" dxfId="351" priority="8" operator="equal">
      <formula>"attr"</formula>
    </cfRule>
  </conditionalFormatting>
  <conditionalFormatting sqref="M1306">
    <cfRule type="cellIs" dxfId="350" priority="7" operator="equal">
      <formula>"attr"</formula>
    </cfRule>
  </conditionalFormatting>
  <conditionalFormatting sqref="M1307">
    <cfRule type="cellIs" dxfId="349" priority="6" operator="equal">
      <formula>"attr"</formula>
    </cfRule>
  </conditionalFormatting>
  <conditionalFormatting sqref="M1308">
    <cfRule type="cellIs" dxfId="348" priority="5" operator="equal">
      <formula>"attr"</formula>
    </cfRule>
  </conditionalFormatting>
  <conditionalFormatting sqref="M1313">
    <cfRule type="cellIs" dxfId="347" priority="4" operator="equal">
      <formula>"attr"</formula>
    </cfRule>
  </conditionalFormatting>
  <conditionalFormatting sqref="M1343">
    <cfRule type="cellIs" dxfId="346" priority="3" operator="equal">
      <formula>"attr"</formula>
    </cfRule>
  </conditionalFormatting>
  <conditionalFormatting sqref="M1345">
    <cfRule type="cellIs" dxfId="345" priority="2" operator="equal">
      <formula>"attr"</formula>
    </cfRule>
  </conditionalFormatting>
  <conditionalFormatting sqref="M800">
    <cfRule type="cellIs" dxfId="344" priority="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198"/>
  <sheetViews>
    <sheetView zoomScale="85" zoomScaleNormal="85" workbookViewId="0">
      <pane xSplit="3" ySplit="2" topLeftCell="D12" activePane="bottomRight" state="frozen"/>
      <selection activeCell="S744" sqref="S744"/>
      <selection pane="topRight" activeCell="S744" sqref="S744"/>
      <selection pane="bottomLeft" activeCell="S744" sqref="S744"/>
      <selection pane="bottomRight" activeCell="A31" sqref="A31"/>
    </sheetView>
  </sheetViews>
  <sheetFormatPr defaultColWidth="9" defaultRowHeight="16.5" x14ac:dyDescent="0.15"/>
  <cols>
    <col min="1" max="1" width="12.125" style="1" customWidth="1"/>
    <col min="2" max="2" width="9.75" style="1" bestFit="1" customWidth="1"/>
    <col min="3" max="3" width="23.875" style="1" customWidth="1"/>
    <col min="4" max="4" width="8.875" style="1" bestFit="1" customWidth="1"/>
    <col min="5" max="5" width="10.125" style="1" bestFit="1" customWidth="1"/>
    <col min="6" max="6" width="9.375" style="1" bestFit="1" customWidth="1"/>
    <col min="7" max="7" width="9.375" style="1" customWidth="1"/>
    <col min="8" max="8" width="10" style="1" bestFit="1" customWidth="1"/>
    <col min="9" max="9" width="9.625" style="1" bestFit="1" customWidth="1"/>
    <col min="10" max="11" width="10.5" style="1" bestFit="1" customWidth="1"/>
    <col min="12" max="15" width="11" style="1" bestFit="1" customWidth="1"/>
    <col min="16" max="17" width="11" style="1" customWidth="1"/>
    <col min="18" max="18" width="24.5" style="1" customWidth="1"/>
    <col min="19" max="16384" width="9" style="1"/>
  </cols>
  <sheetData>
    <row r="1" spans="1:18" x14ac:dyDescent="0.15">
      <c r="A1" s="1" t="s">
        <v>16</v>
      </c>
      <c r="B1" s="1" t="s">
        <v>170</v>
      </c>
      <c r="C1" s="1" t="s">
        <v>36</v>
      </c>
      <c r="D1" s="1" t="s">
        <v>1071</v>
      </c>
      <c r="E1" s="1" t="s">
        <v>123</v>
      </c>
      <c r="F1" s="1" t="s">
        <v>124</v>
      </c>
      <c r="G1" s="1" t="s">
        <v>736</v>
      </c>
      <c r="H1" s="1" t="s">
        <v>1072</v>
      </c>
      <c r="I1" s="1" t="s">
        <v>21</v>
      </c>
      <c r="J1" s="1" t="s">
        <v>9</v>
      </c>
      <c r="K1" s="1" t="s">
        <v>10</v>
      </c>
      <c r="L1" s="1" t="s">
        <v>6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168</v>
      </c>
      <c r="R1" s="1" t="s">
        <v>83</v>
      </c>
    </row>
    <row r="2" spans="1:18" x14ac:dyDescent="0.15">
      <c r="A2" s="1" t="s">
        <v>13</v>
      </c>
      <c r="B2" s="1" t="s">
        <v>169</v>
      </c>
      <c r="C2" s="1" t="s">
        <v>40</v>
      </c>
      <c r="D2" s="1" t="s">
        <v>18</v>
      </c>
      <c r="E2" s="1" t="s">
        <v>125</v>
      </c>
      <c r="F2" s="1" t="s">
        <v>126</v>
      </c>
      <c r="G2" s="1" t="s">
        <v>737</v>
      </c>
      <c r="H2" s="1" t="s">
        <v>19</v>
      </c>
      <c r="I2" s="1" t="s">
        <v>20</v>
      </c>
      <c r="J2" s="1" t="s">
        <v>51</v>
      </c>
      <c r="K2" s="1" t="s">
        <v>52</v>
      </c>
      <c r="L2" s="1" t="s">
        <v>48</v>
      </c>
      <c r="M2" s="1" t="s">
        <v>49</v>
      </c>
      <c r="N2" s="1" t="s">
        <v>50</v>
      </c>
      <c r="O2" s="1" t="s">
        <v>86</v>
      </c>
      <c r="P2" s="1" t="s">
        <v>166</v>
      </c>
      <c r="Q2" s="1" t="s">
        <v>167</v>
      </c>
      <c r="R2" s="1" t="s">
        <v>84</v>
      </c>
    </row>
    <row r="3" spans="1:18" s="5" customFormat="1" x14ac:dyDescent="0.15">
      <c r="A3" s="96">
        <v>14660101</v>
      </c>
      <c r="B3" s="5">
        <v>1</v>
      </c>
      <c r="C3" s="5" t="str">
        <f>INDEX(效果!$C:$C,MATCH($A3,效果!$O:$O,0))</f>
        <v>蛇发女妖普通攻击弹道</v>
      </c>
      <c r="D3" s="5" t="s">
        <v>993</v>
      </c>
      <c r="E3" s="5" t="s">
        <v>2937</v>
      </c>
      <c r="F3" s="5" t="s">
        <v>2938</v>
      </c>
      <c r="H3" s="5">
        <v>7</v>
      </c>
      <c r="I3" s="5">
        <v>0</v>
      </c>
      <c r="L3" s="96">
        <v>12660102</v>
      </c>
      <c r="M3" s="5" t="s">
        <v>89</v>
      </c>
      <c r="N3" s="5" t="s">
        <v>89</v>
      </c>
      <c r="O3" s="5" t="s">
        <v>89</v>
      </c>
      <c r="R3" s="5" t="s">
        <v>2952</v>
      </c>
    </row>
    <row r="4" spans="1:18" s="5" customFormat="1" x14ac:dyDescent="0.15">
      <c r="A4" s="96">
        <v>14660102</v>
      </c>
      <c r="B4" s="5">
        <v>1</v>
      </c>
      <c r="C4" s="5" t="str">
        <f>INDEX(效果!$C:$C,MATCH($A4,效果!$O:$O,0))</f>
        <v>蛇发女妖秘术异蛇之1传弹道</v>
      </c>
      <c r="D4" s="5" t="s">
        <v>993</v>
      </c>
      <c r="E4" s="5" t="s">
        <v>2937</v>
      </c>
      <c r="F4" s="5" t="s">
        <v>2934</v>
      </c>
      <c r="H4" s="5">
        <v>3</v>
      </c>
      <c r="I4" s="5">
        <v>0</v>
      </c>
      <c r="L4" s="96">
        <v>12660110</v>
      </c>
      <c r="M4" s="96">
        <v>12660107</v>
      </c>
      <c r="N4" s="5" t="s">
        <v>89</v>
      </c>
      <c r="O4" s="5" t="s">
        <v>89</v>
      </c>
      <c r="R4" s="32" t="s">
        <v>2953</v>
      </c>
    </row>
    <row r="5" spans="1:18" s="5" customFormat="1" x14ac:dyDescent="0.15">
      <c r="A5" s="96">
        <v>14660103</v>
      </c>
      <c r="B5" s="5">
        <v>1</v>
      </c>
      <c r="C5" s="5" t="str">
        <f>INDEX(效果!$C:$C,MATCH($A5,效果!$O:$O,0))</f>
        <v>蛇发女妖秘术异蛇之2传弹道</v>
      </c>
      <c r="D5" s="5" t="s">
        <v>993</v>
      </c>
      <c r="E5" s="5" t="s">
        <v>45</v>
      </c>
      <c r="F5" s="5" t="s">
        <v>2938</v>
      </c>
      <c r="H5" s="166">
        <v>3</v>
      </c>
      <c r="I5" s="5">
        <v>0</v>
      </c>
      <c r="L5" s="96">
        <v>12660111</v>
      </c>
      <c r="M5" s="96">
        <v>12660108</v>
      </c>
      <c r="N5" s="5" t="s">
        <v>89</v>
      </c>
      <c r="O5" s="5" t="s">
        <v>89</v>
      </c>
      <c r="R5" s="32" t="s">
        <v>2954</v>
      </c>
    </row>
    <row r="6" spans="1:18" s="5" customFormat="1" x14ac:dyDescent="0.15">
      <c r="A6" s="96">
        <v>14660104</v>
      </c>
      <c r="B6" s="5">
        <v>1</v>
      </c>
      <c r="C6" s="5" t="str">
        <f>INDEX(效果!$C:$C,MATCH($A6,效果!$O:$O,0))</f>
        <v>蛇发女妖秘术异蛇之3传弹道</v>
      </c>
      <c r="D6" s="5" t="s">
        <v>993</v>
      </c>
      <c r="E6" s="5" t="s">
        <v>45</v>
      </c>
      <c r="F6" s="5" t="s">
        <v>2934</v>
      </c>
      <c r="H6" s="166">
        <v>3</v>
      </c>
      <c r="I6" s="5">
        <v>0</v>
      </c>
      <c r="L6" s="92">
        <v>12660112</v>
      </c>
      <c r="M6" s="96">
        <v>12660109</v>
      </c>
      <c r="N6" s="5" t="s">
        <v>89</v>
      </c>
      <c r="O6" s="5" t="s">
        <v>89</v>
      </c>
      <c r="P6" s="167"/>
      <c r="R6" s="32" t="s">
        <v>2954</v>
      </c>
    </row>
    <row r="7" spans="1:18" s="5" customFormat="1" x14ac:dyDescent="0.15">
      <c r="A7" s="92">
        <v>14660105</v>
      </c>
      <c r="B7" s="5">
        <v>1</v>
      </c>
      <c r="C7" s="5" t="str">
        <f>INDEX(效果!$C:$C,MATCH($A7,效果!$O:$O,0))</f>
        <v>蛇发女妖秘术异蛇之4传弹道</v>
      </c>
      <c r="D7" s="5" t="s">
        <v>993</v>
      </c>
      <c r="E7" s="5" t="s">
        <v>2937</v>
      </c>
      <c r="F7" s="5" t="s">
        <v>242</v>
      </c>
      <c r="H7" s="166">
        <v>3</v>
      </c>
      <c r="I7" s="5">
        <v>0</v>
      </c>
      <c r="L7" s="92">
        <v>12660113</v>
      </c>
      <c r="M7" s="167" t="s">
        <v>89</v>
      </c>
      <c r="N7" s="167" t="s">
        <v>89</v>
      </c>
      <c r="O7" s="167" t="s">
        <v>89</v>
      </c>
      <c r="R7" s="32" t="s">
        <v>2953</v>
      </c>
    </row>
    <row r="8" spans="1:18" s="5" customFormat="1" x14ac:dyDescent="0.15">
      <c r="A8" s="92">
        <v>14660106</v>
      </c>
      <c r="B8" s="5">
        <v>1</v>
      </c>
      <c r="C8" s="5" t="str">
        <f>INDEX(效果!$C:$C,MATCH($A8,效果!$O:$O,0))</f>
        <v>蛇发女妖凛冽寒风弹道</v>
      </c>
      <c r="D8" s="5" t="s">
        <v>2950</v>
      </c>
      <c r="E8" s="5" t="s">
        <v>2946</v>
      </c>
      <c r="F8" s="5" t="s">
        <v>242</v>
      </c>
      <c r="H8" s="5">
        <v>7</v>
      </c>
      <c r="I8" s="5">
        <v>0</v>
      </c>
      <c r="J8" s="5">
        <v>5</v>
      </c>
      <c r="K8" s="5">
        <v>60</v>
      </c>
      <c r="L8" s="92">
        <v>12660115</v>
      </c>
      <c r="M8" s="92">
        <v>12660116</v>
      </c>
      <c r="N8" s="92">
        <v>12660117</v>
      </c>
      <c r="O8" s="92">
        <v>12660119</v>
      </c>
      <c r="R8" s="5" t="s">
        <v>968</v>
      </c>
    </row>
    <row r="9" spans="1:18" s="5" customFormat="1" x14ac:dyDescent="0.15">
      <c r="A9" s="115">
        <v>14660201</v>
      </c>
      <c r="B9" s="26">
        <v>1</v>
      </c>
      <c r="C9" s="5" t="str">
        <f>INDEX(效果!$C:$C,MATCH($A9,效果!$O:$O,0))</f>
        <v>死神普通攻击弹道</v>
      </c>
      <c r="D9" s="26" t="s">
        <v>993</v>
      </c>
      <c r="E9" s="26" t="s">
        <v>45</v>
      </c>
      <c r="F9" s="26" t="s">
        <v>2938</v>
      </c>
      <c r="G9" s="26"/>
      <c r="H9" s="26">
        <v>7</v>
      </c>
      <c r="I9" s="26">
        <v>0</v>
      </c>
      <c r="J9" s="26"/>
      <c r="K9" s="26"/>
      <c r="L9" s="115">
        <v>12660202</v>
      </c>
      <c r="M9" s="27" t="s">
        <v>89</v>
      </c>
      <c r="N9" s="27" t="s">
        <v>89</v>
      </c>
      <c r="O9" s="27" t="s">
        <v>89</v>
      </c>
      <c r="P9" s="26"/>
      <c r="Q9" s="26"/>
      <c r="R9" s="26" t="s">
        <v>1486</v>
      </c>
    </row>
    <row r="10" spans="1:18" s="5" customFormat="1" x14ac:dyDescent="0.15">
      <c r="A10" s="92">
        <v>14660202</v>
      </c>
      <c r="B10" s="5">
        <v>1</v>
      </c>
      <c r="C10" s="5" t="str">
        <f>INDEX(效果!$C:$C,MATCH($A10,效果!$O:$O,0))</f>
        <v>须佐之男普通攻击弹道</v>
      </c>
      <c r="D10" s="5" t="s">
        <v>2955</v>
      </c>
      <c r="E10" s="5" t="s">
        <v>2936</v>
      </c>
      <c r="F10" s="5" t="s">
        <v>2934</v>
      </c>
      <c r="H10" s="5">
        <v>7</v>
      </c>
      <c r="I10" s="5">
        <v>0</v>
      </c>
      <c r="L10" s="92">
        <v>12660222</v>
      </c>
      <c r="M10" s="167" t="s">
        <v>89</v>
      </c>
      <c r="N10" s="167" t="s">
        <v>89</v>
      </c>
      <c r="O10" s="5" t="s">
        <v>89</v>
      </c>
      <c r="R10" s="13" t="s">
        <v>2956</v>
      </c>
    </row>
    <row r="11" spans="1:18" s="5" customFormat="1" x14ac:dyDescent="0.15">
      <c r="A11" s="114">
        <v>14660301</v>
      </c>
      <c r="B11" s="26">
        <v>1</v>
      </c>
      <c r="C11" s="5" t="str">
        <f>INDEX(效果!$C:$C,MATCH($A11,效果!$O:$O,0))</f>
        <v>死灵主宰死亡凋零弹道</v>
      </c>
      <c r="D11" s="26" t="s">
        <v>2971</v>
      </c>
      <c r="E11" s="26" t="s">
        <v>2972</v>
      </c>
      <c r="F11" s="26" t="s">
        <v>2967</v>
      </c>
      <c r="G11" s="26">
        <v>4</v>
      </c>
      <c r="H11" s="26">
        <v>6</v>
      </c>
      <c r="I11" s="26">
        <v>0</v>
      </c>
      <c r="J11" s="26">
        <v>2</v>
      </c>
      <c r="K11" s="26"/>
      <c r="L11" s="114">
        <v>12660304</v>
      </c>
      <c r="M11" s="114">
        <v>12660305</v>
      </c>
      <c r="N11" s="28" t="s">
        <v>89</v>
      </c>
      <c r="O11" s="26" t="s">
        <v>89</v>
      </c>
      <c r="P11" s="26"/>
      <c r="Q11" s="26"/>
      <c r="R11" s="26" t="s">
        <v>2973</v>
      </c>
    </row>
    <row r="12" spans="1:18" s="5" customFormat="1" x14ac:dyDescent="0.15">
      <c r="A12" s="114">
        <v>14660302</v>
      </c>
      <c r="B12" s="26">
        <v>1</v>
      </c>
      <c r="C12" s="5" t="str">
        <f>INDEX(效果!$C:$C,MATCH($A12,效果!$O:$O,0))</f>
        <v>死灵主宰霜之哀伤弹道</v>
      </c>
      <c r="D12" s="26" t="s">
        <v>2962</v>
      </c>
      <c r="E12" s="26" t="s">
        <v>2963</v>
      </c>
      <c r="F12" s="26" t="s">
        <v>2964</v>
      </c>
      <c r="G12" s="26"/>
      <c r="H12" s="26">
        <v>12</v>
      </c>
      <c r="I12" s="26">
        <v>0</v>
      </c>
      <c r="J12" s="26">
        <v>5</v>
      </c>
      <c r="K12" s="26"/>
      <c r="L12" s="114">
        <v>12660307</v>
      </c>
      <c r="M12" s="114">
        <v>12660308</v>
      </c>
      <c r="N12" s="114">
        <v>12660309</v>
      </c>
      <c r="O12" s="26" t="s">
        <v>89</v>
      </c>
      <c r="P12" s="26"/>
      <c r="Q12" s="26"/>
      <c r="R12" s="26" t="s">
        <v>2974</v>
      </c>
    </row>
    <row r="13" spans="1:18" s="5" customFormat="1" x14ac:dyDescent="0.15">
      <c r="A13" s="96">
        <v>14660303</v>
      </c>
      <c r="B13" s="5">
        <v>1</v>
      </c>
      <c r="C13" s="5" t="str">
        <f>INDEX(效果!$C:$C,MATCH($A13,效果!$O:$O,0))</f>
        <v>死亡骑士凛风冲击弹道</v>
      </c>
      <c r="D13" s="5" t="s">
        <v>2962</v>
      </c>
      <c r="E13" s="5" t="s">
        <v>2963</v>
      </c>
      <c r="F13" s="5" t="s">
        <v>2967</v>
      </c>
      <c r="H13" s="5">
        <v>12</v>
      </c>
      <c r="I13" s="5">
        <v>0</v>
      </c>
      <c r="J13" s="5">
        <v>5</v>
      </c>
      <c r="L13" s="96">
        <v>12660316</v>
      </c>
      <c r="M13" s="5" t="s">
        <v>89</v>
      </c>
      <c r="N13" s="5" t="s">
        <v>89</v>
      </c>
      <c r="O13" s="5" t="s">
        <v>89</v>
      </c>
      <c r="R13" s="11" t="s">
        <v>2975</v>
      </c>
    </row>
    <row r="14" spans="1:18" s="5" customFormat="1" x14ac:dyDescent="0.15">
      <c r="A14" s="114">
        <v>14660304</v>
      </c>
      <c r="B14" s="5">
        <v>1</v>
      </c>
      <c r="C14" s="5" t="str">
        <f>INDEX(效果!$C:$C,MATCH($A14,效果!$O:$O,0))</f>
        <v>死亡骑士冰霜之环扩散延迟场力</v>
      </c>
      <c r="D14" s="4" t="s">
        <v>2976</v>
      </c>
      <c r="E14" s="4" t="s">
        <v>2972</v>
      </c>
      <c r="F14" s="4" t="s">
        <v>2967</v>
      </c>
      <c r="G14" s="4">
        <v>0.4</v>
      </c>
      <c r="H14" s="4">
        <v>7</v>
      </c>
      <c r="I14" s="4">
        <v>0</v>
      </c>
      <c r="J14" s="4">
        <v>0</v>
      </c>
      <c r="K14" s="4"/>
      <c r="L14" s="96">
        <v>12660319</v>
      </c>
      <c r="M14" s="96">
        <v>12660320</v>
      </c>
      <c r="N14" s="96">
        <v>12660317</v>
      </c>
      <c r="O14" s="96">
        <v>12660326</v>
      </c>
      <c r="R14" s="3"/>
    </row>
    <row r="15" spans="1:18" s="5" customFormat="1" x14ac:dyDescent="0.15">
      <c r="A15" s="114">
        <v>14660305</v>
      </c>
      <c r="B15" s="5">
        <v>1</v>
      </c>
      <c r="C15" s="5" t="str">
        <f>INDEX(效果!$C:$C,MATCH($A15,效果!$O:$O,0))</f>
        <v>死亡骑士冰霜之环收缩延迟场力</v>
      </c>
      <c r="D15" s="4" t="s">
        <v>2971</v>
      </c>
      <c r="E15" s="4" t="s">
        <v>2963</v>
      </c>
      <c r="F15" s="4" t="s">
        <v>2967</v>
      </c>
      <c r="G15" s="4">
        <v>1.2</v>
      </c>
      <c r="H15" s="4">
        <v>7</v>
      </c>
      <c r="I15" s="4">
        <v>0</v>
      </c>
      <c r="J15" s="4">
        <v>0</v>
      </c>
      <c r="K15" s="4"/>
      <c r="L15" s="96">
        <v>12660324</v>
      </c>
      <c r="M15" s="112">
        <v>12660317</v>
      </c>
      <c r="N15" s="96">
        <v>12660326</v>
      </c>
      <c r="O15" s="5" t="s">
        <v>89</v>
      </c>
      <c r="R15" s="3"/>
    </row>
    <row r="16" spans="1:18" s="5" customFormat="1" x14ac:dyDescent="0.15">
      <c r="A16" s="96">
        <v>14660401</v>
      </c>
      <c r="B16" s="5">
        <v>1</v>
      </c>
      <c r="C16" s="5" t="str">
        <f>INDEX(效果!$C:$C,MATCH($A16,效果!$O:$O,0))</f>
        <v>德古拉腐蚀蜂群弹道</v>
      </c>
      <c r="D16" s="5" t="s">
        <v>2962</v>
      </c>
      <c r="E16" s="5" t="s">
        <v>2980</v>
      </c>
      <c r="F16" s="5" t="s">
        <v>2967</v>
      </c>
      <c r="H16" s="5">
        <v>7</v>
      </c>
      <c r="I16" s="5">
        <v>0</v>
      </c>
      <c r="J16" s="5">
        <v>4</v>
      </c>
      <c r="L16" s="96">
        <v>12660404</v>
      </c>
      <c r="M16" s="166" t="s">
        <v>89</v>
      </c>
      <c r="N16" s="166" t="s">
        <v>89</v>
      </c>
      <c r="O16" s="5" t="s">
        <v>89</v>
      </c>
      <c r="R16" s="5" t="s">
        <v>2981</v>
      </c>
    </row>
    <row r="17" spans="1:18" s="5" customFormat="1" ht="16.5" customHeight="1" x14ac:dyDescent="0.3">
      <c r="A17" s="112">
        <v>14660501</v>
      </c>
      <c r="B17" s="5">
        <v>1</v>
      </c>
      <c r="C17" s="33" t="str">
        <f>INDEX(效果!$C:$C,MATCH($A17,效果!$O:$O,0))</f>
        <v>月亮女神新月打击弹道</v>
      </c>
      <c r="D17" s="5" t="s">
        <v>2962</v>
      </c>
      <c r="E17" s="5" t="s">
        <v>2963</v>
      </c>
      <c r="F17" s="5" t="s">
        <v>2967</v>
      </c>
      <c r="H17" s="5">
        <v>10</v>
      </c>
      <c r="I17" s="5">
        <v>0</v>
      </c>
      <c r="J17" s="5">
        <v>4</v>
      </c>
      <c r="L17" s="112">
        <v>12660503</v>
      </c>
      <c r="M17" s="112"/>
      <c r="N17" s="5" t="s">
        <v>89</v>
      </c>
      <c r="O17" s="5" t="s">
        <v>89</v>
      </c>
      <c r="R17" s="90"/>
    </row>
    <row r="18" spans="1:18" s="166" customFormat="1" ht="16.5" customHeight="1" x14ac:dyDescent="0.15">
      <c r="A18" s="13">
        <v>14660505</v>
      </c>
      <c r="B18" s="45">
        <v>1</v>
      </c>
      <c r="C18" s="33" t="str">
        <f>INDEX(效果!$C:$C,MATCH($A18,效果!$O:$O,0))</f>
        <v>月亮女神月神箭弹道</v>
      </c>
      <c r="D18" s="166" t="s">
        <v>993</v>
      </c>
      <c r="E18" s="166" t="s">
        <v>5276</v>
      </c>
      <c r="F18" s="166" t="s">
        <v>5277</v>
      </c>
      <c r="H18" s="166">
        <v>7</v>
      </c>
      <c r="I18" s="166">
        <v>0</v>
      </c>
      <c r="L18" s="112">
        <v>12660507</v>
      </c>
      <c r="M18" s="167" t="s">
        <v>89</v>
      </c>
      <c r="N18" s="167" t="s">
        <v>89</v>
      </c>
      <c r="O18" s="11" t="s">
        <v>89</v>
      </c>
      <c r="R18" s="168" t="s">
        <v>5711</v>
      </c>
    </row>
    <row r="19" spans="1:18" s="166" customFormat="1" ht="16.5" customHeight="1" x14ac:dyDescent="0.15">
      <c r="A19" s="112">
        <v>14660508</v>
      </c>
      <c r="B19" s="45">
        <v>1</v>
      </c>
      <c r="C19" s="33" t="str">
        <f>INDEX(效果!$C:$C,MATCH($A19,效果!$O:$O,0))</f>
        <v>月亮女神月光之束延迟弹道</v>
      </c>
      <c r="D19" s="45" t="s">
        <v>106</v>
      </c>
      <c r="E19" s="45" t="s">
        <v>5284</v>
      </c>
      <c r="F19" s="45" t="s">
        <v>5285</v>
      </c>
      <c r="G19" s="45">
        <v>0.4</v>
      </c>
      <c r="H19" s="45">
        <v>7</v>
      </c>
      <c r="I19" s="45">
        <v>0</v>
      </c>
      <c r="J19" s="45">
        <v>0</v>
      </c>
      <c r="K19" s="45"/>
      <c r="L19" s="112">
        <v>12660509</v>
      </c>
      <c r="M19" s="112">
        <v>12660510</v>
      </c>
      <c r="N19" s="11"/>
      <c r="O19" s="11"/>
      <c r="R19" s="11"/>
    </row>
    <row r="20" spans="1:18" s="5" customFormat="1" ht="16.5" customHeight="1" x14ac:dyDescent="0.3">
      <c r="A20" s="112">
        <v>14660601</v>
      </c>
      <c r="B20" s="5">
        <v>1</v>
      </c>
      <c r="C20" s="5" t="str">
        <f>INDEX(效果!$C:$C,MATCH($A20,效果!$O:$O,0))</f>
        <v>恶魔猎人死亡射线弹道</v>
      </c>
      <c r="D20" s="5" t="s">
        <v>2962</v>
      </c>
      <c r="E20" s="5" t="s">
        <v>2963</v>
      </c>
      <c r="F20" s="5" t="s">
        <v>2967</v>
      </c>
      <c r="H20" s="5">
        <v>10</v>
      </c>
      <c r="I20" s="5">
        <v>0</v>
      </c>
      <c r="J20" s="5">
        <v>4</v>
      </c>
      <c r="L20" s="112">
        <v>12660603</v>
      </c>
      <c r="M20" s="112">
        <v>12660604</v>
      </c>
      <c r="N20" s="11" t="s">
        <v>89</v>
      </c>
      <c r="O20" s="5" t="s">
        <v>89</v>
      </c>
      <c r="R20" s="90" t="s">
        <v>3002</v>
      </c>
    </row>
    <row r="21" spans="1:18" s="5" customFormat="1" x14ac:dyDescent="0.15">
      <c r="A21" s="112">
        <v>14660701</v>
      </c>
      <c r="B21" s="5">
        <v>1</v>
      </c>
      <c r="C21" s="5" t="str">
        <f>INDEX(效果!$C:$C,MATCH($A21,效果!$O:$O,0))</f>
        <v>刀锋女皇女王之爪弹道</v>
      </c>
      <c r="D21" s="5" t="s">
        <v>2993</v>
      </c>
      <c r="E21" s="5" t="s">
        <v>2969</v>
      </c>
      <c r="F21" s="5" t="s">
        <v>2967</v>
      </c>
      <c r="H21" s="5">
        <v>6</v>
      </c>
      <c r="I21" s="5">
        <v>0</v>
      </c>
      <c r="L21" s="112">
        <v>12660703</v>
      </c>
      <c r="M21" s="112">
        <v>12660704</v>
      </c>
      <c r="N21" s="11" t="s">
        <v>89</v>
      </c>
      <c r="O21" s="11" t="s">
        <v>89</v>
      </c>
      <c r="R21" s="13"/>
    </row>
    <row r="22" spans="1:18" s="45" customFormat="1" x14ac:dyDescent="0.15">
      <c r="A22" s="164">
        <v>14660702</v>
      </c>
      <c r="B22" s="45">
        <v>1</v>
      </c>
      <c r="C22" s="80" t="str">
        <f>INDEX(效果!$C:$C,MATCH($A22,效果!$O:$O,0))</f>
        <v>刀锋女皇虫毒爆发弹道</v>
      </c>
      <c r="D22" s="45" t="s">
        <v>993</v>
      </c>
      <c r="E22" s="45" t="s">
        <v>45</v>
      </c>
      <c r="F22" s="45" t="s">
        <v>127</v>
      </c>
      <c r="H22" s="45">
        <v>4</v>
      </c>
      <c r="I22" s="45">
        <v>0</v>
      </c>
      <c r="L22" s="164">
        <v>12660711</v>
      </c>
      <c r="M22" s="164">
        <v>12660713</v>
      </c>
      <c r="N22" s="164">
        <v>12660714</v>
      </c>
      <c r="R22" s="164" t="s">
        <v>2979</v>
      </c>
    </row>
    <row r="23" spans="1:18" s="5" customFormat="1" x14ac:dyDescent="0.15">
      <c r="A23" s="96">
        <v>14660801</v>
      </c>
      <c r="B23" s="5">
        <v>1</v>
      </c>
      <c r="C23" s="5" t="str">
        <f>INDEX(效果!$C:$C,MATCH($A23,效果!$O:$O,0))</f>
        <v>莉莉丝普通攻击弹道</v>
      </c>
      <c r="D23" s="5" t="s">
        <v>993</v>
      </c>
      <c r="E23" s="5" t="s">
        <v>2969</v>
      </c>
      <c r="F23" s="5" t="s">
        <v>2967</v>
      </c>
      <c r="H23" s="5">
        <v>10</v>
      </c>
      <c r="I23" s="5">
        <v>0</v>
      </c>
      <c r="L23" s="96">
        <v>12660802</v>
      </c>
      <c r="M23" s="166" t="s">
        <v>89</v>
      </c>
      <c r="N23" s="166" t="s">
        <v>89</v>
      </c>
      <c r="O23" s="5" t="s">
        <v>89</v>
      </c>
      <c r="R23" s="5" t="s">
        <v>2978</v>
      </c>
    </row>
    <row r="24" spans="1:18" s="5" customFormat="1" x14ac:dyDescent="0.15">
      <c r="A24" s="96">
        <v>14660802</v>
      </c>
      <c r="B24" s="5">
        <v>1</v>
      </c>
      <c r="C24" s="5" t="str">
        <f>INDEX(效果!$C:$C,MATCH($A24,效果!$O:$O,0))</f>
        <v>莉莉丝腐蚀术弹道</v>
      </c>
      <c r="D24" s="5" t="s">
        <v>993</v>
      </c>
      <c r="E24" s="5" t="s">
        <v>2969</v>
      </c>
      <c r="F24" s="5" t="s">
        <v>2967</v>
      </c>
      <c r="H24" s="5">
        <v>5</v>
      </c>
      <c r="I24" s="5">
        <v>0</v>
      </c>
      <c r="L24" s="96">
        <v>12660804</v>
      </c>
      <c r="M24" s="96">
        <v>12660807</v>
      </c>
      <c r="N24" s="5" t="s">
        <v>89</v>
      </c>
      <c r="O24" s="5" t="s">
        <v>89</v>
      </c>
      <c r="R24" s="5" t="s">
        <v>2979</v>
      </c>
    </row>
    <row r="25" spans="1:18" s="5" customFormat="1" x14ac:dyDescent="0.15">
      <c r="A25" s="96">
        <v>14660803</v>
      </c>
      <c r="B25" s="5">
        <v>1</v>
      </c>
      <c r="C25" s="5" t="str">
        <f>INDEX(效果!$C:$C,MATCH($A25,效果!$O:$O,0))</f>
        <v>莉莉丝地狱之吻弹道</v>
      </c>
      <c r="D25" s="5" t="s">
        <v>993</v>
      </c>
      <c r="E25" s="5" t="s">
        <v>45</v>
      </c>
      <c r="F25" s="5" t="s">
        <v>3608</v>
      </c>
      <c r="H25" s="5">
        <v>3</v>
      </c>
      <c r="I25" s="5">
        <v>0</v>
      </c>
      <c r="L25" s="96">
        <v>12660809</v>
      </c>
      <c r="R25" s="5" t="s">
        <v>3609</v>
      </c>
    </row>
    <row r="26" spans="1:18" s="166" customFormat="1" ht="22.5" customHeight="1" x14ac:dyDescent="0.15">
      <c r="A26" s="166">
        <v>14660804</v>
      </c>
      <c r="B26" s="166">
        <v>1</v>
      </c>
      <c r="C26" s="166" t="str">
        <f>INDEX(效果!$C:$C,MATCH($A26,效果!$O:$O,0))</f>
        <v>莉莉丝恶魔之镰弹道</v>
      </c>
      <c r="D26" s="166" t="s">
        <v>3914</v>
      </c>
      <c r="E26" s="166" t="s">
        <v>3915</v>
      </c>
      <c r="F26" s="166" t="s">
        <v>127</v>
      </c>
      <c r="H26" s="166">
        <v>7</v>
      </c>
      <c r="I26" s="166">
        <v>0</v>
      </c>
      <c r="J26" s="166">
        <v>5</v>
      </c>
      <c r="L26" s="11">
        <v>12660811</v>
      </c>
      <c r="M26" s="11"/>
      <c r="N26" s="11"/>
      <c r="R26" s="11"/>
    </row>
    <row r="27" spans="1:18" s="5" customFormat="1" x14ac:dyDescent="0.15">
      <c r="A27" s="166">
        <v>14660805</v>
      </c>
      <c r="B27" s="5">
        <v>1</v>
      </c>
      <c r="C27" s="166" t="str">
        <f>INDEX(效果!$C:$C,MATCH($A27,效果!$O:$O,0))</f>
        <v>莉莉丝恶魔之镰弹道（新手关用）</v>
      </c>
      <c r="D27" s="5" t="s">
        <v>3914</v>
      </c>
      <c r="E27" s="5" t="s">
        <v>3915</v>
      </c>
      <c r="F27" s="5" t="s">
        <v>127</v>
      </c>
      <c r="H27" s="5">
        <v>7</v>
      </c>
      <c r="I27" s="5">
        <v>0</v>
      </c>
      <c r="J27" s="5">
        <v>5</v>
      </c>
      <c r="L27" s="11">
        <v>12660816</v>
      </c>
      <c r="M27" s="11">
        <v>12660817</v>
      </c>
      <c r="N27" s="11">
        <v>12660818</v>
      </c>
      <c r="O27" s="11">
        <v>12660819</v>
      </c>
      <c r="R27" s="11" t="s">
        <v>5030</v>
      </c>
    </row>
    <row r="28" spans="1:18" s="5" customFormat="1" x14ac:dyDescent="0.15">
      <c r="A28" s="166">
        <v>14660901</v>
      </c>
      <c r="B28" s="5">
        <v>1</v>
      </c>
      <c r="C28" s="5" t="str">
        <f>INDEX(效果!$C:$C,MATCH($A28,效果!$O:$O,0))</f>
        <v>骷髅王幽冥暴击弹道</v>
      </c>
      <c r="D28" s="5" t="s">
        <v>993</v>
      </c>
      <c r="E28" s="5" t="s">
        <v>3948</v>
      </c>
      <c r="F28" s="5" t="s">
        <v>3949</v>
      </c>
      <c r="H28" s="5">
        <v>7</v>
      </c>
      <c r="I28" s="5">
        <v>0</v>
      </c>
      <c r="L28" s="11">
        <v>12660904</v>
      </c>
      <c r="M28" s="11">
        <v>12660905</v>
      </c>
      <c r="R28" s="13" t="s">
        <v>3950</v>
      </c>
    </row>
    <row r="29" spans="1:18" s="5" customFormat="1" ht="15.75" customHeight="1" x14ac:dyDescent="0.15">
      <c r="A29" s="166">
        <v>14660902</v>
      </c>
      <c r="B29" s="5">
        <v>1</v>
      </c>
      <c r="C29" s="5" t="str">
        <f>INDEX(效果!$C:$C,MATCH($A29,效果!$O:$O,0))</f>
        <v>骷髅王骨刺弹道</v>
      </c>
      <c r="D29" s="5" t="s">
        <v>3875</v>
      </c>
      <c r="E29" s="5" t="s">
        <v>3951</v>
      </c>
      <c r="F29" s="5" t="s">
        <v>127</v>
      </c>
      <c r="H29" s="5">
        <v>12</v>
      </c>
      <c r="I29" s="5">
        <v>0</v>
      </c>
      <c r="J29" s="5">
        <v>4</v>
      </c>
      <c r="L29" s="11">
        <v>12660907</v>
      </c>
      <c r="M29" s="11">
        <v>12660908</v>
      </c>
      <c r="N29" s="11">
        <v>12660909</v>
      </c>
      <c r="O29" s="11">
        <v>12660910</v>
      </c>
      <c r="R29" s="11" t="s">
        <v>3952</v>
      </c>
    </row>
    <row r="30" spans="1:18" s="5" customFormat="1" x14ac:dyDescent="0.15">
      <c r="A30" s="112">
        <v>14661101</v>
      </c>
      <c r="B30" s="5">
        <v>1</v>
      </c>
      <c r="C30" s="5" t="str">
        <f>INDEX(效果!$C:$C,MATCH($A30,效果!$O:$O,0))</f>
        <v>路西法普通攻击弹道</v>
      </c>
      <c r="D30" s="5" t="s">
        <v>993</v>
      </c>
      <c r="E30" s="5" t="s">
        <v>2969</v>
      </c>
      <c r="F30" s="5" t="s">
        <v>2967</v>
      </c>
      <c r="H30" s="5">
        <v>7</v>
      </c>
      <c r="I30" s="5">
        <v>0</v>
      </c>
      <c r="L30" s="112">
        <v>12661102</v>
      </c>
      <c r="M30" s="5" t="s">
        <v>89</v>
      </c>
      <c r="N30" s="5" t="s">
        <v>89</v>
      </c>
      <c r="O30" s="5" t="s">
        <v>89</v>
      </c>
      <c r="R30" s="166" t="s">
        <v>2988</v>
      </c>
    </row>
    <row r="31" spans="1:18" s="166" customFormat="1" x14ac:dyDescent="0.15">
      <c r="A31" s="164">
        <v>14661102</v>
      </c>
      <c r="B31" s="26">
        <v>1</v>
      </c>
      <c r="C31" s="80" t="str">
        <f>INDEX(效果!$C:$C,MATCH($A31,效果!$O:$O,0))</f>
        <v>路西法寒冰之环弹道</v>
      </c>
      <c r="D31" s="26" t="s">
        <v>106</v>
      </c>
      <c r="E31" s="26" t="s">
        <v>421</v>
      </c>
      <c r="F31" s="26" t="s">
        <v>127</v>
      </c>
      <c r="G31" s="26">
        <v>1.5</v>
      </c>
      <c r="H31" s="26">
        <v>6</v>
      </c>
      <c r="I31" s="26">
        <v>0</v>
      </c>
      <c r="J31" s="26">
        <v>5</v>
      </c>
      <c r="K31" s="26"/>
      <c r="L31" s="164">
        <v>12661121</v>
      </c>
      <c r="M31" s="164">
        <v>12661122</v>
      </c>
      <c r="N31" s="164"/>
      <c r="O31" s="164"/>
      <c r="P31" s="26"/>
      <c r="Q31" s="26"/>
      <c r="R31" s="27" t="s">
        <v>5860</v>
      </c>
    </row>
    <row r="32" spans="1:18" s="5" customFormat="1" x14ac:dyDescent="0.15">
      <c r="A32" s="112">
        <v>14661301</v>
      </c>
      <c r="B32" s="5">
        <v>1</v>
      </c>
      <c r="C32" s="5" t="str">
        <f>INDEX(效果!$C:$C,MATCH($A32,效果!$O:$O,0))</f>
        <v>饥荒骑士普通攻击弹道</v>
      </c>
      <c r="D32" s="5" t="s">
        <v>2993</v>
      </c>
      <c r="E32" s="5" t="s">
        <v>2969</v>
      </c>
      <c r="F32" s="5" t="s">
        <v>2967</v>
      </c>
      <c r="H32" s="5">
        <v>6</v>
      </c>
      <c r="I32" s="5">
        <v>0</v>
      </c>
      <c r="L32" s="112">
        <v>12661302</v>
      </c>
      <c r="M32" s="11" t="s">
        <v>89</v>
      </c>
      <c r="N32" s="11" t="s">
        <v>89</v>
      </c>
      <c r="O32" s="166" t="s">
        <v>89</v>
      </c>
      <c r="R32" s="11" t="s">
        <v>2978</v>
      </c>
    </row>
    <row r="33" spans="1:18" s="26" customFormat="1" x14ac:dyDescent="0.15">
      <c r="A33" s="112">
        <v>14661302</v>
      </c>
      <c r="B33" s="166">
        <v>1</v>
      </c>
      <c r="C33" s="5" t="str">
        <f>INDEX(效果!$C:$C,MATCH($A33,效果!$O:$O,0))</f>
        <v>饥荒骑士暗影冲击弹道</v>
      </c>
      <c r="D33" s="166" t="s">
        <v>2962</v>
      </c>
      <c r="E33" s="166" t="s">
        <v>2963</v>
      </c>
      <c r="F33" s="166" t="s">
        <v>2967</v>
      </c>
      <c r="G33" s="166"/>
      <c r="H33" s="166">
        <v>7</v>
      </c>
      <c r="I33" s="166">
        <v>0</v>
      </c>
      <c r="J33" s="166">
        <v>4</v>
      </c>
      <c r="K33" s="166">
        <v>60</v>
      </c>
      <c r="L33" s="112">
        <v>12661304</v>
      </c>
      <c r="M33" s="112">
        <v>12661305</v>
      </c>
      <c r="N33" s="112">
        <v>12661309</v>
      </c>
      <c r="O33" s="166" t="s">
        <v>89</v>
      </c>
      <c r="P33" s="166"/>
      <c r="Q33" s="166"/>
      <c r="R33" s="11"/>
    </row>
    <row r="34" spans="1:18" s="26" customFormat="1" x14ac:dyDescent="0.15">
      <c r="A34" s="112">
        <v>14661311</v>
      </c>
      <c r="B34" s="166">
        <v>1</v>
      </c>
      <c r="C34" s="166" t="str">
        <f>INDEX(效果!$C:$C,MATCH($A34,效果!$O:$O,0))</f>
        <v>饥荒骑士死亡缠绕弹道</v>
      </c>
      <c r="D34" s="45" t="s">
        <v>27</v>
      </c>
      <c r="E34" s="45" t="s">
        <v>45</v>
      </c>
      <c r="F34" s="45" t="s">
        <v>127</v>
      </c>
      <c r="G34" s="45"/>
      <c r="H34" s="45">
        <v>5</v>
      </c>
      <c r="I34" s="45">
        <v>0</v>
      </c>
      <c r="J34" s="45"/>
      <c r="K34" s="45"/>
      <c r="L34" s="112">
        <v>12661308</v>
      </c>
      <c r="M34" s="164"/>
      <c r="N34" s="13"/>
      <c r="O34" s="45"/>
      <c r="P34" s="45"/>
      <c r="Q34" s="45"/>
      <c r="R34" s="154" t="s">
        <v>2979</v>
      </c>
    </row>
    <row r="35" spans="1:18" s="5" customFormat="1" x14ac:dyDescent="0.15">
      <c r="A35" s="96">
        <v>14670101</v>
      </c>
      <c r="B35" s="5">
        <v>1</v>
      </c>
      <c r="C35" s="5" t="str">
        <f>INDEX(效果!$C:$C,MATCH($A35,效果!$O:$O,0))</f>
        <v>美少女战士剑气激射弹道</v>
      </c>
      <c r="D35" s="5" t="s">
        <v>2950</v>
      </c>
      <c r="E35" s="5" t="s">
        <v>2946</v>
      </c>
      <c r="F35" s="5" t="s">
        <v>2938</v>
      </c>
      <c r="H35" s="5">
        <v>6</v>
      </c>
      <c r="I35" s="5">
        <v>0</v>
      </c>
      <c r="J35" s="5">
        <v>4</v>
      </c>
      <c r="L35" s="96">
        <v>12670105</v>
      </c>
      <c r="M35" s="96">
        <v>12670106</v>
      </c>
      <c r="N35" s="96">
        <v>12670107</v>
      </c>
      <c r="O35" s="5" t="s">
        <v>89</v>
      </c>
      <c r="R35" s="167" t="s">
        <v>2951</v>
      </c>
    </row>
    <row r="36" spans="1:18" s="5" customFormat="1" x14ac:dyDescent="0.15">
      <c r="A36" s="96">
        <v>14670201</v>
      </c>
      <c r="B36" s="5">
        <v>1</v>
      </c>
      <c r="C36" s="5" t="str">
        <f>INDEX(效果!$C:$C,MATCH($A36,效果!$O:$O,0))</f>
        <v>先知圣者普通攻击弹道</v>
      </c>
      <c r="D36" s="5" t="s">
        <v>993</v>
      </c>
      <c r="E36" s="5" t="s">
        <v>2937</v>
      </c>
      <c r="F36" s="5" t="s">
        <v>2938</v>
      </c>
      <c r="H36" s="5">
        <v>7</v>
      </c>
      <c r="I36" s="5">
        <v>0</v>
      </c>
      <c r="L36" s="96">
        <v>12670202</v>
      </c>
      <c r="M36" s="166" t="s">
        <v>89</v>
      </c>
      <c r="N36" s="5" t="s">
        <v>89</v>
      </c>
      <c r="O36" s="5" t="s">
        <v>89</v>
      </c>
      <c r="R36" s="167" t="s">
        <v>1714</v>
      </c>
    </row>
    <row r="37" spans="1:18" s="17" customFormat="1" x14ac:dyDescent="0.15">
      <c r="A37" s="96">
        <v>14680102</v>
      </c>
      <c r="B37" s="96">
        <v>1</v>
      </c>
      <c r="C37" s="96" t="s">
        <v>4869</v>
      </c>
      <c r="D37" s="96" t="s">
        <v>27</v>
      </c>
      <c r="E37" s="96" t="s">
        <v>45</v>
      </c>
      <c r="F37" s="96" t="s">
        <v>128</v>
      </c>
      <c r="G37" s="96"/>
      <c r="H37" s="96">
        <v>6</v>
      </c>
      <c r="I37" s="96">
        <v>0</v>
      </c>
      <c r="J37" s="96"/>
      <c r="K37" s="96"/>
      <c r="L37" s="96">
        <v>12680103</v>
      </c>
      <c r="M37" s="96">
        <v>12680104</v>
      </c>
      <c r="N37" s="96"/>
      <c r="O37" s="96"/>
      <c r="P37" s="96"/>
      <c r="Q37" s="96"/>
      <c r="R37" s="96" t="s">
        <v>4031</v>
      </c>
    </row>
    <row r="38" spans="1:18" s="5" customFormat="1" x14ac:dyDescent="0.15">
      <c r="A38" s="112">
        <v>14680201</v>
      </c>
      <c r="B38" s="5">
        <v>1</v>
      </c>
      <c r="C38" s="5" t="str">
        <f>INDEX(效果!$C:$C,MATCH($A38,效果!$O:$O,0))</f>
        <v>骷髅巫师普通攻击弹道</v>
      </c>
      <c r="D38" s="5" t="s">
        <v>2993</v>
      </c>
      <c r="E38" s="5" t="s">
        <v>2969</v>
      </c>
      <c r="F38" s="5" t="s">
        <v>2967</v>
      </c>
      <c r="H38" s="5">
        <v>7</v>
      </c>
      <c r="I38" s="5">
        <v>0</v>
      </c>
      <c r="L38" s="112">
        <v>12680202</v>
      </c>
      <c r="M38" s="166" t="s">
        <v>89</v>
      </c>
      <c r="N38" s="5" t="s">
        <v>89</v>
      </c>
      <c r="O38" s="5" t="s">
        <v>89</v>
      </c>
      <c r="R38" s="11" t="s">
        <v>3003</v>
      </c>
    </row>
    <row r="39" spans="1:18" s="5" customFormat="1" x14ac:dyDescent="0.15">
      <c r="A39" s="166">
        <v>14680202</v>
      </c>
      <c r="B39" s="5">
        <v>1</v>
      </c>
      <c r="C39" s="5" t="str">
        <f>INDEX(效果!$C:$C,MATCH($A39,效果!$O:$O,0))</f>
        <v>骷髅巫师腐蚀术弹道</v>
      </c>
      <c r="D39" s="5" t="s">
        <v>993</v>
      </c>
      <c r="E39" s="5" t="s">
        <v>4029</v>
      </c>
      <c r="F39" s="5" t="s">
        <v>4030</v>
      </c>
      <c r="H39" s="5">
        <v>5</v>
      </c>
      <c r="I39" s="5">
        <v>0</v>
      </c>
      <c r="L39" s="166">
        <v>12680204</v>
      </c>
      <c r="M39" s="5">
        <v>12680207</v>
      </c>
      <c r="R39" s="5" t="s">
        <v>4031</v>
      </c>
    </row>
    <row r="40" spans="1:18" s="5" customFormat="1" x14ac:dyDescent="0.15">
      <c r="A40" s="112">
        <v>14680401</v>
      </c>
      <c r="B40" s="5">
        <v>1</v>
      </c>
      <c r="C40" s="5" t="str">
        <f>INDEX(效果!$C:$C,MATCH($A40,效果!$O:$O,0))</f>
        <v>鬼灵儿普通攻击弹道</v>
      </c>
      <c r="D40" s="5" t="s">
        <v>993</v>
      </c>
      <c r="E40" s="5" t="s">
        <v>2969</v>
      </c>
      <c r="F40" s="5" t="s">
        <v>2967</v>
      </c>
      <c r="H40" s="5">
        <v>7</v>
      </c>
      <c r="I40" s="5">
        <v>0</v>
      </c>
      <c r="L40" s="112">
        <v>12680402</v>
      </c>
      <c r="M40" s="166" t="s">
        <v>89</v>
      </c>
      <c r="N40" s="166" t="s">
        <v>89</v>
      </c>
      <c r="O40" s="166" t="s">
        <v>89</v>
      </c>
      <c r="R40" s="11" t="s">
        <v>2990</v>
      </c>
    </row>
    <row r="41" spans="1:18" s="5" customFormat="1" x14ac:dyDescent="0.15">
      <c r="A41" s="112">
        <v>14680402</v>
      </c>
      <c r="B41" s="5">
        <v>1</v>
      </c>
      <c r="C41" s="5" t="str">
        <f>INDEX(效果!$C:$C,MATCH($A41,效果!$O:$O,0))</f>
        <v>鬼灵儿死亡脉冲弹道</v>
      </c>
      <c r="D41" s="5" t="s">
        <v>2962</v>
      </c>
      <c r="E41" s="5" t="s">
        <v>5031</v>
      </c>
      <c r="F41" s="5" t="s">
        <v>2967</v>
      </c>
      <c r="H41" s="5">
        <v>8</v>
      </c>
      <c r="I41" s="5">
        <v>0</v>
      </c>
      <c r="J41" s="5">
        <v>4</v>
      </c>
      <c r="L41" s="112">
        <v>12680407</v>
      </c>
      <c r="M41" s="112">
        <v>12680408</v>
      </c>
      <c r="N41" s="11" t="s">
        <v>89</v>
      </c>
      <c r="O41" s="11" t="s">
        <v>89</v>
      </c>
      <c r="R41" s="11" t="s">
        <v>2991</v>
      </c>
    </row>
    <row r="42" spans="1:18" s="33" customFormat="1" x14ac:dyDescent="0.15">
      <c r="A42" s="112">
        <v>14680601</v>
      </c>
      <c r="B42" s="166">
        <v>1</v>
      </c>
      <c r="C42" s="5" t="str">
        <f>INDEX(效果!$C:$C,MATCH($A42,效果!$O:$O,0))</f>
        <v>女妖卫士普通攻击弹道</v>
      </c>
      <c r="D42" s="166" t="s">
        <v>2993</v>
      </c>
      <c r="E42" s="166" t="s">
        <v>2969</v>
      </c>
      <c r="F42" s="166" t="s">
        <v>2967</v>
      </c>
      <c r="G42" s="166"/>
      <c r="H42" s="166">
        <v>7</v>
      </c>
      <c r="I42" s="166">
        <v>0</v>
      </c>
      <c r="J42" s="166"/>
      <c r="K42" s="166"/>
      <c r="L42" s="112">
        <v>12680602</v>
      </c>
      <c r="M42" s="166" t="s">
        <v>89</v>
      </c>
      <c r="N42" s="166" t="s">
        <v>89</v>
      </c>
      <c r="O42" s="166" t="s">
        <v>89</v>
      </c>
      <c r="P42" s="166"/>
      <c r="Q42" s="166"/>
      <c r="R42" s="11" t="s">
        <v>2978</v>
      </c>
    </row>
    <row r="43" spans="1:18" s="5" customFormat="1" x14ac:dyDescent="0.15">
      <c r="A43" s="96">
        <v>14690101</v>
      </c>
      <c r="B43" s="5">
        <v>1</v>
      </c>
      <c r="C43" s="5" t="str">
        <f>INDEX(效果!$C:$C,MATCH($A43,效果!$O:$O,0))</f>
        <v>骷髅射手普通攻击弹道</v>
      </c>
      <c r="D43" s="5" t="s">
        <v>993</v>
      </c>
      <c r="E43" s="5" t="s">
        <v>2937</v>
      </c>
      <c r="F43" s="5" t="s">
        <v>2938</v>
      </c>
      <c r="H43" s="5">
        <v>7</v>
      </c>
      <c r="I43" s="5">
        <v>0</v>
      </c>
      <c r="L43" s="96">
        <v>12690102</v>
      </c>
      <c r="M43" s="5" t="s">
        <v>89</v>
      </c>
      <c r="N43" s="5" t="s">
        <v>89</v>
      </c>
      <c r="O43" s="5" t="s">
        <v>89</v>
      </c>
      <c r="R43" s="5" t="s">
        <v>2948</v>
      </c>
    </row>
    <row r="44" spans="1:18" s="5" customFormat="1" x14ac:dyDescent="0.15">
      <c r="A44" s="96">
        <v>14690102</v>
      </c>
      <c r="B44" s="5">
        <v>1</v>
      </c>
      <c r="C44" s="5" t="str">
        <f>INDEX(效果!$C:$C,MATCH($A44,效果!$O:$O,0))</f>
        <v>骷髅射手击退射击弹道</v>
      </c>
      <c r="D44" s="166" t="s">
        <v>993</v>
      </c>
      <c r="E44" s="166" t="s">
        <v>2937</v>
      </c>
      <c r="F44" s="166" t="s">
        <v>2938</v>
      </c>
      <c r="G44" s="166"/>
      <c r="H44" s="166">
        <v>7</v>
      </c>
      <c r="I44" s="166">
        <v>0</v>
      </c>
      <c r="J44" s="166"/>
      <c r="K44" s="166"/>
      <c r="L44" s="96">
        <v>12690104</v>
      </c>
      <c r="M44" s="96">
        <v>12690105</v>
      </c>
      <c r="N44" s="166" t="s">
        <v>89</v>
      </c>
      <c r="O44" s="5" t="s">
        <v>89</v>
      </c>
      <c r="R44" s="166" t="s">
        <v>2949</v>
      </c>
    </row>
    <row r="45" spans="1:18" s="5" customFormat="1" x14ac:dyDescent="0.15">
      <c r="A45" s="96">
        <v>14690103</v>
      </c>
      <c r="B45" s="5">
        <v>1</v>
      </c>
      <c r="C45" s="5" t="str">
        <f>INDEX(效果!$C:$C,MATCH($A45,效果!$O:$O,0))</f>
        <v>骷髅射手冰冻箭弹道</v>
      </c>
      <c r="D45" s="5" t="s">
        <v>993</v>
      </c>
      <c r="E45" s="5" t="s">
        <v>2937</v>
      </c>
      <c r="F45" s="5" t="s">
        <v>2938</v>
      </c>
      <c r="H45" s="5">
        <v>7</v>
      </c>
      <c r="I45" s="5">
        <v>0</v>
      </c>
      <c r="L45" s="96">
        <v>12690107</v>
      </c>
      <c r="M45" s="112">
        <v>12690108</v>
      </c>
      <c r="N45" s="112">
        <v>12690109</v>
      </c>
      <c r="O45" s="5" t="s">
        <v>89</v>
      </c>
      <c r="R45" s="5" t="s">
        <v>3415</v>
      </c>
    </row>
    <row r="46" spans="1:18" s="5" customFormat="1" x14ac:dyDescent="0.15">
      <c r="A46" s="112">
        <v>14690201</v>
      </c>
      <c r="B46" s="5">
        <v>1</v>
      </c>
      <c r="C46" s="5" t="str">
        <f>INDEX(效果!$C:$C,MATCH($A46,效果!$O:$O,0))</f>
        <v>小恶魔普通攻击弹道</v>
      </c>
      <c r="D46" s="5" t="s">
        <v>2993</v>
      </c>
      <c r="E46" s="5" t="s">
        <v>2969</v>
      </c>
      <c r="F46" s="5" t="s">
        <v>2967</v>
      </c>
      <c r="H46" s="5">
        <v>7</v>
      </c>
      <c r="I46" s="5">
        <v>0</v>
      </c>
      <c r="L46" s="112">
        <v>12690202</v>
      </c>
      <c r="M46" s="11" t="s">
        <v>89</v>
      </c>
      <c r="N46" s="5" t="s">
        <v>89</v>
      </c>
      <c r="O46" s="5" t="s">
        <v>89</v>
      </c>
      <c r="R46" s="6" t="s">
        <v>2978</v>
      </c>
    </row>
    <row r="47" spans="1:18" s="5" customFormat="1" x14ac:dyDescent="0.15">
      <c r="A47" s="112">
        <v>14690202</v>
      </c>
      <c r="B47" s="5">
        <v>1</v>
      </c>
      <c r="C47" s="5" t="str">
        <f>INDEX(效果!$C:$C,MATCH($A47,效果!$O:$O,0))</f>
        <v>小恶魔暗能波弹道</v>
      </c>
      <c r="D47" s="5" t="s">
        <v>2993</v>
      </c>
      <c r="E47" s="5" t="s">
        <v>2969</v>
      </c>
      <c r="F47" s="5" t="s">
        <v>2967</v>
      </c>
      <c r="H47" s="5">
        <v>7</v>
      </c>
      <c r="I47" s="5">
        <v>0</v>
      </c>
      <c r="L47" s="112">
        <v>12690204</v>
      </c>
      <c r="M47" s="11" t="s">
        <v>89</v>
      </c>
      <c r="N47" s="5" t="s">
        <v>89</v>
      </c>
      <c r="O47" s="5" t="s">
        <v>89</v>
      </c>
      <c r="R47" s="11" t="s">
        <v>2978</v>
      </c>
    </row>
    <row r="48" spans="1:18" s="33" customFormat="1" x14ac:dyDescent="0.15">
      <c r="A48" s="96">
        <v>14760101</v>
      </c>
      <c r="B48" s="166">
        <v>1</v>
      </c>
      <c r="C48" s="5" t="str">
        <f>INDEX(效果!$C:$C,MATCH($A48,效果!$O:$O,0))</f>
        <v>半神普通攻击弹道</v>
      </c>
      <c r="D48" s="166" t="s">
        <v>993</v>
      </c>
      <c r="E48" s="166" t="s">
        <v>2937</v>
      </c>
      <c r="F48" s="166" t="s">
        <v>2938</v>
      </c>
      <c r="G48" s="166"/>
      <c r="H48" s="166">
        <v>7</v>
      </c>
      <c r="I48" s="166">
        <v>0</v>
      </c>
      <c r="J48" s="166"/>
      <c r="K48" s="166"/>
      <c r="L48" s="96">
        <v>12760102</v>
      </c>
      <c r="M48" s="166" t="s">
        <v>89</v>
      </c>
      <c r="N48" s="166" t="s">
        <v>89</v>
      </c>
      <c r="O48" s="166" t="s">
        <v>89</v>
      </c>
      <c r="P48" s="166"/>
      <c r="Q48" s="166"/>
      <c r="R48" s="166" t="s">
        <v>2947</v>
      </c>
    </row>
    <row r="49" spans="1:18" s="26" customFormat="1" x14ac:dyDescent="0.15">
      <c r="A49" s="166">
        <v>14760201</v>
      </c>
      <c r="B49" s="166">
        <v>1</v>
      </c>
      <c r="C49" s="5" t="str">
        <f>INDEX(效果!$C:$C,MATCH($A49,效果!$O:$O,0))</f>
        <v>风暴之灵普通攻击弹道</v>
      </c>
      <c r="D49" s="166" t="s">
        <v>993</v>
      </c>
      <c r="E49" s="166" t="s">
        <v>3644</v>
      </c>
      <c r="F49" s="166" t="s">
        <v>3645</v>
      </c>
      <c r="G49" s="166"/>
      <c r="H49" s="166">
        <v>7</v>
      </c>
      <c r="I49" s="166">
        <v>0</v>
      </c>
      <c r="J49" s="166"/>
      <c r="K49" s="166"/>
      <c r="L49" s="166">
        <v>12760202</v>
      </c>
      <c r="M49" s="166"/>
      <c r="N49" s="166"/>
      <c r="O49" s="166"/>
      <c r="P49" s="166"/>
      <c r="Q49" s="166"/>
      <c r="R49" s="166" t="s">
        <v>3646</v>
      </c>
    </row>
    <row r="50" spans="1:18" s="26" customFormat="1" x14ac:dyDescent="0.15">
      <c r="A50" s="166">
        <v>14760202</v>
      </c>
      <c r="B50" s="166">
        <v>1</v>
      </c>
      <c r="C50" s="5" t="str">
        <f>INDEX(效果!$C:$C,MATCH($A50,效果!$O:$O,0))</f>
        <v>风暴之灵闪电球弹道</v>
      </c>
      <c r="D50" s="166" t="s">
        <v>993</v>
      </c>
      <c r="E50" s="166" t="s">
        <v>3644</v>
      </c>
      <c r="F50" s="166" t="s">
        <v>3645</v>
      </c>
      <c r="G50" s="166"/>
      <c r="H50" s="166">
        <v>7</v>
      </c>
      <c r="I50" s="166">
        <v>0</v>
      </c>
      <c r="J50" s="166"/>
      <c r="K50" s="166"/>
      <c r="L50" s="166">
        <v>12760204</v>
      </c>
      <c r="M50" s="166">
        <v>12760205</v>
      </c>
      <c r="N50" s="166">
        <v>12760206</v>
      </c>
      <c r="O50" s="166"/>
      <c r="P50" s="166"/>
      <c r="Q50" s="166"/>
      <c r="R50" s="166" t="s">
        <v>4142</v>
      </c>
    </row>
    <row r="51" spans="1:18" s="5" customFormat="1" x14ac:dyDescent="0.15">
      <c r="A51" s="11">
        <v>14760203</v>
      </c>
      <c r="B51" s="5">
        <v>1</v>
      </c>
      <c r="C51" s="5" t="str">
        <f>INDEX(效果!$C:$C,MATCH($A51,效果!$O:$O,0))</f>
        <v>风暴之灵气功波弹道</v>
      </c>
      <c r="D51" s="5" t="s">
        <v>501</v>
      </c>
      <c r="E51" s="5" t="s">
        <v>505</v>
      </c>
      <c r="F51" s="5" t="s">
        <v>128</v>
      </c>
      <c r="H51" s="5">
        <v>6</v>
      </c>
      <c r="I51" s="5">
        <v>0</v>
      </c>
      <c r="J51" s="5">
        <v>5</v>
      </c>
      <c r="L51" s="166">
        <v>12760207</v>
      </c>
      <c r="M51" s="11">
        <v>12760208</v>
      </c>
      <c r="N51" s="11">
        <v>12760209</v>
      </c>
      <c r="R51" s="166" t="s">
        <v>3647</v>
      </c>
    </row>
    <row r="52" spans="1:18" s="5" customFormat="1" x14ac:dyDescent="0.15">
      <c r="A52" s="96">
        <v>14760301</v>
      </c>
      <c r="B52" s="5">
        <v>1</v>
      </c>
      <c r="C52" s="5" t="str">
        <f>INDEX(效果!$C:$C,MATCH($A52,效果!$O:$O,0))</f>
        <v>黑魔导少女普通攻击弹道</v>
      </c>
      <c r="D52" s="166" t="s">
        <v>993</v>
      </c>
      <c r="E52" s="166" t="s">
        <v>2966</v>
      </c>
      <c r="F52" s="166" t="s">
        <v>2967</v>
      </c>
      <c r="G52" s="166"/>
      <c r="H52" s="166">
        <v>7</v>
      </c>
      <c r="I52" s="166">
        <v>0</v>
      </c>
      <c r="J52" s="166"/>
      <c r="K52" s="166"/>
      <c r="L52" s="96">
        <v>12760302</v>
      </c>
      <c r="M52" s="166" t="s">
        <v>89</v>
      </c>
      <c r="N52" s="166" t="s">
        <v>89</v>
      </c>
      <c r="O52" s="5" t="s">
        <v>89</v>
      </c>
      <c r="R52" s="166" t="s">
        <v>2968</v>
      </c>
    </row>
    <row r="53" spans="1:18" s="5" customFormat="1" x14ac:dyDescent="0.15">
      <c r="A53" s="128">
        <v>14760302</v>
      </c>
      <c r="B53" s="33">
        <v>1</v>
      </c>
      <c r="C53" s="5" t="str">
        <f>INDEX(效果!$C:$C,MATCH($A53,效果!$O:$O,0))</f>
        <v>黑魔导少女奥术飞弹弹道</v>
      </c>
      <c r="D53" s="33" t="s">
        <v>993</v>
      </c>
      <c r="E53" s="33" t="s">
        <v>2969</v>
      </c>
      <c r="F53" s="33" t="s">
        <v>2967</v>
      </c>
      <c r="G53" s="33"/>
      <c r="H53" s="33">
        <v>5</v>
      </c>
      <c r="I53" s="33">
        <v>0</v>
      </c>
      <c r="J53" s="33"/>
      <c r="K53" s="33"/>
      <c r="L53" s="128">
        <v>12760304</v>
      </c>
      <c r="M53" s="33" t="s">
        <v>89</v>
      </c>
      <c r="N53" s="33" t="s">
        <v>89</v>
      </c>
      <c r="O53" s="33" t="s">
        <v>89</v>
      </c>
      <c r="P53" s="33"/>
      <c r="Q53" s="33"/>
      <c r="R53" s="33" t="s">
        <v>2970</v>
      </c>
    </row>
    <row r="54" spans="1:18" s="5" customFormat="1" x14ac:dyDescent="0.15">
      <c r="A54" s="112">
        <v>14760501</v>
      </c>
      <c r="B54" s="5">
        <v>1</v>
      </c>
      <c r="C54" s="5" t="str">
        <f>INDEX(效果!$C:$C,MATCH($A54,效果!$O:$O,0))</f>
        <v>米迦勒普通攻击弹道</v>
      </c>
      <c r="D54" s="5" t="s">
        <v>2993</v>
      </c>
      <c r="E54" s="5" t="s">
        <v>2969</v>
      </c>
      <c r="F54" s="5" t="s">
        <v>2967</v>
      </c>
      <c r="H54" s="5">
        <v>6</v>
      </c>
      <c r="I54" s="5">
        <v>0</v>
      </c>
      <c r="L54" s="112">
        <v>12760502</v>
      </c>
      <c r="M54" s="5" t="s">
        <v>89</v>
      </c>
      <c r="N54" s="5" t="s">
        <v>89</v>
      </c>
      <c r="O54" s="5" t="s">
        <v>89</v>
      </c>
      <c r="R54" s="5" t="s">
        <v>1714</v>
      </c>
    </row>
    <row r="55" spans="1:18" s="5" customFormat="1" x14ac:dyDescent="0.15">
      <c r="A55" s="112">
        <v>14760601</v>
      </c>
      <c r="B55" s="5">
        <v>1</v>
      </c>
      <c r="C55" s="5" t="str">
        <f>INDEX(效果!$C:$C,MATCH($A55,效果!$O:$O,0))</f>
        <v>阿波罗普通攻击弹道</v>
      </c>
      <c r="D55" s="5" t="s">
        <v>2993</v>
      </c>
      <c r="E55" s="5" t="s">
        <v>2969</v>
      </c>
      <c r="F55" s="5" t="s">
        <v>2967</v>
      </c>
      <c r="H55" s="5">
        <v>6</v>
      </c>
      <c r="I55" s="5">
        <v>0</v>
      </c>
      <c r="L55" s="112">
        <v>12760602</v>
      </c>
      <c r="M55" s="5" t="s">
        <v>89</v>
      </c>
      <c r="N55" s="5" t="s">
        <v>89</v>
      </c>
      <c r="O55" s="5" t="s">
        <v>89</v>
      </c>
      <c r="R55" s="11" t="s">
        <v>3000</v>
      </c>
    </row>
    <row r="56" spans="1:18" s="5" customFormat="1" x14ac:dyDescent="0.15">
      <c r="A56" s="112">
        <v>14760602</v>
      </c>
      <c r="B56" s="5">
        <v>1</v>
      </c>
      <c r="C56" s="5" t="str">
        <f>INDEX(效果!$C:$C,MATCH($A56,效果!$O:$O,0))</f>
        <v>阿波罗太阳拳弹道</v>
      </c>
      <c r="D56" s="5" t="s">
        <v>2993</v>
      </c>
      <c r="E56" s="5" t="s">
        <v>2969</v>
      </c>
      <c r="F56" s="5" t="s">
        <v>2967</v>
      </c>
      <c r="H56" s="5">
        <v>6</v>
      </c>
      <c r="I56" s="5">
        <v>0</v>
      </c>
      <c r="L56" s="112">
        <v>12760604</v>
      </c>
      <c r="M56" s="112">
        <v>12760605</v>
      </c>
      <c r="N56" s="112">
        <v>12760606</v>
      </c>
      <c r="O56" s="5" t="s">
        <v>89</v>
      </c>
      <c r="R56" s="5" t="s">
        <v>3001</v>
      </c>
    </row>
    <row r="57" spans="1:18" s="166" customFormat="1" x14ac:dyDescent="0.15">
      <c r="A57" s="114">
        <v>14760701</v>
      </c>
      <c r="B57" s="26">
        <v>1</v>
      </c>
      <c r="C57" s="80" t="str">
        <f>INDEX(效果!$C:$C,MATCH($A57,效果!$O:$O,0))</f>
        <v>哈迪斯死亡领域弹道</v>
      </c>
      <c r="D57" s="26" t="s">
        <v>106</v>
      </c>
      <c r="E57" s="26" t="s">
        <v>421</v>
      </c>
      <c r="F57" s="26" t="s">
        <v>127</v>
      </c>
      <c r="G57" s="26">
        <v>3.5</v>
      </c>
      <c r="H57" s="26">
        <v>6</v>
      </c>
      <c r="I57" s="26">
        <v>0</v>
      </c>
      <c r="J57" s="26">
        <v>1</v>
      </c>
      <c r="K57" s="26"/>
      <c r="L57" s="164">
        <v>12760712</v>
      </c>
      <c r="M57" s="164">
        <v>12760713</v>
      </c>
      <c r="N57" s="164">
        <v>12760714</v>
      </c>
      <c r="O57" s="164">
        <v>12760715</v>
      </c>
      <c r="P57" s="26"/>
      <c r="Q57" s="26"/>
      <c r="R57" s="26" t="s">
        <v>500</v>
      </c>
    </row>
    <row r="58" spans="1:18" s="5" customFormat="1" x14ac:dyDescent="0.15">
      <c r="A58" s="112">
        <v>14760801</v>
      </c>
      <c r="B58" s="5">
        <v>1</v>
      </c>
      <c r="C58" s="5" t="str">
        <f>INDEX(效果!$C:$C,MATCH($A58,效果!$O:$O,0))</f>
        <v>女神雅典娜普通攻击弹道</v>
      </c>
      <c r="D58" s="5" t="s">
        <v>2993</v>
      </c>
      <c r="E58" s="5" t="s">
        <v>2969</v>
      </c>
      <c r="F58" s="5" t="s">
        <v>2967</v>
      </c>
      <c r="H58" s="5">
        <v>6</v>
      </c>
      <c r="I58" s="5">
        <v>0</v>
      </c>
      <c r="L58" s="112">
        <v>12760802</v>
      </c>
      <c r="M58" s="166" t="s">
        <v>89</v>
      </c>
      <c r="N58" s="5" t="s">
        <v>89</v>
      </c>
      <c r="O58" s="5" t="s">
        <v>89</v>
      </c>
      <c r="R58" s="11" t="s">
        <v>3603</v>
      </c>
    </row>
    <row r="59" spans="1:18" s="5" customFormat="1" x14ac:dyDescent="0.15">
      <c r="A59" s="11">
        <v>14760802</v>
      </c>
      <c r="B59" s="5">
        <v>1</v>
      </c>
      <c r="C59" s="5" t="str">
        <f>INDEX(效果!$C:$C,MATCH($A59,效果!$O:$O,0))</f>
        <v>女神雅典娜圣剑延迟效果</v>
      </c>
      <c r="D59" s="5" t="s">
        <v>3276</v>
      </c>
      <c r="E59" s="5" t="s">
        <v>3277</v>
      </c>
      <c r="F59" s="5" t="s">
        <v>127</v>
      </c>
      <c r="G59" s="5">
        <v>0.4</v>
      </c>
      <c r="H59" s="5">
        <v>7</v>
      </c>
      <c r="I59" s="5">
        <v>0</v>
      </c>
      <c r="J59" s="5">
        <v>0</v>
      </c>
      <c r="L59" s="11">
        <v>12760806</v>
      </c>
      <c r="R59" s="181" t="s">
        <v>3604</v>
      </c>
    </row>
    <row r="60" spans="1:18" s="166" customFormat="1" x14ac:dyDescent="0.15">
      <c r="A60" s="96">
        <v>14760901</v>
      </c>
      <c r="B60" s="166">
        <v>1</v>
      </c>
      <c r="C60" s="166" t="str">
        <f>INDEX(效果!$C:$C,MATCH($A60,效果!$O:$O,0))</f>
        <v>邪神洛基普通攻击弹道</v>
      </c>
      <c r="D60" s="166" t="s">
        <v>993</v>
      </c>
      <c r="E60" s="166" t="s">
        <v>2969</v>
      </c>
      <c r="F60" s="166" t="s">
        <v>2964</v>
      </c>
      <c r="H60" s="166">
        <v>5</v>
      </c>
      <c r="I60" s="166">
        <v>0</v>
      </c>
      <c r="L60" s="112">
        <v>12760902</v>
      </c>
      <c r="M60" s="166" t="s">
        <v>89</v>
      </c>
      <c r="N60" s="166" t="s">
        <v>89</v>
      </c>
      <c r="O60" s="166" t="s">
        <v>89</v>
      </c>
      <c r="R60" s="11" t="s">
        <v>2978</v>
      </c>
    </row>
    <row r="61" spans="1:18" s="5" customFormat="1" x14ac:dyDescent="0.15">
      <c r="A61" s="112">
        <v>14761201</v>
      </c>
      <c r="B61" s="5">
        <v>1</v>
      </c>
      <c r="C61" s="5" t="str">
        <f>INDEX(效果!$C:$C,MATCH($A61,效果!$O:$O,0))</f>
        <v>吉尔伽美什圣火漫天弹道</v>
      </c>
      <c r="D61" s="5" t="s">
        <v>2971</v>
      </c>
      <c r="E61" s="5" t="s">
        <v>2963</v>
      </c>
      <c r="F61" s="5" t="s">
        <v>2967</v>
      </c>
      <c r="G61" s="5">
        <v>4</v>
      </c>
      <c r="H61" s="5">
        <v>7</v>
      </c>
      <c r="I61" s="5">
        <v>0</v>
      </c>
      <c r="J61" s="5">
        <v>1.5</v>
      </c>
      <c r="L61" s="112">
        <v>12761206</v>
      </c>
      <c r="M61" s="112">
        <v>12761207</v>
      </c>
      <c r="N61" s="112">
        <v>12761208</v>
      </c>
      <c r="O61" s="11" t="s">
        <v>89</v>
      </c>
      <c r="R61" s="5" t="s">
        <v>5199</v>
      </c>
    </row>
    <row r="62" spans="1:18" s="5" customFormat="1" x14ac:dyDescent="0.15">
      <c r="A62" s="112">
        <v>14761401</v>
      </c>
      <c r="B62" s="5">
        <v>1</v>
      </c>
      <c r="C62" s="5" t="str">
        <f>INDEX(效果!$C:$C,MATCH($A62,效果!$O:$O,0))</f>
        <v>女武神复仇者之盾之1传弹道</v>
      </c>
      <c r="D62" s="5" t="s">
        <v>2993</v>
      </c>
      <c r="E62" s="5" t="s">
        <v>2969</v>
      </c>
      <c r="F62" s="5" t="s">
        <v>2967</v>
      </c>
      <c r="H62" s="5">
        <v>6</v>
      </c>
      <c r="I62" s="5">
        <v>0</v>
      </c>
      <c r="L62" s="92">
        <v>12761406</v>
      </c>
      <c r="M62" s="112">
        <v>12761407</v>
      </c>
      <c r="N62" s="112">
        <v>12761408</v>
      </c>
      <c r="O62" s="112">
        <v>12761403</v>
      </c>
      <c r="R62" s="167" t="s">
        <v>5220</v>
      </c>
    </row>
    <row r="63" spans="1:18" s="166" customFormat="1" x14ac:dyDescent="0.15">
      <c r="A63" s="112">
        <v>14761402</v>
      </c>
      <c r="B63" s="166">
        <v>1</v>
      </c>
      <c r="C63" s="166" t="str">
        <f>INDEX(效果!$C:$C,MATCH($A63,效果!$O:$O,0))</f>
        <v>女武神复仇者之盾之2传弹道</v>
      </c>
      <c r="D63" s="166" t="s">
        <v>2993</v>
      </c>
      <c r="E63" s="166" t="s">
        <v>2969</v>
      </c>
      <c r="F63" s="166" t="s">
        <v>2967</v>
      </c>
      <c r="H63" s="166">
        <v>6</v>
      </c>
      <c r="I63" s="166">
        <v>0</v>
      </c>
      <c r="L63" s="92">
        <v>12761409</v>
      </c>
      <c r="M63" s="92">
        <v>12761410</v>
      </c>
      <c r="N63" s="92">
        <v>12761411</v>
      </c>
      <c r="O63" s="112">
        <v>12761404</v>
      </c>
      <c r="R63" s="166" t="s">
        <v>5220</v>
      </c>
    </row>
    <row r="64" spans="1:18" s="166" customFormat="1" x14ac:dyDescent="0.15">
      <c r="A64" s="112">
        <v>14761403</v>
      </c>
      <c r="B64" s="166">
        <v>1</v>
      </c>
      <c r="C64" s="166" t="str">
        <f>INDEX(效果!$C:$C,MATCH($A64,效果!$O:$O,0))</f>
        <v>女武神复仇者之盾之3传弹道</v>
      </c>
      <c r="D64" s="166" t="s">
        <v>2993</v>
      </c>
      <c r="E64" s="166" t="s">
        <v>2969</v>
      </c>
      <c r="F64" s="166" t="s">
        <v>2967</v>
      </c>
      <c r="H64" s="166">
        <v>6</v>
      </c>
      <c r="I64" s="166">
        <v>0</v>
      </c>
      <c r="L64" s="92">
        <v>12761412</v>
      </c>
      <c r="M64" s="92">
        <v>12761413</v>
      </c>
      <c r="N64" s="112">
        <v>12761414</v>
      </c>
      <c r="O64" s="112">
        <v>12761405</v>
      </c>
      <c r="R64" s="167" t="s">
        <v>5220</v>
      </c>
    </row>
    <row r="65" spans="1:18" s="166" customFormat="1" x14ac:dyDescent="0.15">
      <c r="A65" s="112">
        <v>14761404</v>
      </c>
      <c r="B65" s="166">
        <v>1</v>
      </c>
      <c r="C65" s="166" t="str">
        <f>INDEX(效果!$C:$C,MATCH($A65,效果!$O:$O,0))</f>
        <v>女武神复仇者之盾之4传弹道</v>
      </c>
      <c r="D65" s="166" t="s">
        <v>2993</v>
      </c>
      <c r="E65" s="166" t="s">
        <v>2969</v>
      </c>
      <c r="F65" s="166" t="s">
        <v>2967</v>
      </c>
      <c r="H65" s="166">
        <v>6</v>
      </c>
      <c r="I65" s="166">
        <v>0</v>
      </c>
      <c r="L65" s="92">
        <v>12761415</v>
      </c>
      <c r="M65" s="92">
        <v>12761416</v>
      </c>
      <c r="N65" s="92">
        <v>12761417</v>
      </c>
      <c r="O65" s="167" t="s">
        <v>89</v>
      </c>
      <c r="R65" s="167" t="s">
        <v>5220</v>
      </c>
    </row>
    <row r="66" spans="1:18" s="166" customFormat="1" x14ac:dyDescent="0.15">
      <c r="A66" s="112">
        <v>14761418</v>
      </c>
      <c r="B66" s="166">
        <v>1</v>
      </c>
      <c r="C66" s="166" t="str">
        <f>INDEX(效果!$C:$C,MATCH($A66,效果!$O:$O,0))</f>
        <v>女武神剑气激射弹道</v>
      </c>
      <c r="D66" s="45" t="s">
        <v>792</v>
      </c>
      <c r="E66" s="45" t="s">
        <v>3550</v>
      </c>
      <c r="F66" s="45" t="s">
        <v>127</v>
      </c>
      <c r="G66" s="45"/>
      <c r="H66" s="45">
        <v>6</v>
      </c>
      <c r="I66" s="45">
        <v>0</v>
      </c>
      <c r="J66" s="45">
        <v>4</v>
      </c>
      <c r="K66" s="45"/>
      <c r="L66" s="92">
        <v>12761419</v>
      </c>
      <c r="M66" s="92">
        <v>12761420</v>
      </c>
      <c r="N66" s="92">
        <v>12761421</v>
      </c>
      <c r="O66" s="11"/>
      <c r="R66" s="11"/>
    </row>
    <row r="67" spans="1:18" s="5" customFormat="1" x14ac:dyDescent="0.15">
      <c r="A67" s="92">
        <v>14770401</v>
      </c>
      <c r="B67" s="5">
        <v>1</v>
      </c>
      <c r="C67" s="5" t="str">
        <f>INDEX(效果!$C:$C,MATCH($A67,效果!$O:$O,0))</f>
        <v>爱之天使普通攻击弹道</v>
      </c>
      <c r="D67" s="5" t="s">
        <v>993</v>
      </c>
      <c r="E67" s="5" t="s">
        <v>2969</v>
      </c>
      <c r="F67" s="5" t="s">
        <v>2967</v>
      </c>
      <c r="H67" s="5">
        <v>7</v>
      </c>
      <c r="I67" s="5">
        <v>0</v>
      </c>
      <c r="L67" s="92">
        <v>12770402</v>
      </c>
      <c r="M67" s="5" t="s">
        <v>89</v>
      </c>
      <c r="N67" s="5" t="s">
        <v>89</v>
      </c>
      <c r="O67" s="5" t="s">
        <v>89</v>
      </c>
      <c r="R67" s="11" t="s">
        <v>2989</v>
      </c>
    </row>
    <row r="68" spans="1:18" s="5" customFormat="1" x14ac:dyDescent="0.15">
      <c r="A68" s="92">
        <v>14780301</v>
      </c>
      <c r="B68" s="5">
        <v>1</v>
      </c>
      <c r="C68" s="5" t="str">
        <f>INDEX(效果!$C:$C,MATCH($A68,效果!$O:$O,0))</f>
        <v>精灵游侠普通攻击弹道</v>
      </c>
      <c r="D68" s="5" t="s">
        <v>993</v>
      </c>
      <c r="E68" s="5" t="s">
        <v>2969</v>
      </c>
      <c r="F68" s="5" t="s">
        <v>2967</v>
      </c>
      <c r="H68" s="5">
        <v>7</v>
      </c>
      <c r="I68" s="5">
        <v>0</v>
      </c>
      <c r="L68" s="92">
        <v>12780302</v>
      </c>
      <c r="M68" s="167" t="s">
        <v>89</v>
      </c>
      <c r="N68" s="167" t="s">
        <v>89</v>
      </c>
      <c r="O68" s="11" t="s">
        <v>89</v>
      </c>
      <c r="R68" s="6" t="s">
        <v>2986</v>
      </c>
    </row>
    <row r="69" spans="1:18" s="5" customFormat="1" x14ac:dyDescent="0.15">
      <c r="A69" s="112">
        <v>14780302</v>
      </c>
      <c r="B69" s="5">
        <v>1</v>
      </c>
      <c r="C69" s="5" t="str">
        <f>INDEX(效果!$C:$C,MATCH($A69,效果!$O:$O,0))</f>
        <v>精灵游侠击退射击弹道</v>
      </c>
      <c r="D69" s="5" t="s">
        <v>993</v>
      </c>
      <c r="E69" s="5" t="s">
        <v>2969</v>
      </c>
      <c r="F69" s="5" t="s">
        <v>2967</v>
      </c>
      <c r="H69" s="5">
        <v>7</v>
      </c>
      <c r="I69" s="5">
        <v>0</v>
      </c>
      <c r="L69" s="92">
        <v>12780307</v>
      </c>
      <c r="M69" s="92">
        <v>12780308</v>
      </c>
      <c r="N69" s="167" t="s">
        <v>89</v>
      </c>
      <c r="O69" s="11" t="s">
        <v>89</v>
      </c>
      <c r="R69" s="11" t="s">
        <v>2987</v>
      </c>
    </row>
    <row r="70" spans="1:18" s="5" customFormat="1" x14ac:dyDescent="0.15">
      <c r="A70" s="167">
        <v>14780303</v>
      </c>
      <c r="B70" s="5">
        <v>1</v>
      </c>
      <c r="C70" s="5" t="str">
        <f>INDEX(效果!$C:$C,MATCH($A70,效果!$O:$O,0))</f>
        <v>精灵游侠灼热箭雨延迟效果</v>
      </c>
      <c r="D70" s="5" t="s">
        <v>3735</v>
      </c>
      <c r="E70" s="5" t="s">
        <v>3736</v>
      </c>
      <c r="F70" s="5" t="s">
        <v>127</v>
      </c>
      <c r="G70" s="5">
        <v>0.4</v>
      </c>
      <c r="H70" s="5">
        <v>7</v>
      </c>
      <c r="I70" s="5">
        <v>0</v>
      </c>
      <c r="J70" s="5">
        <v>0</v>
      </c>
      <c r="L70" s="167">
        <v>12780310</v>
      </c>
      <c r="M70" s="6"/>
      <c r="N70" s="166"/>
      <c r="R70" s="3"/>
    </row>
    <row r="71" spans="1:18" s="5" customFormat="1" x14ac:dyDescent="0.15">
      <c r="A71" s="92">
        <v>14780304</v>
      </c>
      <c r="B71" s="5">
        <v>1</v>
      </c>
      <c r="C71" s="5" t="str">
        <f>INDEX(效果!$C:$C,MATCH($A71,效果!$O:$O,0))</f>
        <v>精灵游侠疯狂射击弹道(boss用)</v>
      </c>
      <c r="D71" s="5" t="s">
        <v>993</v>
      </c>
      <c r="E71" s="5" t="s">
        <v>45</v>
      </c>
      <c r="F71" s="5" t="s">
        <v>127</v>
      </c>
      <c r="H71" s="5">
        <v>7</v>
      </c>
      <c r="I71" s="5">
        <v>0</v>
      </c>
      <c r="L71" s="167">
        <v>12780314</v>
      </c>
      <c r="M71" s="167" t="s">
        <v>89</v>
      </c>
      <c r="N71" s="167" t="s">
        <v>89</v>
      </c>
      <c r="O71" s="11" t="s">
        <v>89</v>
      </c>
      <c r="R71" s="11" t="s">
        <v>2986</v>
      </c>
    </row>
    <row r="72" spans="1:18" s="166" customFormat="1" x14ac:dyDescent="0.15">
      <c r="A72" s="167">
        <v>14780305</v>
      </c>
      <c r="B72" s="166">
        <v>1</v>
      </c>
      <c r="C72" s="166" t="str">
        <f>INDEX(效果!$C:$C,MATCH($A72,效果!$O:$O,0))</f>
        <v>精灵游侠浸毒射击弹道</v>
      </c>
      <c r="D72" s="166" t="s">
        <v>3839</v>
      </c>
      <c r="E72" s="166" t="s">
        <v>421</v>
      </c>
      <c r="F72" s="166" t="s">
        <v>3840</v>
      </c>
      <c r="H72" s="166">
        <v>7</v>
      </c>
      <c r="I72" s="166">
        <v>0</v>
      </c>
      <c r="J72" s="166">
        <v>5</v>
      </c>
      <c r="L72" s="92">
        <v>12780303</v>
      </c>
      <c r="M72" s="92">
        <v>12780304</v>
      </c>
      <c r="N72" s="167"/>
      <c r="O72" s="167"/>
      <c r="P72" s="167"/>
      <c r="Q72" s="167"/>
      <c r="R72" s="11" t="s">
        <v>3841</v>
      </c>
    </row>
    <row r="73" spans="1:18" s="5" customFormat="1" x14ac:dyDescent="0.15">
      <c r="A73" s="92">
        <v>14780401</v>
      </c>
      <c r="B73" s="5">
        <v>1</v>
      </c>
      <c r="C73" s="5" t="str">
        <f>INDEX(效果!$C:$C,MATCH($A73,效果!$O:$O,0))</f>
        <v>琴天使普通攻击弹道</v>
      </c>
      <c r="D73" s="5" t="s">
        <v>2993</v>
      </c>
      <c r="E73" s="5" t="s">
        <v>2969</v>
      </c>
      <c r="F73" s="5" t="s">
        <v>2967</v>
      </c>
      <c r="H73" s="5">
        <v>7</v>
      </c>
      <c r="I73" s="5">
        <v>0</v>
      </c>
      <c r="L73" s="92">
        <v>12780402</v>
      </c>
      <c r="M73" s="167" t="s">
        <v>89</v>
      </c>
      <c r="N73" s="5" t="s">
        <v>89</v>
      </c>
      <c r="O73" s="5" t="s">
        <v>89</v>
      </c>
      <c r="R73" s="13" t="s">
        <v>1714</v>
      </c>
    </row>
    <row r="74" spans="1:18" s="166" customFormat="1" x14ac:dyDescent="0.15">
      <c r="A74" s="11">
        <v>14780402</v>
      </c>
      <c r="B74" s="166">
        <v>1</v>
      </c>
      <c r="C74" s="166" t="str">
        <f>INDEX(效果!$C:$C,MATCH($A74,效果!$O:$O,0))</f>
        <v>琴天使静音之曲弹道</v>
      </c>
      <c r="D74" s="166" t="s">
        <v>2945</v>
      </c>
      <c r="E74" s="166" t="s">
        <v>2946</v>
      </c>
      <c r="F74" s="166" t="s">
        <v>242</v>
      </c>
      <c r="G74" s="166">
        <v>0.4</v>
      </c>
      <c r="H74" s="166">
        <v>7</v>
      </c>
      <c r="I74" s="166">
        <v>0</v>
      </c>
      <c r="J74" s="166">
        <v>0</v>
      </c>
      <c r="L74" s="167">
        <v>12780406</v>
      </c>
      <c r="M74" s="11">
        <v>12780407</v>
      </c>
      <c r="N74" s="11"/>
      <c r="R74" s="11" t="s">
        <v>3876</v>
      </c>
    </row>
    <row r="75" spans="1:18" s="5" customFormat="1" x14ac:dyDescent="0.15">
      <c r="A75" s="167">
        <v>14790101</v>
      </c>
      <c r="B75" s="5">
        <v>1</v>
      </c>
      <c r="C75" s="5" t="str">
        <f>INDEX(效果!$C:$C,MATCH($A75,效果!$O:$O,0))</f>
        <v>守护天使剑气激射弹道</v>
      </c>
      <c r="D75" s="5" t="s">
        <v>3831</v>
      </c>
      <c r="E75" s="5" t="s">
        <v>3832</v>
      </c>
      <c r="F75" s="5" t="s">
        <v>3833</v>
      </c>
      <c r="H75" s="5">
        <v>6</v>
      </c>
      <c r="I75" s="5">
        <v>0</v>
      </c>
      <c r="J75" s="5">
        <v>4</v>
      </c>
      <c r="L75" s="167">
        <v>12790107</v>
      </c>
      <c r="M75" s="167">
        <v>12790108</v>
      </c>
      <c r="N75" s="167">
        <v>12790109</v>
      </c>
      <c r="O75" s="167"/>
      <c r="R75" s="5" t="s">
        <v>3834</v>
      </c>
    </row>
    <row r="76" spans="1:18" s="5" customFormat="1" x14ac:dyDescent="0.15">
      <c r="A76" s="92">
        <v>14790301</v>
      </c>
      <c r="B76" s="5">
        <v>1</v>
      </c>
      <c r="C76" s="5" t="str">
        <f>INDEX(效果!$C:$C,MATCH($A76,效果!$O:$O,0))</f>
        <v>小天使普通攻击弹道</v>
      </c>
      <c r="D76" s="5" t="s">
        <v>2993</v>
      </c>
      <c r="E76" s="5" t="s">
        <v>2969</v>
      </c>
      <c r="F76" s="5" t="s">
        <v>2967</v>
      </c>
      <c r="H76" s="5">
        <v>7</v>
      </c>
      <c r="I76" s="5">
        <v>0</v>
      </c>
      <c r="L76" s="92">
        <v>12790302</v>
      </c>
      <c r="M76" s="11" t="s">
        <v>89</v>
      </c>
      <c r="N76" s="166" t="s">
        <v>89</v>
      </c>
      <c r="O76" s="166" t="s">
        <v>89</v>
      </c>
      <c r="R76" s="164" t="s">
        <v>1714</v>
      </c>
    </row>
    <row r="77" spans="1:18" s="5" customFormat="1" x14ac:dyDescent="0.15">
      <c r="A77" s="92">
        <v>14790302</v>
      </c>
      <c r="B77" s="5">
        <v>1</v>
      </c>
      <c r="C77" s="5" t="str">
        <f>INDEX(效果!$C:$C,MATCH($A77,效果!$O:$O,0))</f>
        <v>小天使光能波弹道</v>
      </c>
      <c r="D77" s="5" t="s">
        <v>2993</v>
      </c>
      <c r="E77" s="5" t="s">
        <v>2969</v>
      </c>
      <c r="F77" s="5" t="s">
        <v>2967</v>
      </c>
      <c r="H77" s="5">
        <v>7</v>
      </c>
      <c r="I77" s="5">
        <v>0</v>
      </c>
      <c r="L77" s="92">
        <v>12790304</v>
      </c>
      <c r="M77" s="167" t="s">
        <v>89</v>
      </c>
      <c r="N77" s="166" t="s">
        <v>89</v>
      </c>
      <c r="O77" s="166" t="s">
        <v>89</v>
      </c>
      <c r="R77" s="164" t="s">
        <v>1714</v>
      </c>
    </row>
    <row r="78" spans="1:18" s="5" customFormat="1" x14ac:dyDescent="0.15">
      <c r="A78" s="92">
        <v>14860101</v>
      </c>
      <c r="B78" s="5">
        <v>1</v>
      </c>
      <c r="C78" s="5" t="str">
        <f>INDEX(效果!$C:$C,MATCH($A78,效果!$O:$O,0))</f>
        <v>瘟疫骑士普通攻击弹道</v>
      </c>
      <c r="D78" s="5" t="s">
        <v>993</v>
      </c>
      <c r="E78" s="5" t="s">
        <v>45</v>
      </c>
      <c r="F78" s="5" t="s">
        <v>242</v>
      </c>
      <c r="H78" s="5">
        <v>7</v>
      </c>
      <c r="I78" s="5">
        <v>0</v>
      </c>
      <c r="L78" s="92">
        <v>12860102</v>
      </c>
      <c r="M78" s="167" t="s">
        <v>89</v>
      </c>
      <c r="N78" s="5" t="s">
        <v>89</v>
      </c>
      <c r="O78" s="5" t="s">
        <v>89</v>
      </c>
      <c r="R78" s="166" t="s">
        <v>2943</v>
      </c>
    </row>
    <row r="79" spans="1:18" s="5" customFormat="1" x14ac:dyDescent="0.15">
      <c r="A79" s="92">
        <v>14860103</v>
      </c>
      <c r="B79" s="5">
        <v>1</v>
      </c>
      <c r="C79" s="5" t="str">
        <f>INDEX(效果!$C:$C,MATCH($A79,效果!$O:$O,0))</f>
        <v>瘟疫骑士穿刺箭射弹道</v>
      </c>
      <c r="D79" s="5" t="s">
        <v>993</v>
      </c>
      <c r="E79" s="5" t="s">
        <v>45</v>
      </c>
      <c r="F79" s="5" t="s">
        <v>2938</v>
      </c>
      <c r="H79" s="5">
        <v>7</v>
      </c>
      <c r="I79" s="5">
        <v>0</v>
      </c>
      <c r="L79" s="92">
        <v>12860109</v>
      </c>
      <c r="M79" s="96">
        <v>12860110</v>
      </c>
      <c r="N79" s="96">
        <v>12860111</v>
      </c>
      <c r="O79" s="166" t="s">
        <v>89</v>
      </c>
      <c r="R79" s="167" t="s">
        <v>2944</v>
      </c>
    </row>
    <row r="80" spans="1:18" s="166" customFormat="1" x14ac:dyDescent="0.15">
      <c r="A80" s="92">
        <v>14860104</v>
      </c>
      <c r="B80" s="166">
        <v>1</v>
      </c>
      <c r="C80" s="166" t="str">
        <f>INDEX(效果!$C:$C,MATCH($A80,效果!$O:$O,0))</f>
        <v>瘟疫骑士冰冻箭雨延迟效果</v>
      </c>
      <c r="D80" s="166" t="s">
        <v>2945</v>
      </c>
      <c r="E80" s="166" t="s">
        <v>2946</v>
      </c>
      <c r="F80" s="166" t="s">
        <v>242</v>
      </c>
      <c r="G80" s="166">
        <v>0.4</v>
      </c>
      <c r="H80" s="166">
        <v>7</v>
      </c>
      <c r="I80" s="166">
        <v>0</v>
      </c>
      <c r="J80" s="166">
        <v>0</v>
      </c>
      <c r="L80" s="92">
        <v>12860113</v>
      </c>
      <c r="M80" s="92">
        <v>12860114</v>
      </c>
      <c r="N80" s="92">
        <v>12860115</v>
      </c>
      <c r="O80" s="166" t="s">
        <v>89</v>
      </c>
      <c r="R80" s="3"/>
    </row>
    <row r="81" spans="1:18" s="5" customFormat="1" x14ac:dyDescent="0.15">
      <c r="A81" s="180">
        <v>14860301</v>
      </c>
      <c r="B81" s="33">
        <v>1</v>
      </c>
      <c r="C81" s="5" t="str">
        <f>INDEX(效果!$C:$C,MATCH($A81,效果!$O:$O,0))</f>
        <v>丛林祭司普通攻击弹道</v>
      </c>
      <c r="D81" s="33" t="s">
        <v>993</v>
      </c>
      <c r="E81" s="33" t="s">
        <v>2937</v>
      </c>
      <c r="F81" s="33" t="s">
        <v>2934</v>
      </c>
      <c r="G81" s="33"/>
      <c r="H81" s="33">
        <v>5.5</v>
      </c>
      <c r="I81" s="33">
        <v>0</v>
      </c>
      <c r="J81" s="33"/>
      <c r="K81" s="33"/>
      <c r="L81" s="180">
        <v>12860302</v>
      </c>
      <c r="M81" s="33" t="s">
        <v>89</v>
      </c>
      <c r="N81" s="33" t="s">
        <v>89</v>
      </c>
      <c r="O81" s="33" t="s">
        <v>89</v>
      </c>
      <c r="P81" s="33"/>
      <c r="Q81" s="33"/>
      <c r="R81" s="33" t="s">
        <v>2959</v>
      </c>
    </row>
    <row r="82" spans="1:18" s="5" customFormat="1" x14ac:dyDescent="0.15">
      <c r="A82" s="92">
        <v>14860401</v>
      </c>
      <c r="B82" s="5">
        <v>1</v>
      </c>
      <c r="C82" s="5" t="str">
        <f>INDEX(效果!$C:$C,MATCH($A82,效果!$O:$O,0))</f>
        <v>哥布林亲王普通攻击弹道</v>
      </c>
      <c r="D82" s="5" t="s">
        <v>993</v>
      </c>
      <c r="E82" s="5" t="s">
        <v>2937</v>
      </c>
      <c r="F82" s="5" t="s">
        <v>2938</v>
      </c>
      <c r="H82" s="5">
        <v>7</v>
      </c>
      <c r="I82" s="5">
        <v>0</v>
      </c>
      <c r="L82" s="92">
        <v>12860402</v>
      </c>
      <c r="M82" s="5" t="s">
        <v>89</v>
      </c>
      <c r="N82" s="5" t="s">
        <v>89</v>
      </c>
      <c r="O82" s="5" t="s">
        <v>89</v>
      </c>
      <c r="R82" s="167" t="s">
        <v>2960</v>
      </c>
    </row>
    <row r="83" spans="1:18" s="5" customFormat="1" x14ac:dyDescent="0.15">
      <c r="A83" s="92">
        <v>14860403</v>
      </c>
      <c r="B83" s="5">
        <v>1</v>
      </c>
      <c r="C83" s="5" t="str">
        <f>INDEX(效果!$C:$C,MATCH($A83,效果!$O:$O,0))</f>
        <v>哥布林亲王召唤黑火炸药效果</v>
      </c>
      <c r="D83" s="4" t="s">
        <v>2945</v>
      </c>
      <c r="E83" s="4" t="s">
        <v>2946</v>
      </c>
      <c r="F83" s="4" t="s">
        <v>2938</v>
      </c>
      <c r="G83" s="4">
        <v>0.1</v>
      </c>
      <c r="H83" s="4">
        <v>7</v>
      </c>
      <c r="I83" s="4">
        <v>0</v>
      </c>
      <c r="J83" s="4">
        <v>0</v>
      </c>
      <c r="K83" s="4"/>
      <c r="L83" s="92">
        <v>12860410</v>
      </c>
      <c r="M83" s="96">
        <v>12860411</v>
      </c>
      <c r="N83" s="96">
        <v>12860412</v>
      </c>
      <c r="O83" s="5" t="s">
        <v>89</v>
      </c>
      <c r="R83" s="37"/>
    </row>
    <row r="84" spans="1:18" s="5" customFormat="1" x14ac:dyDescent="0.15">
      <c r="A84" s="92">
        <v>14860601</v>
      </c>
      <c r="B84" s="5">
        <v>1</v>
      </c>
      <c r="C84" s="5" t="str">
        <f>INDEX(效果!$C:$C,MATCH($A84,效果!$O:$O,0))</f>
        <v>胡尔克冲击波弹道</v>
      </c>
      <c r="D84" s="5" t="s">
        <v>2962</v>
      </c>
      <c r="E84" s="5" t="s">
        <v>2980</v>
      </c>
      <c r="F84" s="5" t="s">
        <v>2984</v>
      </c>
      <c r="H84" s="5">
        <v>7</v>
      </c>
      <c r="I84" s="5">
        <v>0</v>
      </c>
      <c r="J84" s="5">
        <v>4</v>
      </c>
      <c r="L84" s="92">
        <v>12860603</v>
      </c>
      <c r="M84" s="92">
        <v>12860604</v>
      </c>
      <c r="N84" s="92">
        <v>12860605</v>
      </c>
      <c r="O84" s="167" t="s">
        <v>89</v>
      </c>
      <c r="R84" s="167" t="s">
        <v>2985</v>
      </c>
    </row>
    <row r="85" spans="1:18" s="5" customFormat="1" x14ac:dyDescent="0.15">
      <c r="A85" s="167">
        <v>14860701</v>
      </c>
      <c r="B85" s="5">
        <v>1</v>
      </c>
      <c r="C85" s="5" t="str">
        <f>INDEX(效果!$C:$C,MATCH($A85,效果!$O:$O,0))</f>
        <v>狮王辛巴野性飞斧弹道</v>
      </c>
      <c r="D85" s="5" t="s">
        <v>501</v>
      </c>
      <c r="E85" s="5" t="s">
        <v>421</v>
      </c>
      <c r="F85" s="5" t="s">
        <v>127</v>
      </c>
      <c r="H85" s="5">
        <v>6</v>
      </c>
      <c r="I85" s="5">
        <v>0</v>
      </c>
      <c r="J85" s="5">
        <v>4</v>
      </c>
      <c r="L85" s="167">
        <v>12860709</v>
      </c>
      <c r="M85" s="11"/>
      <c r="N85" s="11"/>
      <c r="R85" s="5" t="s">
        <v>3778</v>
      </c>
    </row>
    <row r="86" spans="1:18" s="5" customFormat="1" ht="16.5" customHeight="1" x14ac:dyDescent="0.3">
      <c r="A86" s="92">
        <v>14860901</v>
      </c>
      <c r="B86" s="5">
        <v>1</v>
      </c>
      <c r="C86" s="5" t="str">
        <f>INDEX(效果!$C:$C,MATCH($A86,效果!$O:$O,0))</f>
        <v>犬妖贤者裂地术弹道</v>
      </c>
      <c r="D86" s="5" t="s">
        <v>2962</v>
      </c>
      <c r="E86" s="5" t="s">
        <v>2963</v>
      </c>
      <c r="F86" s="5" t="s">
        <v>2967</v>
      </c>
      <c r="H86" s="5">
        <v>8</v>
      </c>
      <c r="I86" s="5">
        <v>0</v>
      </c>
      <c r="J86" s="5">
        <v>4</v>
      </c>
      <c r="L86" s="92">
        <v>12860906</v>
      </c>
      <c r="M86" s="112">
        <v>12860907</v>
      </c>
      <c r="N86" s="112">
        <v>12860908</v>
      </c>
      <c r="O86" s="5" t="s">
        <v>89</v>
      </c>
      <c r="R86" s="182" t="s">
        <v>2992</v>
      </c>
    </row>
    <row r="87" spans="1:18" s="5" customFormat="1" ht="16.5" customHeight="1" x14ac:dyDescent="0.15">
      <c r="A87" s="92">
        <v>14861101</v>
      </c>
      <c r="B87" s="5">
        <v>1</v>
      </c>
      <c r="C87" s="5" t="str">
        <f>INDEX(效果!$C:$C,MATCH($A87,效果!$O:$O,0))</f>
        <v>九尾妖狐普通攻击弹道</v>
      </c>
      <c r="D87" s="5" t="s">
        <v>2993</v>
      </c>
      <c r="E87" s="5" t="s">
        <v>2969</v>
      </c>
      <c r="F87" s="5" t="s">
        <v>2967</v>
      </c>
      <c r="H87" s="5">
        <v>6</v>
      </c>
      <c r="I87" s="5">
        <v>0</v>
      </c>
      <c r="L87" s="92">
        <v>12861102</v>
      </c>
      <c r="M87" s="167" t="s">
        <v>89</v>
      </c>
      <c r="N87" s="167" t="s">
        <v>89</v>
      </c>
      <c r="O87" s="5" t="s">
        <v>89</v>
      </c>
      <c r="R87" s="167" t="s">
        <v>2998</v>
      </c>
    </row>
    <row r="88" spans="1:18" s="166" customFormat="1" x14ac:dyDescent="0.15">
      <c r="A88" s="11">
        <v>14861301</v>
      </c>
      <c r="B88" s="166">
        <v>1</v>
      </c>
      <c r="C88" s="166" t="str">
        <f>INDEX(效果!$C:$C,MATCH($A88,效果!$O:$O,0))</f>
        <v>人鱼公主普通攻击弹道</v>
      </c>
      <c r="D88" s="166" t="s">
        <v>993</v>
      </c>
      <c r="E88" s="166" t="s">
        <v>45</v>
      </c>
      <c r="F88" s="166" t="s">
        <v>127</v>
      </c>
      <c r="H88" s="166">
        <v>7</v>
      </c>
      <c r="I88" s="166">
        <v>0</v>
      </c>
      <c r="L88" s="11">
        <v>12861302</v>
      </c>
      <c r="M88" s="11"/>
      <c r="N88" s="11"/>
      <c r="R88" s="166" t="s">
        <v>4066</v>
      </c>
    </row>
    <row r="89" spans="1:18" s="166" customFormat="1" x14ac:dyDescent="0.15">
      <c r="A89" s="11">
        <v>14861302</v>
      </c>
      <c r="B89" s="166">
        <v>1</v>
      </c>
      <c r="C89" s="166" t="str">
        <f>INDEX(效果!$C:$C,MATCH($A89,效果!$O:$O,0))</f>
        <v>人鱼公主水泡术弹道</v>
      </c>
      <c r="D89" s="166" t="s">
        <v>993</v>
      </c>
      <c r="E89" s="166" t="s">
        <v>4067</v>
      </c>
      <c r="F89" s="166" t="s">
        <v>4068</v>
      </c>
      <c r="H89" s="166">
        <v>4</v>
      </c>
      <c r="I89" s="166">
        <v>0</v>
      </c>
      <c r="L89" s="11">
        <v>12861305</v>
      </c>
      <c r="M89" s="11">
        <v>12861306</v>
      </c>
      <c r="N89" s="11">
        <v>12861307</v>
      </c>
      <c r="R89" s="166" t="s">
        <v>4069</v>
      </c>
    </row>
    <row r="90" spans="1:18" s="5" customFormat="1" x14ac:dyDescent="0.15">
      <c r="A90" s="92">
        <v>14861303</v>
      </c>
      <c r="B90" s="5">
        <v>1</v>
      </c>
      <c r="C90" s="5" t="str">
        <f>INDEX(效果!$C:$C,MATCH($A90,效果!$O:$O,0))</f>
        <v>人鱼公主水泡术弹道(boss用，流血标记)</v>
      </c>
      <c r="D90" s="5" t="s">
        <v>993</v>
      </c>
      <c r="E90" s="5" t="s">
        <v>45</v>
      </c>
      <c r="F90" s="5" t="s">
        <v>127</v>
      </c>
      <c r="H90" s="5">
        <v>7</v>
      </c>
      <c r="I90" s="5">
        <v>0</v>
      </c>
      <c r="L90" s="92">
        <v>12861305</v>
      </c>
      <c r="M90" s="92">
        <v>12861306</v>
      </c>
      <c r="N90" s="92">
        <v>12861307</v>
      </c>
      <c r="O90" s="167">
        <v>12861311</v>
      </c>
      <c r="P90" s="11">
        <v>12861312</v>
      </c>
      <c r="Q90" s="11"/>
      <c r="R90" s="5" t="s">
        <v>2957</v>
      </c>
    </row>
    <row r="91" spans="1:18" s="166" customFormat="1" x14ac:dyDescent="0.15">
      <c r="A91" s="11">
        <v>14861304</v>
      </c>
      <c r="B91" s="166">
        <v>1</v>
      </c>
      <c r="C91" s="166" t="str">
        <f>INDEX(效果!$C:$C,MATCH($A91,效果!$O:$O,0))</f>
        <v>人鱼公主温玉之水弹道(新手关专用)(新手关专用)</v>
      </c>
      <c r="D91" s="166" t="s">
        <v>993</v>
      </c>
      <c r="E91" s="166" t="s">
        <v>416</v>
      </c>
      <c r="F91" s="166" t="s">
        <v>741</v>
      </c>
      <c r="H91" s="166">
        <v>4</v>
      </c>
      <c r="I91" s="166">
        <v>0</v>
      </c>
      <c r="L91" s="167">
        <v>12861308</v>
      </c>
      <c r="M91" s="167">
        <v>12861309</v>
      </c>
      <c r="N91" s="167">
        <v>12861315</v>
      </c>
      <c r="O91" s="167">
        <v>12861316</v>
      </c>
      <c r="R91" s="167" t="s">
        <v>4071</v>
      </c>
    </row>
    <row r="92" spans="1:18" s="166" customFormat="1" x14ac:dyDescent="0.15">
      <c r="A92" s="11">
        <v>14861305</v>
      </c>
      <c r="B92" s="166">
        <v>1</v>
      </c>
      <c r="C92" s="166" t="str">
        <f>INDEX(效果!$C:$C,MATCH($A92,效果!$O:$O,0))</f>
        <v>人鱼公主温玉之水弹道</v>
      </c>
      <c r="D92" s="166" t="s">
        <v>993</v>
      </c>
      <c r="E92" s="166" t="s">
        <v>4180</v>
      </c>
      <c r="F92" s="166" t="s">
        <v>4181</v>
      </c>
      <c r="H92" s="166">
        <v>4</v>
      </c>
      <c r="I92" s="166">
        <v>0</v>
      </c>
      <c r="L92" s="11">
        <v>12861318</v>
      </c>
      <c r="M92" s="167">
        <v>12861319</v>
      </c>
      <c r="N92" s="167"/>
      <c r="O92" s="167"/>
      <c r="R92" s="11" t="s">
        <v>4182</v>
      </c>
    </row>
    <row r="93" spans="1:18" s="166" customFormat="1" x14ac:dyDescent="0.15">
      <c r="A93" s="11">
        <v>14861320</v>
      </c>
      <c r="B93" s="166">
        <v>1</v>
      </c>
      <c r="C93" s="166" t="str">
        <f>INDEX(效果!$C:$C,MATCH($A93,效果!$O:$O,0))</f>
        <v>人鱼公主温玉之水弹道（新手关雪花第二弹道）</v>
      </c>
      <c r="D93" s="166" t="s">
        <v>993</v>
      </c>
      <c r="E93" s="166" t="s">
        <v>4070</v>
      </c>
      <c r="F93" s="166" t="s">
        <v>4068</v>
      </c>
      <c r="H93" s="166">
        <v>4</v>
      </c>
      <c r="I93" s="166">
        <v>0</v>
      </c>
      <c r="L93" s="167">
        <v>12861321</v>
      </c>
      <c r="M93" s="167"/>
      <c r="N93" s="11"/>
      <c r="O93" s="11"/>
      <c r="R93" s="167" t="s">
        <v>5046</v>
      </c>
    </row>
    <row r="94" spans="1:18" s="5" customFormat="1" x14ac:dyDescent="0.15">
      <c r="A94" s="92">
        <v>14861401</v>
      </c>
      <c r="B94" s="5">
        <v>1</v>
      </c>
      <c r="C94" s="5" t="str">
        <f>INDEX(效果!$C:$C,MATCH($A94,效果!$O:$O,0))</f>
        <v>不祥卡特弹射之刃1传弹道</v>
      </c>
      <c r="D94" s="5" t="s">
        <v>2993</v>
      </c>
      <c r="E94" s="5" t="s">
        <v>2969</v>
      </c>
      <c r="F94" s="5" t="s">
        <v>2967</v>
      </c>
      <c r="H94" s="5">
        <v>6</v>
      </c>
      <c r="I94" s="5">
        <v>0</v>
      </c>
      <c r="L94" s="92">
        <v>12861407</v>
      </c>
      <c r="M94" s="92">
        <v>12861403</v>
      </c>
      <c r="N94" s="167" t="s">
        <v>89</v>
      </c>
      <c r="O94" s="5" t="s">
        <v>89</v>
      </c>
      <c r="R94" s="11" t="s">
        <v>2999</v>
      </c>
    </row>
    <row r="95" spans="1:18" s="5" customFormat="1" x14ac:dyDescent="0.15">
      <c r="A95" s="92">
        <v>14861402</v>
      </c>
      <c r="B95" s="5">
        <v>1</v>
      </c>
      <c r="C95" s="5" t="str">
        <f>INDEX(效果!$C:$C,MATCH($A95,效果!$O:$O,0))</f>
        <v>不祥卡特弹射之刃2传弹道</v>
      </c>
      <c r="D95" s="5" t="s">
        <v>2993</v>
      </c>
      <c r="E95" s="5" t="s">
        <v>2969</v>
      </c>
      <c r="F95" s="5" t="s">
        <v>2967</v>
      </c>
      <c r="H95" s="5">
        <v>6</v>
      </c>
      <c r="I95" s="5">
        <v>0</v>
      </c>
      <c r="L95" s="92">
        <v>12861408</v>
      </c>
      <c r="M95" s="92">
        <v>12861404</v>
      </c>
      <c r="N95" s="167" t="s">
        <v>89</v>
      </c>
      <c r="O95" s="167" t="s">
        <v>89</v>
      </c>
      <c r="R95" s="11" t="s">
        <v>2999</v>
      </c>
    </row>
    <row r="96" spans="1:18" s="5" customFormat="1" x14ac:dyDescent="0.15">
      <c r="A96" s="92">
        <v>14861403</v>
      </c>
      <c r="B96" s="5">
        <v>1</v>
      </c>
      <c r="C96" s="5" t="str">
        <f>INDEX(效果!$C:$C,MATCH($A96,效果!$O:$O,0))</f>
        <v>不祥卡特弹射之刃3传弹道</v>
      </c>
      <c r="D96" s="5" t="s">
        <v>2993</v>
      </c>
      <c r="E96" s="5" t="s">
        <v>2969</v>
      </c>
      <c r="F96" s="5" t="s">
        <v>2967</v>
      </c>
      <c r="H96" s="5">
        <v>6</v>
      </c>
      <c r="I96" s="5">
        <v>0</v>
      </c>
      <c r="L96" s="92">
        <v>12861409</v>
      </c>
      <c r="M96" s="112">
        <v>12861405</v>
      </c>
      <c r="N96" s="166" t="s">
        <v>89</v>
      </c>
      <c r="O96" s="5" t="s">
        <v>89</v>
      </c>
      <c r="R96" s="6" t="s">
        <v>2999</v>
      </c>
    </row>
    <row r="97" spans="1:18" s="5" customFormat="1" x14ac:dyDescent="0.15">
      <c r="A97" s="92">
        <v>14861404</v>
      </c>
      <c r="B97" s="5">
        <v>1</v>
      </c>
      <c r="C97" s="5" t="str">
        <f>INDEX(效果!$C:$C,MATCH($A97,效果!$O:$O,0))</f>
        <v>不祥卡特弹射之刃4传弹道</v>
      </c>
      <c r="D97" s="5" t="s">
        <v>2993</v>
      </c>
      <c r="E97" s="5" t="s">
        <v>2969</v>
      </c>
      <c r="F97" s="5" t="s">
        <v>2967</v>
      </c>
      <c r="H97" s="5">
        <v>6</v>
      </c>
      <c r="I97" s="5">
        <v>0</v>
      </c>
      <c r="L97" s="92">
        <v>12861410</v>
      </c>
      <c r="M97" s="92">
        <v>12861406</v>
      </c>
      <c r="N97" s="167" t="s">
        <v>89</v>
      </c>
      <c r="O97" s="5" t="s">
        <v>89</v>
      </c>
      <c r="R97" s="11" t="s">
        <v>2999</v>
      </c>
    </row>
    <row r="98" spans="1:18" s="5" customFormat="1" x14ac:dyDescent="0.15">
      <c r="A98" s="92">
        <v>14861405</v>
      </c>
      <c r="B98" s="5">
        <v>1</v>
      </c>
      <c r="C98" s="5" t="str">
        <f>INDEX(效果!$C:$C,MATCH($A98,效果!$O:$O,0))</f>
        <v>不祥卡特弹射之刃5传弹道</v>
      </c>
      <c r="D98" s="5" t="s">
        <v>2993</v>
      </c>
      <c r="E98" s="5" t="s">
        <v>2969</v>
      </c>
      <c r="F98" s="5" t="s">
        <v>2967</v>
      </c>
      <c r="H98" s="5">
        <v>6</v>
      </c>
      <c r="I98" s="5">
        <v>0</v>
      </c>
      <c r="L98" s="92">
        <v>12861411</v>
      </c>
      <c r="M98" s="5" t="s">
        <v>89</v>
      </c>
      <c r="N98" s="5" t="s">
        <v>89</v>
      </c>
      <c r="O98" s="5" t="s">
        <v>89</v>
      </c>
      <c r="R98" s="11" t="s">
        <v>2999</v>
      </c>
    </row>
    <row r="99" spans="1:18" s="5" customFormat="1" x14ac:dyDescent="0.15">
      <c r="A99" s="92">
        <v>14861406</v>
      </c>
      <c r="B99" s="5">
        <v>1</v>
      </c>
      <c r="C99" s="5" t="str">
        <f>INDEX(效果!$C:$C,MATCH($A99,效果!$O:$O,0))</f>
        <v>不祥卡特毒刺弹道</v>
      </c>
      <c r="D99" s="5" t="s">
        <v>2993</v>
      </c>
      <c r="E99" s="5" t="s">
        <v>2969</v>
      </c>
      <c r="F99" s="5" t="s">
        <v>2967</v>
      </c>
      <c r="H99" s="5">
        <v>6</v>
      </c>
      <c r="I99" s="5">
        <v>0</v>
      </c>
      <c r="L99" s="92">
        <v>12861413</v>
      </c>
      <c r="M99" s="112">
        <v>12861414</v>
      </c>
      <c r="N99" s="112">
        <v>12861415</v>
      </c>
      <c r="O99" s="5" t="s">
        <v>89</v>
      </c>
      <c r="R99" s="11" t="s">
        <v>2999</v>
      </c>
    </row>
    <row r="100" spans="1:18" s="5" customFormat="1" x14ac:dyDescent="0.15">
      <c r="A100" s="92">
        <v>14870201</v>
      </c>
      <c r="B100" s="5">
        <v>1</v>
      </c>
      <c r="C100" s="5" t="str">
        <f>INDEX(效果!$C:$C,MATCH($A100,效果!$O:$O,0))</f>
        <v>波波王普通攻击弹道</v>
      </c>
      <c r="D100" s="5" t="s">
        <v>2993</v>
      </c>
      <c r="E100" s="5" t="s">
        <v>2969</v>
      </c>
      <c r="F100" s="5" t="s">
        <v>2967</v>
      </c>
      <c r="H100" s="5">
        <v>7</v>
      </c>
      <c r="I100" s="5">
        <v>0</v>
      </c>
      <c r="L100" s="92">
        <v>12870202</v>
      </c>
      <c r="M100" s="167" t="s">
        <v>89</v>
      </c>
      <c r="N100" s="5" t="s">
        <v>89</v>
      </c>
      <c r="O100" s="5" t="s">
        <v>89</v>
      </c>
      <c r="R100" s="13" t="s">
        <v>1714</v>
      </c>
    </row>
    <row r="101" spans="1:18" s="26" customFormat="1" x14ac:dyDescent="0.15">
      <c r="A101" s="92">
        <v>14870401</v>
      </c>
      <c r="B101" s="166">
        <v>1</v>
      </c>
      <c r="C101" s="5" t="str">
        <f>INDEX(效果!$C:$C,MATCH($A101,效果!$O:$O,0))</f>
        <v>独角魔穿刺弹道</v>
      </c>
      <c r="D101" s="166" t="s">
        <v>2950</v>
      </c>
      <c r="E101" s="166" t="s">
        <v>2946</v>
      </c>
      <c r="F101" s="166" t="s">
        <v>2938</v>
      </c>
      <c r="G101" s="166"/>
      <c r="H101" s="166">
        <v>6</v>
      </c>
      <c r="I101" s="166">
        <v>0</v>
      </c>
      <c r="J101" s="166">
        <v>3</v>
      </c>
      <c r="K101" s="166"/>
      <c r="L101" s="92">
        <v>12870404</v>
      </c>
      <c r="M101" s="92">
        <v>12870405</v>
      </c>
      <c r="N101" s="167" t="s">
        <v>89</v>
      </c>
      <c r="O101" s="167" t="s">
        <v>89</v>
      </c>
      <c r="P101" s="166"/>
      <c r="Q101" s="166"/>
      <c r="R101" s="166" t="s">
        <v>2961</v>
      </c>
    </row>
    <row r="102" spans="1:18" s="5" customFormat="1" x14ac:dyDescent="0.15">
      <c r="A102" s="92">
        <v>14880101</v>
      </c>
      <c r="B102" s="5">
        <v>1</v>
      </c>
      <c r="C102" s="5" t="str">
        <f>INDEX(效果!$C:$C,MATCH($A102,效果!$O:$O,0))</f>
        <v>哥布林小妖普通攻击弹道</v>
      </c>
      <c r="D102" s="5" t="s">
        <v>2993</v>
      </c>
      <c r="E102" s="5" t="s">
        <v>2969</v>
      </c>
      <c r="F102" s="5" t="s">
        <v>2967</v>
      </c>
      <c r="H102" s="5">
        <v>7</v>
      </c>
      <c r="I102" s="5">
        <v>0</v>
      </c>
      <c r="L102" s="92">
        <v>12880102</v>
      </c>
      <c r="M102" s="5" t="s">
        <v>89</v>
      </c>
      <c r="N102" s="5" t="s">
        <v>89</v>
      </c>
      <c r="O102" s="5" t="s">
        <v>89</v>
      </c>
      <c r="R102" s="13" t="s">
        <v>1714</v>
      </c>
    </row>
    <row r="103" spans="1:18" s="5" customFormat="1" x14ac:dyDescent="0.15">
      <c r="A103" s="92">
        <v>14880201</v>
      </c>
      <c r="B103" s="5">
        <v>1</v>
      </c>
      <c r="C103" s="5" t="str">
        <f>INDEX(效果!$C:$C,MATCH($A103,效果!$O:$O,0))</f>
        <v>牛头勇士沟壑弹道</v>
      </c>
      <c r="D103" s="5" t="s">
        <v>2962</v>
      </c>
      <c r="E103" s="5" t="s">
        <v>2963</v>
      </c>
      <c r="F103" s="5" t="s">
        <v>2964</v>
      </c>
      <c r="H103" s="5">
        <v>6</v>
      </c>
      <c r="I103" s="5">
        <v>0</v>
      </c>
      <c r="J103" s="5">
        <v>4</v>
      </c>
      <c r="L103" s="92">
        <v>12880206</v>
      </c>
      <c r="M103" s="92">
        <v>12880207</v>
      </c>
      <c r="N103" s="167" t="s">
        <v>89</v>
      </c>
      <c r="O103" s="167" t="s">
        <v>89</v>
      </c>
      <c r="R103" s="11" t="s">
        <v>2965</v>
      </c>
    </row>
    <row r="104" spans="1:18" s="166" customFormat="1" x14ac:dyDescent="0.15">
      <c r="A104" s="92">
        <v>14880401</v>
      </c>
      <c r="B104" s="166">
        <v>1</v>
      </c>
      <c r="C104" s="166" t="str">
        <f>INDEX(效果!$C:$C,MATCH($A104,效果!$O:$O,0))</f>
        <v>咕叽咕叽普通攻击弹道</v>
      </c>
      <c r="D104" s="166" t="s">
        <v>993</v>
      </c>
      <c r="E104" s="166" t="s">
        <v>2969</v>
      </c>
      <c r="F104" s="166" t="s">
        <v>2967</v>
      </c>
      <c r="H104" s="166">
        <v>7</v>
      </c>
      <c r="I104" s="166">
        <v>0</v>
      </c>
      <c r="L104" s="92">
        <v>12880402</v>
      </c>
      <c r="M104" s="167" t="s">
        <v>89</v>
      </c>
      <c r="N104" s="166" t="s">
        <v>89</v>
      </c>
      <c r="O104" s="166" t="s">
        <v>89</v>
      </c>
      <c r="R104" s="166" t="s">
        <v>2982</v>
      </c>
    </row>
    <row r="105" spans="1:18" s="166" customFormat="1" x14ac:dyDescent="0.15">
      <c r="A105" s="92">
        <v>14880402</v>
      </c>
      <c r="B105" s="166">
        <v>1</v>
      </c>
      <c r="C105" s="166" t="str">
        <f>INDEX(效果!$C:$C,MATCH($A105,效果!$O:$O,0))</f>
        <v>咕叽咕叽火球术弹道</v>
      </c>
      <c r="D105" s="166" t="s">
        <v>993</v>
      </c>
      <c r="E105" s="166" t="s">
        <v>2969</v>
      </c>
      <c r="F105" s="166" t="s">
        <v>2967</v>
      </c>
      <c r="H105" s="166">
        <v>7</v>
      </c>
      <c r="I105" s="166">
        <v>0</v>
      </c>
      <c r="L105" s="92">
        <v>12880404</v>
      </c>
      <c r="M105" s="92">
        <v>12880405</v>
      </c>
      <c r="N105" s="92">
        <v>12880406</v>
      </c>
      <c r="O105" s="166" t="s">
        <v>89</v>
      </c>
      <c r="R105" s="11" t="s">
        <v>2983</v>
      </c>
    </row>
    <row r="106" spans="1:18" s="5" customFormat="1" x14ac:dyDescent="0.15">
      <c r="A106" s="92">
        <v>14890201</v>
      </c>
      <c r="B106" s="5">
        <v>1</v>
      </c>
      <c r="C106" s="5" t="str">
        <f>INDEX(效果!$C:$C,MATCH($A106,效果!$O:$O,0))</f>
        <v>犬妖呱呱普通攻击弹道(不用)</v>
      </c>
      <c r="D106" s="5" t="s">
        <v>993</v>
      </c>
      <c r="E106" s="5" t="s">
        <v>2969</v>
      </c>
      <c r="F106" s="5" t="s">
        <v>2967</v>
      </c>
      <c r="H106" s="5">
        <v>5</v>
      </c>
      <c r="I106" s="5">
        <v>0</v>
      </c>
      <c r="L106" s="92">
        <v>12890202</v>
      </c>
      <c r="M106" s="5" t="s">
        <v>89</v>
      </c>
      <c r="N106" s="5" t="s">
        <v>89</v>
      </c>
      <c r="O106" s="5" t="s">
        <v>89</v>
      </c>
      <c r="R106" s="5" t="s">
        <v>2977</v>
      </c>
    </row>
    <row r="107" spans="1:18" s="5" customFormat="1" x14ac:dyDescent="0.15">
      <c r="A107" s="92">
        <v>14890202</v>
      </c>
      <c r="B107" s="5">
        <v>1</v>
      </c>
      <c r="C107" s="5" t="str">
        <f>INDEX(效果!$C:$C,MATCH($A107,效果!$O:$O,0))</f>
        <v>犬妖呱呱普通攻击弹道(不用)</v>
      </c>
      <c r="D107" s="5" t="s">
        <v>993</v>
      </c>
      <c r="E107" s="5" t="s">
        <v>416</v>
      </c>
      <c r="F107" s="5" t="s">
        <v>127</v>
      </c>
      <c r="H107" s="5">
        <v>5</v>
      </c>
      <c r="I107" s="5">
        <v>0</v>
      </c>
      <c r="L107" s="92">
        <v>12890209</v>
      </c>
      <c r="M107" s="167" t="s">
        <v>89</v>
      </c>
      <c r="N107" s="5" t="s">
        <v>89</v>
      </c>
      <c r="O107" s="5" t="s">
        <v>89</v>
      </c>
      <c r="R107" s="167" t="s">
        <v>2977</v>
      </c>
    </row>
    <row r="108" spans="1:18" s="5" customFormat="1" x14ac:dyDescent="0.15">
      <c r="A108" s="167">
        <v>14950105</v>
      </c>
      <c r="B108" s="5">
        <v>1</v>
      </c>
      <c r="C108" s="5" t="str">
        <f>INDEX(效果!$C:$C,MATCH($A108,效果!$O:$O,0))</f>
        <v>风暴国王剑气激荡弹道</v>
      </c>
      <c r="D108" s="5" t="s">
        <v>3549</v>
      </c>
      <c r="E108" s="5" t="s">
        <v>3550</v>
      </c>
      <c r="F108" s="5" t="s">
        <v>3551</v>
      </c>
      <c r="H108" s="5">
        <v>6</v>
      </c>
      <c r="I108" s="5">
        <v>0</v>
      </c>
      <c r="J108" s="5">
        <v>4</v>
      </c>
      <c r="L108" s="167">
        <v>12950103</v>
      </c>
      <c r="M108" s="167"/>
      <c r="P108" s="11"/>
      <c r="R108" s="164" t="s">
        <v>3552</v>
      </c>
    </row>
    <row r="109" spans="1:18" s="5" customFormat="1" x14ac:dyDescent="0.15">
      <c r="A109" s="92">
        <v>14960101</v>
      </c>
      <c r="B109" s="5">
        <v>1</v>
      </c>
      <c r="C109" s="5" t="str">
        <f>INDEX(效果!$C:$C,MATCH($A109,效果!$O:$O,0))</f>
        <v>山丘之王风暴之锤弹道</v>
      </c>
      <c r="D109" s="5" t="s">
        <v>993</v>
      </c>
      <c r="E109" s="5" t="s">
        <v>2936</v>
      </c>
      <c r="F109" s="5" t="s">
        <v>242</v>
      </c>
      <c r="H109" s="5">
        <v>7</v>
      </c>
      <c r="I109" s="5">
        <v>0</v>
      </c>
      <c r="L109" s="92">
        <v>12960103</v>
      </c>
      <c r="M109" s="92">
        <v>12960104</v>
      </c>
      <c r="N109" s="5" t="s">
        <v>89</v>
      </c>
      <c r="O109" s="5" t="s">
        <v>89</v>
      </c>
      <c r="R109" s="167" t="s">
        <v>5563</v>
      </c>
    </row>
    <row r="110" spans="1:18" s="5" customFormat="1" x14ac:dyDescent="0.15">
      <c r="A110" s="92">
        <v>14960201</v>
      </c>
      <c r="B110" s="5">
        <v>1</v>
      </c>
      <c r="C110" s="5" t="str">
        <f>INDEX(效果!$C:$C,MATCH($A110,效果!$O:$O,0))</f>
        <v>甩葱妹妹普通攻击弹道</v>
      </c>
      <c r="D110" s="5" t="s">
        <v>993</v>
      </c>
      <c r="E110" s="5" t="s">
        <v>2937</v>
      </c>
      <c r="F110" s="5" t="s">
        <v>2938</v>
      </c>
      <c r="H110" s="5">
        <v>7</v>
      </c>
      <c r="I110" s="5">
        <v>0</v>
      </c>
      <c r="L110" s="92">
        <v>12960202</v>
      </c>
      <c r="M110" s="167" t="s">
        <v>89</v>
      </c>
      <c r="N110" s="5" t="s">
        <v>89</v>
      </c>
      <c r="O110" s="5" t="s">
        <v>89</v>
      </c>
      <c r="R110" s="167" t="s">
        <v>1780</v>
      </c>
    </row>
    <row r="111" spans="1:18" s="5" customFormat="1" x14ac:dyDescent="0.15">
      <c r="A111" s="92">
        <v>14960202</v>
      </c>
      <c r="B111" s="5">
        <v>1</v>
      </c>
      <c r="C111" s="5" t="str">
        <f>INDEX(效果!$C:$C,MATCH($A111,效果!$O:$O,0))</f>
        <v>甩葱妹妹心灵之歌弹道</v>
      </c>
      <c r="D111" s="5" t="s">
        <v>993</v>
      </c>
      <c r="E111" s="5" t="s">
        <v>45</v>
      </c>
      <c r="F111" s="5" t="s">
        <v>242</v>
      </c>
      <c r="H111" s="5">
        <v>7</v>
      </c>
      <c r="I111" s="5">
        <v>0</v>
      </c>
      <c r="L111" s="92">
        <v>12960204</v>
      </c>
      <c r="M111" s="5" t="s">
        <v>89</v>
      </c>
      <c r="N111" s="5" t="s">
        <v>89</v>
      </c>
      <c r="O111" s="5" t="s">
        <v>89</v>
      </c>
      <c r="P111" s="11"/>
      <c r="R111" s="167" t="s">
        <v>2939</v>
      </c>
    </row>
    <row r="112" spans="1:18" s="5" customFormat="1" x14ac:dyDescent="0.15">
      <c r="A112" s="92">
        <v>14960301</v>
      </c>
      <c r="B112" s="5">
        <v>1</v>
      </c>
      <c r="C112" s="5" t="str">
        <f>INDEX(效果!$C:$C,MATCH($A112,效果!$O:$O,0))</f>
        <v>美队复仇者之盾之1传弹道</v>
      </c>
      <c r="D112" s="5" t="s">
        <v>27</v>
      </c>
      <c r="E112" s="5" t="s">
        <v>45</v>
      </c>
      <c r="F112" s="5" t="s">
        <v>242</v>
      </c>
      <c r="H112" s="5">
        <v>6</v>
      </c>
      <c r="I112" s="5">
        <v>0</v>
      </c>
      <c r="L112" s="92">
        <v>12960306</v>
      </c>
      <c r="M112" s="92">
        <v>12960307</v>
      </c>
      <c r="N112" s="92">
        <v>12960308</v>
      </c>
      <c r="O112" s="112">
        <v>12960303</v>
      </c>
      <c r="R112" s="167" t="s">
        <v>5219</v>
      </c>
    </row>
    <row r="113" spans="1:18" s="5" customFormat="1" x14ac:dyDescent="0.15">
      <c r="A113" s="92">
        <v>14960302</v>
      </c>
      <c r="B113" s="5">
        <v>1</v>
      </c>
      <c r="C113" s="5" t="str">
        <f>INDEX(效果!$C:$C,MATCH($A113,效果!$O:$O,0))</f>
        <v>美队复仇者之盾之2传弹道</v>
      </c>
      <c r="D113" s="5" t="s">
        <v>27</v>
      </c>
      <c r="E113" s="5" t="s">
        <v>45</v>
      </c>
      <c r="F113" s="5" t="s">
        <v>242</v>
      </c>
      <c r="H113" s="5">
        <v>6</v>
      </c>
      <c r="I113" s="5">
        <v>0</v>
      </c>
      <c r="L113" s="92">
        <v>12960309</v>
      </c>
      <c r="M113" s="112">
        <v>12960310</v>
      </c>
      <c r="N113" s="112">
        <v>12960311</v>
      </c>
      <c r="O113" s="112">
        <v>12960304</v>
      </c>
      <c r="R113" s="5" t="s">
        <v>2940</v>
      </c>
    </row>
    <row r="114" spans="1:18" s="5" customFormat="1" x14ac:dyDescent="0.15">
      <c r="A114" s="92">
        <v>14960303</v>
      </c>
      <c r="B114" s="5">
        <v>1</v>
      </c>
      <c r="C114" s="5" t="str">
        <f>INDEX(效果!$C:$C,MATCH($A114,效果!$O:$O,0))</f>
        <v>美队复仇者之盾之3传弹道</v>
      </c>
      <c r="D114" s="5" t="s">
        <v>27</v>
      </c>
      <c r="E114" s="5" t="s">
        <v>45</v>
      </c>
      <c r="F114" s="5" t="s">
        <v>2938</v>
      </c>
      <c r="H114" s="5">
        <v>6</v>
      </c>
      <c r="I114" s="5">
        <v>0</v>
      </c>
      <c r="L114" s="92">
        <v>12960312</v>
      </c>
      <c r="M114" s="112">
        <v>12960313</v>
      </c>
      <c r="N114" s="112">
        <v>12960314</v>
      </c>
      <c r="O114" s="112">
        <v>12960305</v>
      </c>
      <c r="R114" s="167" t="s">
        <v>2940</v>
      </c>
    </row>
    <row r="115" spans="1:18" s="5" customFormat="1" x14ac:dyDescent="0.15">
      <c r="A115" s="92">
        <v>14960304</v>
      </c>
      <c r="B115" s="5">
        <v>1</v>
      </c>
      <c r="C115" s="5" t="str">
        <f>INDEX(效果!$C:$C,MATCH($A115,效果!$O:$O,0))</f>
        <v>美队复仇者之盾之4传弹道</v>
      </c>
      <c r="D115" s="5" t="s">
        <v>2941</v>
      </c>
      <c r="E115" s="5" t="s">
        <v>45</v>
      </c>
      <c r="F115" s="5" t="s">
        <v>242</v>
      </c>
      <c r="H115" s="5">
        <v>6</v>
      </c>
      <c r="I115" s="5">
        <v>0</v>
      </c>
      <c r="L115" s="92">
        <v>12960315</v>
      </c>
      <c r="M115" s="92">
        <v>12960316</v>
      </c>
      <c r="N115" s="92">
        <v>12960317</v>
      </c>
      <c r="O115" s="5" t="s">
        <v>89</v>
      </c>
      <c r="R115" s="5" t="s">
        <v>2942</v>
      </c>
    </row>
    <row r="116" spans="1:18" s="5" customFormat="1" x14ac:dyDescent="0.15">
      <c r="A116" s="92">
        <v>14960401</v>
      </c>
      <c r="B116" s="5">
        <v>1</v>
      </c>
      <c r="C116" s="5" t="str">
        <f>INDEX(效果!$C:$C,MATCH($A116,效果!$O:$O,0))</f>
        <v>小叮当普通攻击弹道</v>
      </c>
      <c r="D116" s="5" t="s">
        <v>993</v>
      </c>
      <c r="E116" s="5" t="s">
        <v>2937</v>
      </c>
      <c r="F116" s="5" t="s">
        <v>2938</v>
      </c>
      <c r="H116" s="5">
        <v>7</v>
      </c>
      <c r="I116" s="5">
        <v>0</v>
      </c>
      <c r="L116" s="92">
        <v>12960402</v>
      </c>
      <c r="M116" s="5" t="s">
        <v>89</v>
      </c>
      <c r="N116" s="5" t="s">
        <v>89</v>
      </c>
      <c r="O116" s="5" t="s">
        <v>89</v>
      </c>
      <c r="R116" s="167" t="s">
        <v>5458</v>
      </c>
    </row>
    <row r="117" spans="1:18" s="5" customFormat="1" x14ac:dyDescent="0.15">
      <c r="A117" s="92">
        <v>14960402</v>
      </c>
      <c r="B117" s="5">
        <v>1</v>
      </c>
      <c r="C117" s="5" t="str">
        <f>INDEX(效果!$C:$C,MATCH($A117,效果!$O:$O,0))</f>
        <v>小叮当高压酒炮攻击弹道</v>
      </c>
      <c r="D117" s="166" t="s">
        <v>3846</v>
      </c>
      <c r="E117" s="5" t="s">
        <v>2937</v>
      </c>
      <c r="F117" s="5" t="s">
        <v>2938</v>
      </c>
      <c r="G117" s="166">
        <v>0.3</v>
      </c>
      <c r="H117" s="5">
        <v>7</v>
      </c>
      <c r="I117" s="5">
        <v>0</v>
      </c>
      <c r="J117" s="5">
        <v>0</v>
      </c>
      <c r="L117" s="92">
        <v>12960404</v>
      </c>
      <c r="M117" s="96">
        <v>12960413</v>
      </c>
      <c r="N117" s="96">
        <v>12960414</v>
      </c>
      <c r="O117" s="96">
        <v>12960405</v>
      </c>
      <c r="R117" s="167" t="s">
        <v>2957</v>
      </c>
    </row>
    <row r="118" spans="1:18" s="5" customFormat="1" ht="16.5" customHeight="1" x14ac:dyDescent="0.15">
      <c r="A118" s="92">
        <v>14960403</v>
      </c>
      <c r="B118" s="5">
        <v>1</v>
      </c>
      <c r="C118" s="5" t="str">
        <f>INDEX(效果!$C:$C,MATCH($A118,效果!$O:$O,0))</f>
        <v>小叮当火箭炮攻击弹道</v>
      </c>
      <c r="D118" s="5" t="s">
        <v>993</v>
      </c>
      <c r="E118" s="5" t="s">
        <v>221</v>
      </c>
      <c r="F118" s="5" t="s">
        <v>2938</v>
      </c>
      <c r="H118" s="5">
        <v>5</v>
      </c>
      <c r="I118" s="5">
        <v>0</v>
      </c>
      <c r="L118" s="92">
        <v>12960411</v>
      </c>
      <c r="M118" s="92">
        <v>12960412</v>
      </c>
      <c r="N118" s="5" t="s">
        <v>89</v>
      </c>
      <c r="O118" s="5" t="s">
        <v>89</v>
      </c>
      <c r="R118" s="166" t="s">
        <v>2958</v>
      </c>
    </row>
    <row r="119" spans="1:18" s="5" customFormat="1" ht="16.5" customHeight="1" x14ac:dyDescent="0.15">
      <c r="A119" s="92">
        <v>14960601</v>
      </c>
      <c r="B119" s="5">
        <v>1</v>
      </c>
      <c r="C119" s="5" t="str">
        <f>INDEX(效果!$C:$C,MATCH($A119,效果!$O:$O,0))</f>
        <v>超能大白火焰喷射弹道</v>
      </c>
      <c r="D119" s="5" t="s">
        <v>2962</v>
      </c>
      <c r="E119" s="5" t="s">
        <v>2963</v>
      </c>
      <c r="F119" s="5" t="s">
        <v>2967</v>
      </c>
      <c r="H119" s="5">
        <v>7</v>
      </c>
      <c r="I119" s="5">
        <v>0</v>
      </c>
      <c r="J119" s="5">
        <v>4</v>
      </c>
      <c r="L119" s="92">
        <v>12960609</v>
      </c>
      <c r="M119" s="92">
        <v>12960610</v>
      </c>
      <c r="N119" s="92">
        <v>12960611</v>
      </c>
      <c r="O119" s="112">
        <v>12960614</v>
      </c>
      <c r="R119" s="166" t="s">
        <v>2994</v>
      </c>
    </row>
    <row r="120" spans="1:18" s="166" customFormat="1" ht="17.25" customHeight="1" x14ac:dyDescent="0.15">
      <c r="A120" s="92">
        <v>14960616</v>
      </c>
      <c r="B120" s="166">
        <v>1</v>
      </c>
      <c r="C120" s="166" t="str">
        <f>INDEX(效果!$C:$C,MATCH($A120,效果!$O:$O,0))</f>
        <v>超能大白酒精喷洒弹道</v>
      </c>
      <c r="D120" s="45" t="s">
        <v>5546</v>
      </c>
      <c r="E120" s="45" t="s">
        <v>421</v>
      </c>
      <c r="F120" s="45" t="s">
        <v>5547</v>
      </c>
      <c r="G120" s="45"/>
      <c r="H120" s="45">
        <v>7</v>
      </c>
      <c r="I120" s="45">
        <v>0</v>
      </c>
      <c r="J120" s="45">
        <v>4</v>
      </c>
      <c r="L120" s="92">
        <v>12960602</v>
      </c>
      <c r="M120" s="92"/>
      <c r="N120" s="112"/>
      <c r="O120" s="112"/>
    </row>
    <row r="121" spans="1:18" s="5" customFormat="1" x14ac:dyDescent="0.15">
      <c r="A121" s="92">
        <v>14960701</v>
      </c>
      <c r="B121" s="5">
        <v>1</v>
      </c>
      <c r="C121" s="5" t="str">
        <f>INDEX(效果!$C:$C,MATCH($A121,效果!$O:$O,0))</f>
        <v>花仙子普通攻击弹道</v>
      </c>
      <c r="D121" s="5" t="s">
        <v>2993</v>
      </c>
      <c r="E121" s="5" t="s">
        <v>2969</v>
      </c>
      <c r="F121" s="5" t="s">
        <v>2967</v>
      </c>
      <c r="H121" s="5">
        <v>6</v>
      </c>
      <c r="I121" s="5">
        <v>0</v>
      </c>
      <c r="L121" s="92">
        <v>12960702</v>
      </c>
      <c r="M121" s="167" t="s">
        <v>89</v>
      </c>
      <c r="N121" s="166" t="s">
        <v>89</v>
      </c>
      <c r="O121" s="166" t="s">
        <v>89</v>
      </c>
      <c r="R121" s="167" t="s">
        <v>2995</v>
      </c>
    </row>
    <row r="122" spans="1:18" s="5" customFormat="1" x14ac:dyDescent="0.15">
      <c r="A122" s="92">
        <v>14960801</v>
      </c>
      <c r="B122" s="5">
        <v>1</v>
      </c>
      <c r="C122" s="5" t="str">
        <f>INDEX(效果!$C:$C,MATCH($A122,效果!$O:$O,0))</f>
        <v>冰雪女王普通攻击弹道</v>
      </c>
      <c r="D122" s="5" t="s">
        <v>2993</v>
      </c>
      <c r="E122" s="5" t="s">
        <v>2969</v>
      </c>
      <c r="F122" s="5" t="s">
        <v>2967</v>
      </c>
      <c r="H122" s="5">
        <v>6</v>
      </c>
      <c r="I122" s="5">
        <v>0</v>
      </c>
      <c r="L122" s="92">
        <v>12960802</v>
      </c>
      <c r="M122" s="5" t="s">
        <v>89</v>
      </c>
      <c r="N122" s="5" t="s">
        <v>89</v>
      </c>
      <c r="O122" s="5" t="s">
        <v>89</v>
      </c>
      <c r="R122" s="167" t="s">
        <v>2996</v>
      </c>
    </row>
    <row r="123" spans="1:18" s="5" customFormat="1" ht="18" customHeight="1" x14ac:dyDescent="0.15">
      <c r="A123" s="92">
        <v>14960802</v>
      </c>
      <c r="B123" s="5">
        <v>1</v>
      </c>
      <c r="C123" s="5" t="str">
        <f>INDEX(效果!$C:$C,MATCH($A123,效果!$O:$O,0))</f>
        <v>冰雪女王冰锥术弹道(不用)</v>
      </c>
      <c r="D123" s="5" t="s">
        <v>2993</v>
      </c>
      <c r="E123" s="5" t="s">
        <v>2969</v>
      </c>
      <c r="F123" s="5" t="s">
        <v>2967</v>
      </c>
      <c r="H123" s="5">
        <v>6</v>
      </c>
      <c r="I123" s="5">
        <v>0</v>
      </c>
      <c r="L123" s="92">
        <v>12960805</v>
      </c>
      <c r="M123" s="112">
        <v>12960806</v>
      </c>
      <c r="N123" s="5" t="s">
        <v>89</v>
      </c>
      <c r="O123" s="5" t="s">
        <v>89</v>
      </c>
      <c r="R123" s="167" t="s">
        <v>2996</v>
      </c>
    </row>
    <row r="124" spans="1:18" s="5" customFormat="1" x14ac:dyDescent="0.15">
      <c r="A124" s="92">
        <v>14960803</v>
      </c>
      <c r="B124" s="26">
        <v>1</v>
      </c>
      <c r="C124" s="5" t="str">
        <f>INDEX(效果!$C:$C,MATCH($A124,效果!$O:$O,0))</f>
        <v>冰雪女王冰晶爆炸弹道(新手关)</v>
      </c>
      <c r="D124" s="26" t="s">
        <v>3579</v>
      </c>
      <c r="E124" s="26" t="s">
        <v>3580</v>
      </c>
      <c r="F124" s="26" t="s">
        <v>3581</v>
      </c>
      <c r="G124" s="26">
        <v>5</v>
      </c>
      <c r="H124" s="26">
        <v>6</v>
      </c>
      <c r="I124" s="26">
        <v>0</v>
      </c>
      <c r="J124" s="26">
        <v>1.2</v>
      </c>
      <c r="K124" s="26"/>
      <c r="L124" s="112">
        <v>12960813</v>
      </c>
      <c r="M124" s="92">
        <v>12960811</v>
      </c>
      <c r="N124" s="112"/>
      <c r="O124" s="112"/>
      <c r="P124" s="26"/>
      <c r="Q124" s="26"/>
      <c r="R124" s="27" t="s">
        <v>3582</v>
      </c>
    </row>
    <row r="125" spans="1:18" s="5" customFormat="1" x14ac:dyDescent="0.15">
      <c r="A125" s="92">
        <v>14960901</v>
      </c>
      <c r="B125" s="5">
        <v>1</v>
      </c>
      <c r="C125" s="5" t="str">
        <f>INDEX(效果!$C:$C,MATCH($A125,效果!$O:$O,0))</f>
        <v>机甲少女普通攻击弹道</v>
      </c>
      <c r="D125" s="5" t="s">
        <v>2993</v>
      </c>
      <c r="E125" s="5" t="s">
        <v>2969</v>
      </c>
      <c r="F125" s="5" t="s">
        <v>2967</v>
      </c>
      <c r="H125" s="5">
        <v>6</v>
      </c>
      <c r="I125" s="5">
        <v>0</v>
      </c>
      <c r="L125" s="92">
        <v>12960902</v>
      </c>
      <c r="M125" s="167" t="s">
        <v>89</v>
      </c>
      <c r="N125" s="167" t="s">
        <v>89</v>
      </c>
      <c r="O125" s="167" t="s">
        <v>89</v>
      </c>
      <c r="R125" s="167" t="s">
        <v>2997</v>
      </c>
    </row>
    <row r="126" spans="1:18" s="5" customFormat="1" x14ac:dyDescent="0.15">
      <c r="A126" s="92">
        <v>14960902</v>
      </c>
      <c r="B126" s="5">
        <v>1</v>
      </c>
      <c r="C126" s="5" t="str">
        <f>INDEX(效果!$C:$C,MATCH($A126,效果!$O:$O,0))</f>
        <v>机甲少女疯狂射击弹道</v>
      </c>
      <c r="D126" s="5" t="s">
        <v>2993</v>
      </c>
      <c r="E126" s="5" t="s">
        <v>2969</v>
      </c>
      <c r="F126" s="5" t="s">
        <v>2967</v>
      </c>
      <c r="H126" s="5">
        <v>6</v>
      </c>
      <c r="I126" s="5">
        <v>0</v>
      </c>
      <c r="L126" s="92">
        <v>12960908</v>
      </c>
      <c r="M126" s="112">
        <v>12960909</v>
      </c>
      <c r="N126" s="112">
        <v>12960910</v>
      </c>
      <c r="O126" s="112">
        <v>12960913</v>
      </c>
      <c r="R126" s="183" t="s">
        <v>2970</v>
      </c>
    </row>
    <row r="127" spans="1:18" s="166" customFormat="1" x14ac:dyDescent="0.15">
      <c r="A127" s="11">
        <v>14960903</v>
      </c>
      <c r="B127" s="166">
        <v>1</v>
      </c>
      <c r="C127" s="166" t="str">
        <f>INDEX(效果!$C:$C,MATCH($A127,效果!$O:$O,0))</f>
        <v>机甲少女正义之箭延迟效果</v>
      </c>
      <c r="D127" s="166" t="s">
        <v>3846</v>
      </c>
      <c r="E127" s="166" t="s">
        <v>3847</v>
      </c>
      <c r="F127" s="166" t="s">
        <v>3848</v>
      </c>
      <c r="G127" s="166">
        <v>0.4</v>
      </c>
      <c r="H127" s="166">
        <v>7</v>
      </c>
      <c r="I127" s="166">
        <v>0</v>
      </c>
      <c r="J127" s="166">
        <v>0</v>
      </c>
      <c r="L127" s="11">
        <v>12960903</v>
      </c>
      <c r="M127" s="11">
        <v>12960904</v>
      </c>
      <c r="R127" s="3"/>
    </row>
    <row r="128" spans="1:18" s="5" customFormat="1" x14ac:dyDescent="0.15">
      <c r="A128" s="167">
        <v>14960904</v>
      </c>
      <c r="B128" s="5">
        <v>1</v>
      </c>
      <c r="C128" s="5" t="str">
        <f>INDEX(效果!$C:$C,MATCH($A128,效果!$O:$O,0))</f>
        <v>机甲少女散射弹道</v>
      </c>
      <c r="D128" s="5" t="s">
        <v>3860</v>
      </c>
      <c r="E128" s="5" t="s">
        <v>421</v>
      </c>
      <c r="F128" s="5" t="s">
        <v>127</v>
      </c>
      <c r="H128" s="5">
        <v>7</v>
      </c>
      <c r="I128" s="5">
        <v>0</v>
      </c>
      <c r="J128" s="5">
        <v>5</v>
      </c>
      <c r="L128" s="167">
        <v>12960905</v>
      </c>
      <c r="M128" s="11">
        <v>12960906</v>
      </c>
      <c r="N128" s="11"/>
      <c r="R128" s="167" t="s">
        <v>3861</v>
      </c>
    </row>
    <row r="129" spans="1:18" s="166" customFormat="1" x14ac:dyDescent="0.15">
      <c r="A129" s="92">
        <v>14961201</v>
      </c>
      <c r="B129" s="166">
        <v>1</v>
      </c>
      <c r="C129" s="166" t="str">
        <f>INDEX(效果!$C:$C,MATCH($A129,效果!$O:$O,0))</f>
        <v>雷神索尔风暴之锤弹道</v>
      </c>
      <c r="D129" s="166" t="s">
        <v>993</v>
      </c>
      <c r="E129" s="166" t="s">
        <v>2969</v>
      </c>
      <c r="F129" s="166" t="s">
        <v>2967</v>
      </c>
      <c r="H129" s="166">
        <v>7</v>
      </c>
      <c r="I129" s="166">
        <v>0</v>
      </c>
      <c r="L129" s="92">
        <v>12961206</v>
      </c>
      <c r="M129" s="92">
        <v>12961207</v>
      </c>
      <c r="N129" s="167" t="s">
        <v>89</v>
      </c>
      <c r="O129" s="166" t="s">
        <v>89</v>
      </c>
      <c r="R129" s="166" t="s">
        <v>5564</v>
      </c>
    </row>
    <row r="130" spans="1:18" s="17" customFormat="1" x14ac:dyDescent="0.15">
      <c r="A130" s="164">
        <v>14961202</v>
      </c>
      <c r="B130" s="164">
        <v>1</v>
      </c>
      <c r="C130" s="164" t="s">
        <v>4165</v>
      </c>
      <c r="D130" s="164" t="s">
        <v>106</v>
      </c>
      <c r="E130" s="164" t="s">
        <v>421</v>
      </c>
      <c r="F130" s="164" t="s">
        <v>127</v>
      </c>
      <c r="G130" s="164">
        <v>1</v>
      </c>
      <c r="H130" s="164">
        <v>6</v>
      </c>
      <c r="I130" s="164">
        <v>0</v>
      </c>
      <c r="J130" s="164">
        <v>1.1000000000000001</v>
      </c>
      <c r="K130" s="164"/>
      <c r="L130" s="92">
        <v>12961221</v>
      </c>
      <c r="M130" s="164"/>
      <c r="N130" s="164"/>
      <c r="O130" s="164"/>
      <c r="P130" s="164"/>
      <c r="Q130" s="164"/>
      <c r="R130" s="164" t="s">
        <v>4166</v>
      </c>
    </row>
    <row r="131" spans="1:18" s="5" customFormat="1" x14ac:dyDescent="0.15">
      <c r="A131" s="92">
        <v>14961301</v>
      </c>
      <c r="B131" s="5">
        <v>1</v>
      </c>
      <c r="C131" s="5" t="str">
        <f>INDEX(效果!$C:$C,MATCH($A131,效果!$O:$O,0))</f>
        <v>娅美蝶普通攻击弹道</v>
      </c>
      <c r="D131" s="5" t="s">
        <v>993</v>
      </c>
      <c r="E131" s="5" t="s">
        <v>2969</v>
      </c>
      <c r="F131" s="5" t="s">
        <v>2967</v>
      </c>
      <c r="H131" s="5">
        <v>7</v>
      </c>
      <c r="I131" s="5">
        <v>0</v>
      </c>
      <c r="L131" s="92">
        <v>12961302</v>
      </c>
      <c r="M131" s="5" t="s">
        <v>89</v>
      </c>
      <c r="N131" s="5" t="s">
        <v>89</v>
      </c>
      <c r="O131" s="5" t="s">
        <v>89</v>
      </c>
      <c r="R131" s="167" t="s">
        <v>5691</v>
      </c>
    </row>
    <row r="132" spans="1:18" s="5" customFormat="1" x14ac:dyDescent="0.15">
      <c r="A132" s="112">
        <v>14961302</v>
      </c>
      <c r="B132" s="5">
        <v>1</v>
      </c>
      <c r="C132" s="5" t="str">
        <f>INDEX(效果!$C:$C,MATCH($A132,效果!$O:$O,0))</f>
        <v>娅美蝶暗言术弹道</v>
      </c>
      <c r="D132" s="5" t="s">
        <v>993</v>
      </c>
      <c r="E132" s="5" t="s">
        <v>2969</v>
      </c>
      <c r="F132" s="5" t="s">
        <v>2967</v>
      </c>
      <c r="H132" s="5">
        <v>7</v>
      </c>
      <c r="I132" s="5">
        <v>0</v>
      </c>
      <c r="L132" s="92">
        <v>12961304</v>
      </c>
      <c r="M132" s="92">
        <v>12961305</v>
      </c>
      <c r="N132" s="5" t="s">
        <v>89</v>
      </c>
      <c r="O132" s="5" t="s">
        <v>89</v>
      </c>
      <c r="R132" s="168" t="s">
        <v>5692</v>
      </c>
    </row>
    <row r="133" spans="1:18" s="5" customFormat="1" x14ac:dyDescent="0.15">
      <c r="A133" s="92">
        <v>14980201</v>
      </c>
      <c r="B133" s="5">
        <v>1</v>
      </c>
      <c r="C133" s="5" t="str">
        <f>INDEX(效果!$C:$C,MATCH($A133,效果!$O:$O,0))</f>
        <v>仙游者普通攻击弹道</v>
      </c>
      <c r="D133" s="5" t="s">
        <v>993</v>
      </c>
      <c r="E133" s="5" t="s">
        <v>45</v>
      </c>
      <c r="F133" s="5" t="s">
        <v>2934</v>
      </c>
      <c r="H133" s="5">
        <v>7</v>
      </c>
      <c r="I133" s="5">
        <v>0</v>
      </c>
      <c r="L133" s="92">
        <v>12980202</v>
      </c>
      <c r="M133" s="5" t="s">
        <v>89</v>
      </c>
      <c r="N133" s="5" t="s">
        <v>89</v>
      </c>
      <c r="O133" s="5" t="s">
        <v>89</v>
      </c>
      <c r="R133" s="167" t="s">
        <v>2935</v>
      </c>
    </row>
    <row r="134" spans="1:18" s="166" customFormat="1" x14ac:dyDescent="0.15">
      <c r="A134" s="92">
        <v>14980401</v>
      </c>
      <c r="B134" s="166">
        <v>1</v>
      </c>
      <c r="C134" s="166" t="str">
        <f>INDEX(效果!$C:$C,MATCH($A134,效果!$O:$O,0))</f>
        <v>火焰术士普通攻击弹道</v>
      </c>
      <c r="D134" s="166" t="s">
        <v>2993</v>
      </c>
      <c r="E134" s="166" t="s">
        <v>2969</v>
      </c>
      <c r="F134" s="166" t="s">
        <v>2967</v>
      </c>
      <c r="H134" s="166">
        <v>7</v>
      </c>
      <c r="I134" s="166">
        <v>0</v>
      </c>
      <c r="L134" s="92">
        <v>12980402</v>
      </c>
      <c r="M134" s="167" t="s">
        <v>89</v>
      </c>
      <c r="N134" s="167" t="s">
        <v>89</v>
      </c>
      <c r="O134" s="166" t="s">
        <v>89</v>
      </c>
      <c r="R134" s="165" t="s">
        <v>1628</v>
      </c>
    </row>
    <row r="135" spans="1:18" s="5" customFormat="1" x14ac:dyDescent="0.15">
      <c r="A135" s="92">
        <v>14980402</v>
      </c>
      <c r="B135" s="5">
        <v>1</v>
      </c>
      <c r="C135" s="5" t="str">
        <f>INDEX(效果!$C:$C,MATCH($A135,效果!$O:$O,0))</f>
        <v>火焰术士火球术弹道</v>
      </c>
      <c r="D135" s="5" t="s">
        <v>2993</v>
      </c>
      <c r="E135" s="5" t="s">
        <v>2969</v>
      </c>
      <c r="F135" s="5" t="s">
        <v>2967</v>
      </c>
      <c r="H135" s="5">
        <v>7</v>
      </c>
      <c r="I135" s="5">
        <v>0</v>
      </c>
      <c r="L135" s="92">
        <v>12980404</v>
      </c>
      <c r="M135" s="6" t="s">
        <v>89</v>
      </c>
      <c r="N135" s="11" t="s">
        <v>89</v>
      </c>
      <c r="O135" s="5" t="s">
        <v>89</v>
      </c>
      <c r="R135" s="165" t="s">
        <v>5419</v>
      </c>
    </row>
    <row r="136" spans="1:18" s="5" customFormat="1" x14ac:dyDescent="0.15">
      <c r="A136" s="167">
        <v>14980403</v>
      </c>
      <c r="B136" s="5">
        <v>1</v>
      </c>
      <c r="C136" s="5" t="str">
        <f>INDEX(效果!$C:$C,MATCH($A136,效果!$O:$O,0))</f>
        <v>火焰术士龙破斩弹道</v>
      </c>
      <c r="D136" s="5" t="s">
        <v>3757</v>
      </c>
      <c r="E136" s="5" t="s">
        <v>3758</v>
      </c>
      <c r="F136" s="5" t="s">
        <v>3759</v>
      </c>
      <c r="H136" s="5">
        <v>6</v>
      </c>
      <c r="I136" s="5">
        <v>0</v>
      </c>
      <c r="J136" s="5">
        <v>4</v>
      </c>
      <c r="L136" s="167">
        <v>12980406</v>
      </c>
      <c r="M136" s="6">
        <v>12980407</v>
      </c>
      <c r="N136" s="11">
        <v>12980409</v>
      </c>
      <c r="O136" s="11">
        <v>12980411</v>
      </c>
      <c r="R136" s="165" t="s">
        <v>3760</v>
      </c>
    </row>
    <row r="137" spans="1:18" s="5" customFormat="1" x14ac:dyDescent="0.15">
      <c r="A137" s="92">
        <v>14980501</v>
      </c>
      <c r="B137" s="5">
        <v>1</v>
      </c>
      <c r="C137" s="5" t="str">
        <f>INDEX(效果!$C:$C,MATCH($A137,效果!$O:$O,0))</f>
        <v>光之牧普通攻击弹道</v>
      </c>
      <c r="D137" s="5" t="s">
        <v>2993</v>
      </c>
      <c r="E137" s="5" t="s">
        <v>2969</v>
      </c>
      <c r="F137" s="5" t="s">
        <v>2967</v>
      </c>
      <c r="H137" s="5">
        <v>7</v>
      </c>
      <c r="I137" s="5">
        <v>0</v>
      </c>
      <c r="L137" s="92">
        <v>12980502</v>
      </c>
      <c r="M137" s="5" t="s">
        <v>89</v>
      </c>
      <c r="N137" s="5" t="s">
        <v>89</v>
      </c>
      <c r="O137" s="5" t="s">
        <v>89</v>
      </c>
      <c r="R137" s="164" t="s">
        <v>1714</v>
      </c>
    </row>
    <row r="138" spans="1:18" s="166" customFormat="1" x14ac:dyDescent="0.15">
      <c r="A138" s="218">
        <v>14980706</v>
      </c>
      <c r="B138" s="166">
        <v>1</v>
      </c>
      <c r="C138" s="166" t="str">
        <f>INDEX(效果!$C:$C,MATCH($A138,效果!$O:$O,0))</f>
        <v>守卫队长震荡波弹道（5-7关卡）</v>
      </c>
      <c r="D138" s="166" t="s">
        <v>501</v>
      </c>
      <c r="E138" s="166" t="s">
        <v>421</v>
      </c>
      <c r="F138" s="166" t="s">
        <v>3866</v>
      </c>
      <c r="H138" s="166">
        <v>6</v>
      </c>
      <c r="I138" s="166">
        <v>0</v>
      </c>
      <c r="J138" s="166">
        <v>4</v>
      </c>
      <c r="L138" s="216">
        <v>12980707</v>
      </c>
      <c r="M138" s="216">
        <v>12980708</v>
      </c>
      <c r="R138" s="165" t="s">
        <v>5216</v>
      </c>
    </row>
    <row r="139" spans="1:18" s="5" customFormat="1" x14ac:dyDescent="0.15">
      <c r="A139" s="92">
        <v>14990201</v>
      </c>
      <c r="B139" s="5">
        <v>1</v>
      </c>
      <c r="C139" s="5" t="str">
        <f>INDEX(效果!$C:$C,MATCH($A139,效果!$O:$O,0))</f>
        <v>弩炮手普通攻击弹道</v>
      </c>
      <c r="D139" s="5" t="s">
        <v>2993</v>
      </c>
      <c r="E139" s="5" t="s">
        <v>2969</v>
      </c>
      <c r="F139" s="5" t="s">
        <v>2967</v>
      </c>
      <c r="H139" s="5">
        <v>7</v>
      </c>
      <c r="I139" s="5">
        <v>0</v>
      </c>
      <c r="L139" s="92">
        <v>12990202</v>
      </c>
      <c r="M139" s="167" t="s">
        <v>89</v>
      </c>
      <c r="N139" s="5" t="s">
        <v>89</v>
      </c>
      <c r="O139" s="5" t="s">
        <v>89</v>
      </c>
      <c r="R139" s="164" t="s">
        <v>417</v>
      </c>
    </row>
    <row r="140" spans="1:18" s="5" customFormat="1" x14ac:dyDescent="0.15">
      <c r="A140" s="167">
        <v>14990202</v>
      </c>
      <c r="B140" s="5">
        <v>1</v>
      </c>
      <c r="C140" s="5" t="str">
        <f>INDEX(效果!$C:$C,MATCH($A140,效果!$O:$O,0))</f>
        <v>弩炮手散射弹道</v>
      </c>
      <c r="D140" s="5" t="s">
        <v>3864</v>
      </c>
      <c r="E140" s="5" t="s">
        <v>3865</v>
      </c>
      <c r="F140" s="5" t="s">
        <v>3866</v>
      </c>
      <c r="H140" s="5">
        <v>7</v>
      </c>
      <c r="I140" s="5">
        <v>0</v>
      </c>
      <c r="J140" s="5">
        <v>5</v>
      </c>
      <c r="L140" s="167">
        <v>12990203</v>
      </c>
      <c r="M140" s="6"/>
      <c r="N140" s="11"/>
      <c r="R140" s="167" t="s">
        <v>3867</v>
      </c>
    </row>
    <row r="141" spans="1:18" s="4" customFormat="1" x14ac:dyDescent="0.15">
      <c r="A141" s="129">
        <v>14996201</v>
      </c>
      <c r="B141" s="2">
        <v>1</v>
      </c>
      <c r="C141" s="2" t="s">
        <v>1040</v>
      </c>
      <c r="D141" s="2" t="s">
        <v>106</v>
      </c>
      <c r="E141" s="2" t="s">
        <v>45</v>
      </c>
      <c r="F141" s="2" t="s">
        <v>127</v>
      </c>
      <c r="G141" s="2">
        <v>2</v>
      </c>
      <c r="H141" s="2">
        <v>4</v>
      </c>
      <c r="I141" s="2">
        <v>0</v>
      </c>
      <c r="J141" s="2">
        <v>0</v>
      </c>
      <c r="K141" s="2"/>
      <c r="L141" s="130">
        <v>12996201</v>
      </c>
      <c r="M141" s="2" t="s">
        <v>89</v>
      </c>
      <c r="N141" s="2" t="s">
        <v>89</v>
      </c>
      <c r="O141" s="2" t="s">
        <v>89</v>
      </c>
      <c r="P141" s="2"/>
      <c r="Q141" s="2"/>
      <c r="R141" s="20" t="s">
        <v>754</v>
      </c>
    </row>
    <row r="142" spans="1:18" s="4" customFormat="1" x14ac:dyDescent="0.15">
      <c r="A142" s="129">
        <v>14996202</v>
      </c>
      <c r="B142" s="2">
        <v>1</v>
      </c>
      <c r="C142" s="2" t="s">
        <v>1193</v>
      </c>
      <c r="D142" s="2" t="s">
        <v>106</v>
      </c>
      <c r="E142" s="2" t="s">
        <v>45</v>
      </c>
      <c r="F142" s="2" t="s">
        <v>741</v>
      </c>
      <c r="G142" s="2">
        <v>2</v>
      </c>
      <c r="H142" s="2">
        <v>4</v>
      </c>
      <c r="I142" s="2">
        <v>0</v>
      </c>
      <c r="J142" s="2">
        <v>0</v>
      </c>
      <c r="K142" s="2"/>
      <c r="L142" s="130">
        <v>12996203</v>
      </c>
      <c r="M142" s="130">
        <v>12996204</v>
      </c>
      <c r="N142" s="2" t="s">
        <v>89</v>
      </c>
      <c r="O142" s="2" t="s">
        <v>89</v>
      </c>
      <c r="P142" s="2"/>
      <c r="Q142" s="2"/>
      <c r="R142" s="20" t="s">
        <v>1234</v>
      </c>
    </row>
    <row r="143" spans="1:18" s="4" customFormat="1" x14ac:dyDescent="0.15">
      <c r="A143" s="129">
        <v>14996203</v>
      </c>
      <c r="B143" s="2">
        <v>1</v>
      </c>
      <c r="C143" s="2" t="s">
        <v>1194</v>
      </c>
      <c r="D143" s="2" t="s">
        <v>106</v>
      </c>
      <c r="E143" s="2" t="s">
        <v>45</v>
      </c>
      <c r="F143" s="2" t="s">
        <v>741</v>
      </c>
      <c r="G143" s="2">
        <v>2</v>
      </c>
      <c r="H143" s="2">
        <v>4</v>
      </c>
      <c r="I143" s="2">
        <v>0</v>
      </c>
      <c r="J143" s="2">
        <v>0</v>
      </c>
      <c r="K143" s="2"/>
      <c r="L143" s="130">
        <v>12996205</v>
      </c>
      <c r="M143" s="2" t="s">
        <v>89</v>
      </c>
      <c r="N143" s="2" t="s">
        <v>89</v>
      </c>
      <c r="O143" s="2" t="s">
        <v>89</v>
      </c>
      <c r="P143" s="2"/>
      <c r="Q143" s="2"/>
      <c r="R143" s="20" t="s">
        <v>1233</v>
      </c>
    </row>
    <row r="144" spans="1:18" s="4" customFormat="1" x14ac:dyDescent="0.15">
      <c r="A144" s="129">
        <v>14996204</v>
      </c>
      <c r="B144" s="2">
        <v>1</v>
      </c>
      <c r="C144" s="2" t="s">
        <v>1195</v>
      </c>
      <c r="D144" s="2" t="s">
        <v>106</v>
      </c>
      <c r="E144" s="2" t="s">
        <v>45</v>
      </c>
      <c r="F144" s="2" t="s">
        <v>741</v>
      </c>
      <c r="G144" s="2">
        <v>2</v>
      </c>
      <c r="H144" s="2">
        <v>4</v>
      </c>
      <c r="I144" s="2">
        <v>0</v>
      </c>
      <c r="J144" s="2">
        <v>0</v>
      </c>
      <c r="K144" s="2"/>
      <c r="L144" s="130">
        <v>12996206</v>
      </c>
      <c r="M144" s="130">
        <v>12996207</v>
      </c>
      <c r="N144" s="2" t="s">
        <v>89</v>
      </c>
      <c r="O144" s="2" t="s">
        <v>89</v>
      </c>
      <c r="P144" s="2"/>
      <c r="Q144" s="2"/>
      <c r="R144" s="20" t="s">
        <v>1235</v>
      </c>
    </row>
    <row r="145" spans="1:18" s="4" customFormat="1" x14ac:dyDescent="0.15">
      <c r="A145" s="129">
        <v>14996205</v>
      </c>
      <c r="B145" s="2">
        <v>1</v>
      </c>
      <c r="C145" s="2" t="s">
        <v>1196</v>
      </c>
      <c r="D145" s="2" t="s">
        <v>106</v>
      </c>
      <c r="E145" s="2" t="s">
        <v>45</v>
      </c>
      <c r="F145" s="2" t="s">
        <v>741</v>
      </c>
      <c r="G145" s="2">
        <v>2</v>
      </c>
      <c r="H145" s="2">
        <v>4</v>
      </c>
      <c r="I145" s="2">
        <v>0</v>
      </c>
      <c r="J145" s="2">
        <v>0</v>
      </c>
      <c r="K145" s="2"/>
      <c r="L145" s="130">
        <v>12996208</v>
      </c>
      <c r="M145" s="2" t="s">
        <v>89</v>
      </c>
      <c r="N145" s="2" t="s">
        <v>89</v>
      </c>
      <c r="O145" s="2" t="s">
        <v>89</v>
      </c>
      <c r="P145" s="2"/>
      <c r="Q145" s="2"/>
      <c r="R145" s="38" t="s">
        <v>1236</v>
      </c>
    </row>
    <row r="146" spans="1:18" s="4" customFormat="1" ht="18.75" customHeight="1" x14ac:dyDescent="0.15">
      <c r="A146" s="129">
        <v>14996206</v>
      </c>
      <c r="B146" s="2">
        <v>1</v>
      </c>
      <c r="C146" s="2" t="s">
        <v>5156</v>
      </c>
      <c r="D146" s="2" t="s">
        <v>106</v>
      </c>
      <c r="E146" s="2" t="s">
        <v>45</v>
      </c>
      <c r="F146" s="2" t="s">
        <v>127</v>
      </c>
      <c r="G146" s="2">
        <v>2</v>
      </c>
      <c r="H146" s="2">
        <v>4</v>
      </c>
      <c r="I146" s="2">
        <v>0</v>
      </c>
      <c r="J146" s="2">
        <v>0</v>
      </c>
      <c r="K146" s="2"/>
      <c r="L146" s="130">
        <v>12996209</v>
      </c>
      <c r="M146" s="2" t="s">
        <v>89</v>
      </c>
      <c r="N146" s="2" t="s">
        <v>89</v>
      </c>
      <c r="O146" s="2" t="s">
        <v>89</v>
      </c>
      <c r="P146" s="2"/>
      <c r="Q146" s="2"/>
      <c r="R146" s="38" t="s">
        <v>1237</v>
      </c>
    </row>
    <row r="147" spans="1:18" s="4" customFormat="1" x14ac:dyDescent="0.15">
      <c r="A147" s="129">
        <v>14996207</v>
      </c>
      <c r="B147" s="2">
        <v>1</v>
      </c>
      <c r="C147" s="2" t="s">
        <v>1040</v>
      </c>
      <c r="D147" s="2" t="s">
        <v>106</v>
      </c>
      <c r="E147" s="2" t="s">
        <v>45</v>
      </c>
      <c r="F147" s="2" t="s">
        <v>127</v>
      </c>
      <c r="G147" s="2">
        <v>2</v>
      </c>
      <c r="H147" s="2">
        <v>4</v>
      </c>
      <c r="I147" s="2">
        <v>0</v>
      </c>
      <c r="J147" s="2">
        <v>0</v>
      </c>
      <c r="K147" s="2"/>
      <c r="L147" s="130">
        <v>12996216</v>
      </c>
      <c r="M147" s="2" t="s">
        <v>89</v>
      </c>
      <c r="N147" s="2" t="s">
        <v>89</v>
      </c>
      <c r="O147" s="2" t="s">
        <v>89</v>
      </c>
      <c r="P147" s="2"/>
      <c r="Q147" s="2"/>
      <c r="R147" s="38" t="s">
        <v>754</v>
      </c>
    </row>
    <row r="148" spans="1:18" s="4" customFormat="1" x14ac:dyDescent="0.15">
      <c r="A148" s="129">
        <v>14996208</v>
      </c>
      <c r="B148" s="2">
        <v>1</v>
      </c>
      <c r="C148" s="2" t="s">
        <v>1040</v>
      </c>
      <c r="D148" s="2" t="s">
        <v>106</v>
      </c>
      <c r="E148" s="2" t="s">
        <v>45</v>
      </c>
      <c r="F148" s="2" t="s">
        <v>741</v>
      </c>
      <c r="G148" s="2">
        <v>2</v>
      </c>
      <c r="H148" s="2">
        <v>4</v>
      </c>
      <c r="I148" s="2">
        <v>0</v>
      </c>
      <c r="J148" s="2">
        <v>0</v>
      </c>
      <c r="K148" s="2"/>
      <c r="L148" s="130">
        <v>12996218</v>
      </c>
      <c r="M148" s="2" t="s">
        <v>89</v>
      </c>
      <c r="N148" s="2" t="s">
        <v>89</v>
      </c>
      <c r="O148" s="2" t="s">
        <v>89</v>
      </c>
      <c r="P148" s="2"/>
      <c r="Q148" s="2"/>
      <c r="R148" s="38" t="s">
        <v>754</v>
      </c>
    </row>
    <row r="149" spans="1:18" s="4" customFormat="1" x14ac:dyDescent="0.15">
      <c r="A149" s="129">
        <v>14996209</v>
      </c>
      <c r="B149" s="2">
        <v>1</v>
      </c>
      <c r="C149" s="2" t="s">
        <v>1040</v>
      </c>
      <c r="D149" s="2" t="s">
        <v>106</v>
      </c>
      <c r="E149" s="2" t="s">
        <v>45</v>
      </c>
      <c r="F149" s="2" t="s">
        <v>127</v>
      </c>
      <c r="G149" s="2">
        <v>2</v>
      </c>
      <c r="H149" s="2">
        <v>4</v>
      </c>
      <c r="I149" s="2">
        <v>0</v>
      </c>
      <c r="J149" s="2">
        <v>0</v>
      </c>
      <c r="K149" s="2"/>
      <c r="L149" s="130">
        <v>12996220</v>
      </c>
      <c r="M149" s="2" t="s">
        <v>89</v>
      </c>
      <c r="N149" s="2" t="s">
        <v>89</v>
      </c>
      <c r="O149" s="2" t="s">
        <v>89</v>
      </c>
      <c r="P149" s="2"/>
      <c r="Q149" s="2"/>
      <c r="R149" s="38" t="s">
        <v>754</v>
      </c>
    </row>
    <row r="150" spans="1:18" s="4" customFormat="1" x14ac:dyDescent="0.15">
      <c r="A150" s="131">
        <v>14996301</v>
      </c>
      <c r="B150" s="4">
        <v>1</v>
      </c>
      <c r="C150" s="4" t="s">
        <v>745</v>
      </c>
      <c r="D150" s="4" t="s">
        <v>106</v>
      </c>
      <c r="E150" s="4" t="s">
        <v>45</v>
      </c>
      <c r="F150" s="4" t="s">
        <v>127</v>
      </c>
      <c r="G150" s="4">
        <v>2</v>
      </c>
      <c r="H150" s="4">
        <v>4</v>
      </c>
      <c r="I150" s="4">
        <v>0</v>
      </c>
      <c r="J150" s="4">
        <v>0</v>
      </c>
      <c r="L150" s="132">
        <v>12996302</v>
      </c>
      <c r="M150" s="4" t="s">
        <v>89</v>
      </c>
      <c r="N150" s="4" t="s">
        <v>89</v>
      </c>
      <c r="O150" s="4" t="s">
        <v>89</v>
      </c>
      <c r="R150" s="13" t="s">
        <v>754</v>
      </c>
    </row>
    <row r="151" spans="1:18" s="4" customFormat="1" x14ac:dyDescent="0.15">
      <c r="A151" s="131">
        <v>14996302</v>
      </c>
      <c r="B151" s="4">
        <v>1</v>
      </c>
      <c r="C151" s="4" t="s">
        <v>1182</v>
      </c>
      <c r="D151" s="4" t="s">
        <v>106</v>
      </c>
      <c r="E151" s="4" t="s">
        <v>45</v>
      </c>
      <c r="F151" s="4" t="s">
        <v>127</v>
      </c>
      <c r="G151" s="4">
        <v>2</v>
      </c>
      <c r="H151" s="4">
        <v>4</v>
      </c>
      <c r="I151" s="4">
        <v>0</v>
      </c>
      <c r="J151" s="4">
        <v>0</v>
      </c>
      <c r="L151" s="132">
        <v>12996304</v>
      </c>
      <c r="M151" s="4" t="s">
        <v>89</v>
      </c>
      <c r="N151" s="4" t="s">
        <v>89</v>
      </c>
      <c r="O151" s="4" t="s">
        <v>89</v>
      </c>
      <c r="R151" s="13" t="s">
        <v>1233</v>
      </c>
    </row>
    <row r="152" spans="1:18" s="2" customFormat="1" x14ac:dyDescent="0.15">
      <c r="A152" s="131">
        <v>14996303</v>
      </c>
      <c r="B152" s="4">
        <v>1</v>
      </c>
      <c r="C152" s="4" t="s">
        <v>1183</v>
      </c>
      <c r="D152" s="4" t="s">
        <v>106</v>
      </c>
      <c r="E152" s="4" t="s">
        <v>45</v>
      </c>
      <c r="F152" s="4" t="s">
        <v>127</v>
      </c>
      <c r="G152" s="4">
        <v>2</v>
      </c>
      <c r="H152" s="4">
        <v>4</v>
      </c>
      <c r="I152" s="4">
        <v>0</v>
      </c>
      <c r="J152" s="4">
        <v>0</v>
      </c>
      <c r="K152" s="4"/>
      <c r="L152" s="95">
        <v>12996306</v>
      </c>
      <c r="M152" s="95">
        <v>12996307</v>
      </c>
      <c r="N152" s="8" t="s">
        <v>89</v>
      </c>
      <c r="O152" s="4" t="s">
        <v>89</v>
      </c>
      <c r="P152" s="4"/>
      <c r="Q152" s="4"/>
      <c r="R152" s="13" t="s">
        <v>1235</v>
      </c>
    </row>
    <row r="153" spans="1:18" x14ac:dyDescent="0.15">
      <c r="A153" s="131">
        <v>14998002</v>
      </c>
      <c r="B153" s="1">
        <v>1</v>
      </c>
      <c r="C153" s="1" t="str">
        <f>INDEX(效果!$C:$C,MATCH($A153,效果!$O:$O,0))</f>
        <v>火元素普通攻击弹道(无用)</v>
      </c>
      <c r="D153" s="1" t="s">
        <v>27</v>
      </c>
      <c r="E153" s="1" t="s">
        <v>45</v>
      </c>
      <c r="F153" s="1" t="s">
        <v>128</v>
      </c>
      <c r="H153" s="1">
        <v>6</v>
      </c>
      <c r="I153" s="1">
        <v>0</v>
      </c>
      <c r="L153" s="92">
        <v>12998017</v>
      </c>
      <c r="M153" s="7" t="s">
        <v>89</v>
      </c>
      <c r="N153" s="7" t="s">
        <v>89</v>
      </c>
      <c r="O153" s="1" t="s">
        <v>89</v>
      </c>
      <c r="R153" s="4" t="s">
        <v>624</v>
      </c>
    </row>
    <row r="154" spans="1:18" x14ac:dyDescent="0.15">
      <c r="A154" s="131">
        <v>14998003</v>
      </c>
      <c r="B154" s="1">
        <v>1</v>
      </c>
      <c r="C154" s="1" t="str">
        <f>INDEX(效果!$C:$C,MATCH($A154,效果!$O:$O,0))</f>
        <v>火舌图腾普通攻击弹道(无用)</v>
      </c>
      <c r="D154" s="1" t="s">
        <v>557</v>
      </c>
      <c r="E154" s="1" t="s">
        <v>45</v>
      </c>
      <c r="F154" s="1" t="s">
        <v>128</v>
      </c>
      <c r="H154" s="1">
        <v>6</v>
      </c>
      <c r="I154" s="1">
        <v>0</v>
      </c>
      <c r="L154" s="96">
        <v>12998023</v>
      </c>
      <c r="M154" s="1" t="s">
        <v>89</v>
      </c>
      <c r="N154" s="7" t="s">
        <v>89</v>
      </c>
      <c r="O154" s="1" t="s">
        <v>89</v>
      </c>
      <c r="R154" s="15" t="s">
        <v>259</v>
      </c>
    </row>
    <row r="155" spans="1:18" x14ac:dyDescent="0.15">
      <c r="A155" s="131">
        <v>14998004</v>
      </c>
      <c r="B155" s="1">
        <v>1</v>
      </c>
      <c r="C155" s="1" t="str">
        <f>INDEX(效果!$C:$C,MATCH($A155,效果!$O:$O,0))</f>
        <v>雪人普通攻击弹道(不用)</v>
      </c>
      <c r="D155" s="1" t="s">
        <v>556</v>
      </c>
      <c r="E155" s="1" t="s">
        <v>45</v>
      </c>
      <c r="F155" s="1" t="s">
        <v>128</v>
      </c>
      <c r="H155" s="1">
        <v>6</v>
      </c>
      <c r="I155" s="1">
        <v>0</v>
      </c>
      <c r="L155" s="96">
        <v>12998032</v>
      </c>
      <c r="M155" s="1" t="s">
        <v>89</v>
      </c>
      <c r="N155" s="7" t="s">
        <v>89</v>
      </c>
      <c r="O155" s="1" t="s">
        <v>89</v>
      </c>
      <c r="R155" s="16" t="s">
        <v>677</v>
      </c>
    </row>
    <row r="156" spans="1:18" x14ac:dyDescent="0.15">
      <c r="A156" s="131">
        <v>14998101</v>
      </c>
      <c r="B156" s="1">
        <v>1</v>
      </c>
      <c r="C156" s="4" t="str">
        <f>INDEX(效果!$C:$C,MATCH($A156,效果!$O:$O,0))</f>
        <v>风暴国王复仇者之盾之1传弹道(无用)</v>
      </c>
      <c r="D156" s="1" t="s">
        <v>27</v>
      </c>
      <c r="E156" s="1" t="s">
        <v>45</v>
      </c>
      <c r="F156" s="1" t="s">
        <v>127</v>
      </c>
      <c r="H156" s="4">
        <v>6</v>
      </c>
      <c r="I156" s="1">
        <v>0</v>
      </c>
      <c r="L156" s="132">
        <v>12998115</v>
      </c>
      <c r="M156" s="132">
        <v>12998116</v>
      </c>
      <c r="N156" s="95">
        <v>12998123</v>
      </c>
      <c r="O156" s="131">
        <v>12998112</v>
      </c>
      <c r="R156" s="4" t="s">
        <v>732</v>
      </c>
    </row>
    <row r="157" spans="1:18" x14ac:dyDescent="0.15">
      <c r="A157" s="131">
        <v>14998102</v>
      </c>
      <c r="B157" s="1">
        <v>1</v>
      </c>
      <c r="C157" s="4" t="str">
        <f>INDEX(效果!$C:$C,MATCH($A157,效果!$O:$O,0))</f>
        <v>风暴国王复仇者之盾之2传弹道(无用)</v>
      </c>
      <c r="D157" s="1" t="s">
        <v>27</v>
      </c>
      <c r="E157" s="1" t="s">
        <v>45</v>
      </c>
      <c r="F157" s="1" t="s">
        <v>127</v>
      </c>
      <c r="H157" s="4">
        <v>6</v>
      </c>
      <c r="I157" s="1">
        <v>0</v>
      </c>
      <c r="L157" s="131">
        <v>12998117</v>
      </c>
      <c r="M157" s="131">
        <v>12998118</v>
      </c>
      <c r="N157" s="132">
        <v>12998124</v>
      </c>
      <c r="O157" s="131">
        <v>12998113</v>
      </c>
      <c r="R157" s="4" t="s">
        <v>732</v>
      </c>
    </row>
    <row r="158" spans="1:18" x14ac:dyDescent="0.15">
      <c r="A158" s="131">
        <v>14998103</v>
      </c>
      <c r="B158" s="1">
        <v>1</v>
      </c>
      <c r="C158" s="4" t="str">
        <f>INDEX(效果!$C:$C,MATCH($A158,效果!$O:$O,0))</f>
        <v>风暴国王复仇者之盾之3传弹道(无用)</v>
      </c>
      <c r="D158" s="1" t="s">
        <v>27</v>
      </c>
      <c r="E158" s="1" t="s">
        <v>45</v>
      </c>
      <c r="F158" s="1" t="s">
        <v>127</v>
      </c>
      <c r="H158" s="4">
        <v>6</v>
      </c>
      <c r="I158" s="1">
        <v>0</v>
      </c>
      <c r="L158" s="131">
        <v>12998119</v>
      </c>
      <c r="M158" s="131">
        <v>12998120</v>
      </c>
      <c r="N158" s="132">
        <v>12998125</v>
      </c>
      <c r="O158" s="131">
        <v>12998114</v>
      </c>
      <c r="R158" s="4" t="s">
        <v>730</v>
      </c>
    </row>
    <row r="159" spans="1:18" x14ac:dyDescent="0.15">
      <c r="A159" s="131">
        <v>14998104</v>
      </c>
      <c r="B159" s="1">
        <v>1</v>
      </c>
      <c r="C159" s="4" t="str">
        <f>INDEX(效果!$C:$C,MATCH($A159,效果!$O:$O,0))</f>
        <v>风暴国王复仇者之盾之4传弹道(无用)</v>
      </c>
      <c r="D159" s="1" t="s">
        <v>27</v>
      </c>
      <c r="E159" s="1" t="s">
        <v>45</v>
      </c>
      <c r="F159" s="1" t="s">
        <v>127</v>
      </c>
      <c r="H159" s="4">
        <v>6</v>
      </c>
      <c r="I159" s="1">
        <v>0</v>
      </c>
      <c r="L159" s="131">
        <v>12998121</v>
      </c>
      <c r="M159" s="131">
        <v>12998122</v>
      </c>
      <c r="N159" s="132">
        <v>12998126</v>
      </c>
      <c r="O159" s="1" t="s">
        <v>89</v>
      </c>
      <c r="R159" s="4" t="s">
        <v>730</v>
      </c>
    </row>
    <row r="160" spans="1:18" s="2" customFormat="1" x14ac:dyDescent="0.15">
      <c r="A160" s="133">
        <v>14999001</v>
      </c>
      <c r="B160" s="3">
        <v>1</v>
      </c>
      <c r="C160" s="3" t="str">
        <f>INDEX(效果!$C:$C,MATCH($A160,效果!$O:$O,0))</f>
        <v>怀特迈恩普通攻击弹道(无用)</v>
      </c>
      <c r="D160" s="3" t="s">
        <v>27</v>
      </c>
      <c r="E160" s="3" t="s">
        <v>45</v>
      </c>
      <c r="F160" s="3" t="s">
        <v>127</v>
      </c>
      <c r="G160" s="3"/>
      <c r="H160" s="3">
        <v>6</v>
      </c>
      <c r="I160" s="3">
        <v>0</v>
      </c>
      <c r="J160" s="3"/>
      <c r="K160" s="3"/>
      <c r="L160" s="134">
        <v>12999003</v>
      </c>
      <c r="M160" s="37" t="s">
        <v>89</v>
      </c>
      <c r="N160" s="3" t="s">
        <v>89</v>
      </c>
      <c r="O160" s="3" t="s">
        <v>89</v>
      </c>
      <c r="P160" s="3"/>
      <c r="Q160" s="3"/>
      <c r="R160" s="37" t="s">
        <v>203</v>
      </c>
    </row>
    <row r="161" spans="1:18" s="2" customFormat="1" x14ac:dyDescent="0.15">
      <c r="A161" s="133">
        <v>14999002</v>
      </c>
      <c r="B161" s="3">
        <v>1</v>
      </c>
      <c r="C161" s="3" t="str">
        <f>INDEX(效果!$C:$C,MATCH($A161,效果!$O:$O,0))</f>
        <v>怀特迈恩惩击弹道(无用)</v>
      </c>
      <c r="D161" s="3" t="s">
        <v>27</v>
      </c>
      <c r="E161" s="3" t="s">
        <v>45</v>
      </c>
      <c r="F161" s="3" t="s">
        <v>127</v>
      </c>
      <c r="G161" s="3"/>
      <c r="H161" s="3">
        <v>6</v>
      </c>
      <c r="I161" s="3">
        <v>0</v>
      </c>
      <c r="J161" s="3"/>
      <c r="K161" s="3"/>
      <c r="L161" s="135">
        <v>12999005</v>
      </c>
      <c r="M161" s="3" t="s">
        <v>89</v>
      </c>
      <c r="N161" s="3" t="s">
        <v>89</v>
      </c>
      <c r="O161" s="3" t="s">
        <v>89</v>
      </c>
      <c r="P161" s="3"/>
      <c r="Q161" s="3"/>
      <c r="R161" s="37" t="s">
        <v>203</v>
      </c>
    </row>
    <row r="162" spans="1:18" s="2" customFormat="1" x14ac:dyDescent="0.15">
      <c r="A162" s="131">
        <v>14999003</v>
      </c>
      <c r="B162" s="4">
        <v>1</v>
      </c>
      <c r="C162" s="1" t="str">
        <f>INDEX(效果!$C:$C,MATCH($A162,效果!$O:$O,0))</f>
        <v>大工匠火箭炮攻击弹道</v>
      </c>
      <c r="D162" s="4" t="s">
        <v>556</v>
      </c>
      <c r="E162" s="4" t="s">
        <v>221</v>
      </c>
      <c r="F162" s="4" t="s">
        <v>242</v>
      </c>
      <c r="G162" s="4"/>
      <c r="H162" s="4">
        <v>5</v>
      </c>
      <c r="I162" s="4">
        <v>0</v>
      </c>
      <c r="J162" s="4"/>
      <c r="K162" s="4"/>
      <c r="L162" s="95">
        <v>12999016</v>
      </c>
      <c r="M162" s="4" t="s">
        <v>89</v>
      </c>
      <c r="N162" s="4" t="s">
        <v>89</v>
      </c>
      <c r="O162" s="4" t="s">
        <v>89</v>
      </c>
      <c r="P162" s="4"/>
      <c r="Q162" s="4"/>
      <c r="R162" s="8" t="s">
        <v>253</v>
      </c>
    </row>
    <row r="163" spans="1:18" s="4" customFormat="1" x14ac:dyDescent="0.15">
      <c r="A163" s="131">
        <v>14999004</v>
      </c>
      <c r="B163" s="1">
        <v>1</v>
      </c>
      <c r="C163" s="1" t="str">
        <f>INDEX(效果!$C:$C,MATCH($A163,效果!$O:$O,0))</f>
        <v>箭塔攻击弹道</v>
      </c>
      <c r="D163" s="1" t="s">
        <v>27</v>
      </c>
      <c r="E163" s="1" t="s">
        <v>45</v>
      </c>
      <c r="F163" s="1" t="s">
        <v>128</v>
      </c>
      <c r="G163" s="1"/>
      <c r="H163" s="1">
        <v>6</v>
      </c>
      <c r="I163" s="1">
        <v>0</v>
      </c>
      <c r="J163" s="1"/>
      <c r="K163" s="1"/>
      <c r="L163" s="95">
        <v>12999018</v>
      </c>
      <c r="M163" s="1" t="s">
        <v>89</v>
      </c>
      <c r="N163" s="1" t="s">
        <v>89</v>
      </c>
      <c r="O163" s="1" t="s">
        <v>89</v>
      </c>
      <c r="P163" s="1"/>
      <c r="Q163" s="1"/>
      <c r="R163" s="7" t="s">
        <v>216</v>
      </c>
    </row>
    <row r="164" spans="1:18" s="4" customFormat="1" x14ac:dyDescent="0.15">
      <c r="A164" s="131">
        <v>14999005</v>
      </c>
      <c r="B164" s="1">
        <v>1</v>
      </c>
      <c r="C164" s="1" t="str">
        <f>INDEX(效果!$C:$C,MATCH($A164,效果!$O:$O,0))</f>
        <v>骷髅法师普通攻击弹道</v>
      </c>
      <c r="D164" s="1" t="s">
        <v>27</v>
      </c>
      <c r="E164" s="1" t="s">
        <v>45</v>
      </c>
      <c r="F164" s="1" t="s">
        <v>128</v>
      </c>
      <c r="G164" s="1"/>
      <c r="H164" s="1">
        <v>6</v>
      </c>
      <c r="I164" s="1">
        <v>0</v>
      </c>
      <c r="J164" s="1"/>
      <c r="K164" s="1"/>
      <c r="L164" s="95">
        <v>12999028</v>
      </c>
      <c r="M164" s="1" t="s">
        <v>89</v>
      </c>
      <c r="N164" s="1" t="s">
        <v>89</v>
      </c>
      <c r="O164" s="1" t="s">
        <v>89</v>
      </c>
      <c r="P164" s="1"/>
      <c r="Q164" s="1"/>
      <c r="R164" s="8" t="s">
        <v>658</v>
      </c>
    </row>
    <row r="165" spans="1:18" s="4" customFormat="1" x14ac:dyDescent="0.15">
      <c r="A165" s="131">
        <v>14999006</v>
      </c>
      <c r="B165" s="1">
        <v>1</v>
      </c>
      <c r="C165" s="1" t="str">
        <f>INDEX(效果!$C:$C,MATCH($A165,效果!$O:$O,0))</f>
        <v>地精奴隶普通攻击弹道</v>
      </c>
      <c r="D165" s="1" t="s">
        <v>27</v>
      </c>
      <c r="E165" s="1" t="s">
        <v>45</v>
      </c>
      <c r="F165" s="1" t="s">
        <v>128</v>
      </c>
      <c r="G165" s="1"/>
      <c r="H165" s="1">
        <v>6</v>
      </c>
      <c r="I165" s="1">
        <v>0</v>
      </c>
      <c r="J165" s="1"/>
      <c r="K165" s="1"/>
      <c r="L165" s="95">
        <v>12999033</v>
      </c>
      <c r="M165" s="7" t="s">
        <v>89</v>
      </c>
      <c r="N165" s="1" t="s">
        <v>89</v>
      </c>
      <c r="O165" s="1" t="s">
        <v>89</v>
      </c>
      <c r="P165" s="1"/>
      <c r="Q165" s="1"/>
      <c r="R165" s="8" t="s">
        <v>594</v>
      </c>
    </row>
    <row r="166" spans="1:18" s="5" customFormat="1" x14ac:dyDescent="0.15">
      <c r="A166" s="96">
        <v>14999007</v>
      </c>
      <c r="B166" s="5">
        <v>1</v>
      </c>
      <c r="C166" s="5" t="str">
        <f>INDEX(效果!$C:$C,MATCH($A166,效果!$O:$O,0))</f>
        <v>狼旋风弹道</v>
      </c>
      <c r="D166" s="5" t="s">
        <v>501</v>
      </c>
      <c r="E166" s="5" t="s">
        <v>421</v>
      </c>
      <c r="F166" s="5" t="s">
        <v>127</v>
      </c>
      <c r="H166" s="5">
        <v>4</v>
      </c>
      <c r="I166" s="5">
        <v>0</v>
      </c>
      <c r="J166" s="5">
        <v>4</v>
      </c>
      <c r="K166" s="5">
        <v>60</v>
      </c>
      <c r="L166" s="96">
        <v>12999037</v>
      </c>
      <c r="M166" s="5" t="s">
        <v>89</v>
      </c>
      <c r="N166" s="5" t="s">
        <v>89</v>
      </c>
      <c r="O166" s="5" t="s">
        <v>89</v>
      </c>
      <c r="R166" s="5" t="s">
        <v>608</v>
      </c>
    </row>
    <row r="167" spans="1:18" s="5" customFormat="1" x14ac:dyDescent="0.15">
      <c r="A167" s="131">
        <v>14999008</v>
      </c>
      <c r="B167" s="1">
        <v>1</v>
      </c>
      <c r="C167" s="1" t="str">
        <f>INDEX(效果!$C:$C,MATCH($A167,效果!$O:$O,0))</f>
        <v>地狱火火球术弹道</v>
      </c>
      <c r="D167" s="1" t="s">
        <v>27</v>
      </c>
      <c r="E167" s="1" t="s">
        <v>45</v>
      </c>
      <c r="F167" s="1" t="s">
        <v>128</v>
      </c>
      <c r="G167" s="1"/>
      <c r="H167" s="1">
        <v>6</v>
      </c>
      <c r="I167" s="1">
        <v>0</v>
      </c>
      <c r="J167" s="1"/>
      <c r="K167" s="1"/>
      <c r="L167" s="131">
        <v>12999040</v>
      </c>
      <c r="M167" s="1" t="s">
        <v>89</v>
      </c>
      <c r="N167" s="1" t="s">
        <v>89</v>
      </c>
      <c r="O167" s="1" t="s">
        <v>89</v>
      </c>
      <c r="P167" s="1"/>
      <c r="Q167" s="1"/>
      <c r="R167" s="16" t="s">
        <v>625</v>
      </c>
    </row>
    <row r="168" spans="1:18" s="5" customFormat="1" x14ac:dyDescent="0.15">
      <c r="A168" s="131">
        <v>14999009</v>
      </c>
      <c r="B168" s="1">
        <v>1</v>
      </c>
      <c r="C168" s="1" t="str">
        <f>INDEX(效果!$C:$C,MATCH($A168,效果!$O:$O,0))</f>
        <v>地精奴隶技能攻击弹道</v>
      </c>
      <c r="D168" s="1" t="s">
        <v>27</v>
      </c>
      <c r="E168" s="1" t="s">
        <v>45</v>
      </c>
      <c r="F168" s="1" t="s">
        <v>127</v>
      </c>
      <c r="G168" s="1"/>
      <c r="H168" s="1">
        <v>6</v>
      </c>
      <c r="I168" s="1">
        <v>0</v>
      </c>
      <c r="J168" s="1"/>
      <c r="K168" s="1"/>
      <c r="L168" s="131">
        <v>12999043</v>
      </c>
      <c r="M168" s="1" t="s">
        <v>89</v>
      </c>
      <c r="N168" s="1" t="s">
        <v>89</v>
      </c>
      <c r="O168" s="1" t="s">
        <v>89</v>
      </c>
      <c r="P168" s="1"/>
      <c r="Q168" s="1"/>
      <c r="R168" s="16" t="s">
        <v>625</v>
      </c>
    </row>
    <row r="169" spans="1:18" s="5" customFormat="1" x14ac:dyDescent="0.15">
      <c r="A169" s="131">
        <v>14999010</v>
      </c>
      <c r="B169" s="1">
        <v>1</v>
      </c>
      <c r="C169" s="1" t="str">
        <f>INDEX(效果!$C:$C,MATCH($A169,效果!$O:$O,0))</f>
        <v>蜘蛛怪普通攻击弹道</v>
      </c>
      <c r="D169" s="1" t="s">
        <v>27</v>
      </c>
      <c r="E169" s="1" t="s">
        <v>45</v>
      </c>
      <c r="F169" s="1" t="s">
        <v>127</v>
      </c>
      <c r="G169" s="1"/>
      <c r="H169" s="1">
        <v>6</v>
      </c>
      <c r="I169" s="1">
        <v>0</v>
      </c>
      <c r="J169" s="1"/>
      <c r="K169" s="1"/>
      <c r="L169" s="131">
        <v>12999050</v>
      </c>
      <c r="M169" s="1" t="s">
        <v>89</v>
      </c>
      <c r="N169" s="1" t="s">
        <v>89</v>
      </c>
      <c r="O169" s="1" t="s">
        <v>89</v>
      </c>
      <c r="P169" s="1"/>
      <c r="Q169" s="1"/>
      <c r="R169" s="17" t="s">
        <v>774</v>
      </c>
    </row>
    <row r="170" spans="1:18" s="5" customFormat="1" x14ac:dyDescent="0.15">
      <c r="A170" s="95">
        <v>14999011</v>
      </c>
      <c r="B170" s="1">
        <v>1</v>
      </c>
      <c r="C170" s="1" t="str">
        <f>INDEX(效果!$C:$C,MATCH($A170,效果!$O:$O,0))</f>
        <v>蜘蛛怪毒伤弹道</v>
      </c>
      <c r="D170" s="1" t="s">
        <v>27</v>
      </c>
      <c r="E170" s="1" t="s">
        <v>45</v>
      </c>
      <c r="F170" s="1" t="s">
        <v>127</v>
      </c>
      <c r="G170" s="1"/>
      <c r="H170" s="1">
        <v>6</v>
      </c>
      <c r="I170" s="1">
        <v>0</v>
      </c>
      <c r="J170" s="1"/>
      <c r="K170" s="1"/>
      <c r="L170" s="95">
        <v>12999052</v>
      </c>
      <c r="M170" s="131">
        <v>12999053</v>
      </c>
      <c r="N170" s="1" t="s">
        <v>89</v>
      </c>
      <c r="O170" s="1" t="s">
        <v>89</v>
      </c>
      <c r="P170" s="1"/>
      <c r="Q170" s="1"/>
      <c r="R170" s="9" t="s">
        <v>786</v>
      </c>
    </row>
    <row r="171" spans="1:18" s="26" customFormat="1" x14ac:dyDescent="0.15">
      <c r="A171" s="131">
        <v>14999012</v>
      </c>
      <c r="B171" s="1">
        <v>1</v>
      </c>
      <c r="C171" s="1" t="str">
        <f>INDEX(效果!$C:$C,MATCH($A171,效果!$O:$O,0))</f>
        <v>人鱼女妖凛冽寒风弹道</v>
      </c>
      <c r="D171" s="4" t="s">
        <v>501</v>
      </c>
      <c r="E171" s="4" t="s">
        <v>421</v>
      </c>
      <c r="F171" s="4" t="s">
        <v>127</v>
      </c>
      <c r="G171" s="4"/>
      <c r="H171" s="4">
        <v>7</v>
      </c>
      <c r="I171" s="4">
        <v>0</v>
      </c>
      <c r="J171" s="4">
        <v>5</v>
      </c>
      <c r="K171" s="4">
        <v>60</v>
      </c>
      <c r="L171" s="131">
        <v>12999061</v>
      </c>
      <c r="M171" s="131">
        <v>12999062</v>
      </c>
      <c r="N171" s="1" t="s">
        <v>89</v>
      </c>
      <c r="O171" s="4" t="s">
        <v>89</v>
      </c>
      <c r="P171" s="4"/>
      <c r="Q171" s="4"/>
      <c r="R171" s="4" t="s">
        <v>968</v>
      </c>
    </row>
    <row r="172" spans="1:18" s="26" customFormat="1" x14ac:dyDescent="0.15">
      <c r="A172" s="131">
        <v>14999013</v>
      </c>
      <c r="B172" s="1">
        <v>1</v>
      </c>
      <c r="C172" s="1" t="str">
        <f>INDEX(效果!$C:$C,MATCH($A172,效果!$O:$O,0))</f>
        <v>地狱魔君吸血鬼之弹道</v>
      </c>
      <c r="D172" s="4" t="s">
        <v>106</v>
      </c>
      <c r="E172" s="4" t="s">
        <v>421</v>
      </c>
      <c r="F172" s="4" t="s">
        <v>419</v>
      </c>
      <c r="G172" s="4">
        <v>4</v>
      </c>
      <c r="H172" s="4">
        <v>5</v>
      </c>
      <c r="I172" s="4">
        <v>0</v>
      </c>
      <c r="J172" s="4">
        <v>2</v>
      </c>
      <c r="K172" s="4"/>
      <c r="L172" s="131">
        <v>12999066</v>
      </c>
      <c r="M172" s="4" t="s">
        <v>89</v>
      </c>
      <c r="N172" s="4" t="s">
        <v>89</v>
      </c>
      <c r="O172" s="4" t="s">
        <v>89</v>
      </c>
      <c r="P172" s="4"/>
      <c r="Q172" s="4"/>
      <c r="R172" s="39" t="s">
        <v>1447</v>
      </c>
    </row>
    <row r="173" spans="1:18" s="26" customFormat="1" x14ac:dyDescent="0.15">
      <c r="A173" s="131">
        <v>14999014</v>
      </c>
      <c r="B173" s="1">
        <v>1</v>
      </c>
      <c r="C173" s="1" t="str">
        <f>INDEX(效果!$C:$C,MATCH($A173,效果!$O:$O,0))</f>
        <v>黑暗游侠冰冻箭雨伤害延迟(无用)</v>
      </c>
      <c r="D173" s="4" t="s">
        <v>106</v>
      </c>
      <c r="E173" s="4" t="s">
        <v>421</v>
      </c>
      <c r="F173" s="4" t="s">
        <v>127</v>
      </c>
      <c r="G173" s="4">
        <v>0.4</v>
      </c>
      <c r="H173" s="4">
        <v>7</v>
      </c>
      <c r="I173" s="4">
        <v>0</v>
      </c>
      <c r="J173" s="4">
        <v>0</v>
      </c>
      <c r="K173" s="4"/>
      <c r="L173" s="131">
        <v>12999072</v>
      </c>
      <c r="M173" s="131">
        <v>12999073</v>
      </c>
      <c r="N173" s="4" t="s">
        <v>89</v>
      </c>
      <c r="O173" s="4" t="s">
        <v>89</v>
      </c>
      <c r="P173" s="4"/>
      <c r="Q173" s="4"/>
      <c r="R173" s="4"/>
    </row>
    <row r="174" spans="1:18" s="5" customFormat="1" x14ac:dyDescent="0.15">
      <c r="A174" s="131">
        <v>14999015</v>
      </c>
      <c r="B174" s="1">
        <v>1</v>
      </c>
      <c r="C174" s="1" t="str">
        <f>INDEX(效果!$C:$C,MATCH($A174,效果!$O:$O,0))</f>
        <v>骷髅射手冰箭弹道</v>
      </c>
      <c r="D174" s="1" t="s">
        <v>27</v>
      </c>
      <c r="E174" s="1" t="s">
        <v>45</v>
      </c>
      <c r="F174" s="1" t="s">
        <v>127</v>
      </c>
      <c r="G174" s="1"/>
      <c r="H174" s="1">
        <v>6</v>
      </c>
      <c r="I174" s="1">
        <v>0</v>
      </c>
      <c r="J174" s="1"/>
      <c r="K174" s="4"/>
      <c r="L174" s="131">
        <v>12999611</v>
      </c>
      <c r="M174" s="4" t="s">
        <v>89</v>
      </c>
      <c r="N174" s="4" t="s">
        <v>89</v>
      </c>
      <c r="O174" s="4" t="s">
        <v>89</v>
      </c>
      <c r="P174" s="4"/>
      <c r="Q174" s="4"/>
      <c r="R174" s="13" t="s">
        <v>1621</v>
      </c>
    </row>
    <row r="175" spans="1:18" s="5" customFormat="1" x14ac:dyDescent="0.15">
      <c r="A175" s="131">
        <v>14999101</v>
      </c>
      <c r="B175" s="1">
        <v>1</v>
      </c>
      <c r="C175" s="1" t="str">
        <f>INDEX(效果!$C:$C,MATCH($A175,效果!$O:$O,0))</f>
        <v>亚瑟王复仇者之盾之1传弹道</v>
      </c>
      <c r="D175" s="1" t="s">
        <v>27</v>
      </c>
      <c r="E175" s="1" t="s">
        <v>45</v>
      </c>
      <c r="F175" s="1" t="s">
        <v>127</v>
      </c>
      <c r="G175" s="1"/>
      <c r="H175" s="1">
        <v>6</v>
      </c>
      <c r="I175" s="1">
        <v>0</v>
      </c>
      <c r="J175" s="1"/>
      <c r="K175" s="1"/>
      <c r="L175" s="131">
        <v>12999115</v>
      </c>
      <c r="M175" s="131">
        <v>12999116</v>
      </c>
      <c r="N175" s="131">
        <v>12999112</v>
      </c>
      <c r="O175" s="1" t="s">
        <v>89</v>
      </c>
      <c r="P175" s="1"/>
      <c r="Q175" s="1"/>
      <c r="R175" s="4" t="s">
        <v>730</v>
      </c>
    </row>
    <row r="176" spans="1:18" s="5" customFormat="1" x14ac:dyDescent="0.15">
      <c r="A176" s="131">
        <v>14999102</v>
      </c>
      <c r="B176" s="1">
        <v>1</v>
      </c>
      <c r="C176" s="1" t="str">
        <f>INDEX(效果!$C:$C,MATCH($A176,效果!$O:$O,0))</f>
        <v>亚瑟王复仇者之盾之2传弹道</v>
      </c>
      <c r="D176" s="1" t="s">
        <v>27</v>
      </c>
      <c r="E176" s="1" t="s">
        <v>45</v>
      </c>
      <c r="F176" s="1" t="s">
        <v>127</v>
      </c>
      <c r="G176" s="1"/>
      <c r="H176" s="1">
        <v>6</v>
      </c>
      <c r="I176" s="1">
        <v>0</v>
      </c>
      <c r="J176" s="1"/>
      <c r="K176" s="1"/>
      <c r="L176" s="131">
        <v>12999117</v>
      </c>
      <c r="M176" s="131">
        <v>12999118</v>
      </c>
      <c r="N176" s="131">
        <v>12999113</v>
      </c>
      <c r="O176" s="1" t="s">
        <v>89</v>
      </c>
      <c r="P176" s="1"/>
      <c r="Q176" s="1"/>
      <c r="R176" s="4" t="s">
        <v>730</v>
      </c>
    </row>
    <row r="177" spans="1:18" s="5" customFormat="1" x14ac:dyDescent="0.15">
      <c r="A177" s="131">
        <v>14999103</v>
      </c>
      <c r="B177" s="1">
        <v>1</v>
      </c>
      <c r="C177" s="1" t="str">
        <f>INDEX(效果!$C:$C,MATCH($A177,效果!$O:$O,0))</f>
        <v>亚瑟王复仇者之盾之3传弹道</v>
      </c>
      <c r="D177" s="1" t="s">
        <v>27</v>
      </c>
      <c r="E177" s="1" t="s">
        <v>45</v>
      </c>
      <c r="F177" s="1" t="s">
        <v>127</v>
      </c>
      <c r="G177" s="1"/>
      <c r="H177" s="1">
        <v>6</v>
      </c>
      <c r="I177" s="1">
        <v>0</v>
      </c>
      <c r="J177" s="1"/>
      <c r="K177" s="1"/>
      <c r="L177" s="131">
        <v>12999119</v>
      </c>
      <c r="M177" s="131">
        <v>12999120</v>
      </c>
      <c r="N177" s="131">
        <v>12999114</v>
      </c>
      <c r="O177" s="1" t="s">
        <v>89</v>
      </c>
      <c r="P177" s="1"/>
      <c r="Q177" s="1"/>
      <c r="R177" s="4" t="s">
        <v>730</v>
      </c>
    </row>
    <row r="178" spans="1:18" s="5" customFormat="1" x14ac:dyDescent="0.15">
      <c r="A178" s="131">
        <v>14999104</v>
      </c>
      <c r="B178" s="1">
        <v>1</v>
      </c>
      <c r="C178" s="1" t="str">
        <f>INDEX(效果!$C:$C,MATCH($A178,效果!$O:$O,0))</f>
        <v>亚瑟王复仇者之盾之4传弹道</v>
      </c>
      <c r="D178" s="1" t="s">
        <v>27</v>
      </c>
      <c r="E178" s="1" t="s">
        <v>45</v>
      </c>
      <c r="F178" s="1" t="s">
        <v>127</v>
      </c>
      <c r="G178" s="1"/>
      <c r="H178" s="1">
        <v>6</v>
      </c>
      <c r="I178" s="1">
        <v>0</v>
      </c>
      <c r="J178" s="1"/>
      <c r="K178" s="1"/>
      <c r="L178" s="131">
        <v>12999121</v>
      </c>
      <c r="M178" s="131">
        <v>12999122</v>
      </c>
      <c r="N178" s="4" t="s">
        <v>89</v>
      </c>
      <c r="O178" s="1" t="s">
        <v>89</v>
      </c>
      <c r="P178" s="1"/>
      <c r="Q178" s="1"/>
      <c r="R178" s="4" t="s">
        <v>731</v>
      </c>
    </row>
    <row r="179" spans="1:18" s="5" customFormat="1" x14ac:dyDescent="0.15">
      <c r="A179" s="131">
        <v>14999201</v>
      </c>
      <c r="B179" s="1">
        <v>1</v>
      </c>
      <c r="C179" s="1" t="str">
        <f>INDEX(效果!$C:$C,MATCH($A179,效果!$O:$O,0))</f>
        <v>黑暗游侠普通攻击弹道</v>
      </c>
      <c r="D179" s="4" t="s">
        <v>27</v>
      </c>
      <c r="E179" s="4" t="s">
        <v>416</v>
      </c>
      <c r="F179" s="4" t="s">
        <v>127</v>
      </c>
      <c r="G179" s="4"/>
      <c r="H179" s="4">
        <v>6</v>
      </c>
      <c r="I179" s="4">
        <v>0</v>
      </c>
      <c r="J179" s="4"/>
      <c r="K179" s="4"/>
      <c r="L179" s="95">
        <v>12999202</v>
      </c>
      <c r="M179" s="4" t="s">
        <v>89</v>
      </c>
      <c r="N179" s="4" t="s">
        <v>89</v>
      </c>
      <c r="O179" s="4" t="s">
        <v>89</v>
      </c>
      <c r="P179" s="8"/>
      <c r="Q179" s="4"/>
      <c r="R179" s="4" t="s">
        <v>417</v>
      </c>
    </row>
    <row r="180" spans="1:18" s="5" customFormat="1" x14ac:dyDescent="0.15">
      <c r="A180" s="131">
        <v>14999202</v>
      </c>
      <c r="B180" s="1">
        <v>1</v>
      </c>
      <c r="C180" s="1" t="str">
        <f>INDEX(效果!$C:$C,MATCH($A180,效果!$O:$O,0))</f>
        <v>黑暗游侠沉默箭弹道</v>
      </c>
      <c r="D180" s="4" t="s">
        <v>27</v>
      </c>
      <c r="E180" s="4" t="s">
        <v>418</v>
      </c>
      <c r="F180" s="4" t="s">
        <v>419</v>
      </c>
      <c r="G180" s="4"/>
      <c r="H180" s="4">
        <v>6</v>
      </c>
      <c r="I180" s="4">
        <v>0</v>
      </c>
      <c r="J180" s="4"/>
      <c r="K180" s="4"/>
      <c r="L180" s="131">
        <v>12999204</v>
      </c>
      <c r="M180" s="4" t="s">
        <v>89</v>
      </c>
      <c r="N180" s="4" t="s">
        <v>89</v>
      </c>
      <c r="O180" s="4" t="s">
        <v>89</v>
      </c>
      <c r="P180" s="4"/>
      <c r="Q180" s="4"/>
      <c r="R180" s="4" t="s">
        <v>422</v>
      </c>
    </row>
    <row r="181" spans="1:18" s="5" customFormat="1" x14ac:dyDescent="0.15">
      <c r="A181" s="131">
        <v>14999203</v>
      </c>
      <c r="B181" s="1">
        <v>1</v>
      </c>
      <c r="C181" s="1" t="str">
        <f>INDEX(效果!$C:$C,MATCH($A181,效果!$O:$O,0))</f>
        <v>黑暗游侠穿刺箭射弹道</v>
      </c>
      <c r="D181" s="4" t="s">
        <v>27</v>
      </c>
      <c r="E181" s="4" t="s">
        <v>45</v>
      </c>
      <c r="F181" s="4" t="s">
        <v>419</v>
      </c>
      <c r="G181" s="4"/>
      <c r="H181" s="4">
        <v>6</v>
      </c>
      <c r="I181" s="4">
        <v>0</v>
      </c>
      <c r="J181" s="4"/>
      <c r="K181" s="4"/>
      <c r="L181" s="131">
        <v>12999209</v>
      </c>
      <c r="M181" s="131">
        <v>12999210</v>
      </c>
      <c r="N181" s="131">
        <v>12999211</v>
      </c>
      <c r="O181" s="4" t="s">
        <v>89</v>
      </c>
      <c r="P181" s="4"/>
      <c r="Q181" s="4"/>
      <c r="R181" s="8" t="s">
        <v>420</v>
      </c>
    </row>
    <row r="182" spans="1:18" s="5" customFormat="1" x14ac:dyDescent="0.15">
      <c r="A182" s="131">
        <v>14999204</v>
      </c>
      <c r="B182" s="1">
        <v>1</v>
      </c>
      <c r="C182" s="1" t="str">
        <f>INDEX(效果!$C:$C,MATCH($A182,效果!$O:$O,0))</f>
        <v>黑暗游侠冰冻箭雨伤害延迟</v>
      </c>
      <c r="D182" s="4" t="s">
        <v>106</v>
      </c>
      <c r="E182" s="4" t="s">
        <v>1444</v>
      </c>
      <c r="F182" s="4" t="s">
        <v>1445</v>
      </c>
      <c r="G182" s="4">
        <v>0.4</v>
      </c>
      <c r="H182" s="4">
        <v>7</v>
      </c>
      <c r="I182" s="4">
        <v>0</v>
      </c>
      <c r="J182" s="4">
        <v>0</v>
      </c>
      <c r="K182" s="4"/>
      <c r="L182" s="136">
        <v>12999213</v>
      </c>
      <c r="M182" s="136">
        <v>12999214</v>
      </c>
      <c r="N182" s="136">
        <v>12999215</v>
      </c>
      <c r="O182" s="4" t="s">
        <v>89</v>
      </c>
      <c r="P182" s="4"/>
      <c r="Q182" s="4"/>
      <c r="R182" s="4"/>
    </row>
    <row r="183" spans="1:18" s="5" customFormat="1" x14ac:dyDescent="0.15">
      <c r="A183" s="131">
        <v>14999301</v>
      </c>
      <c r="B183" s="1">
        <v>1</v>
      </c>
      <c r="C183" s="1" t="str">
        <f>INDEX(效果!$C:$C,MATCH($A183,效果!$O:$O,0))</f>
        <v>死灵主宰死亡凋零弹道</v>
      </c>
      <c r="D183" s="4" t="s">
        <v>129</v>
      </c>
      <c r="E183" s="4" t="s">
        <v>421</v>
      </c>
      <c r="F183" s="4" t="s">
        <v>127</v>
      </c>
      <c r="G183" s="4">
        <f>[2]死灵主宰7!$AN$3</f>
        <v>3</v>
      </c>
      <c r="H183" s="4">
        <v>6</v>
      </c>
      <c r="I183" s="4">
        <v>0</v>
      </c>
      <c r="J183" s="4">
        <v>1</v>
      </c>
      <c r="K183" s="4"/>
      <c r="L183" s="131">
        <v>12999304</v>
      </c>
      <c r="M183" s="131">
        <v>12999305</v>
      </c>
      <c r="N183" s="12" t="s">
        <v>89</v>
      </c>
      <c r="O183" s="4" t="s">
        <v>89</v>
      </c>
      <c r="P183" s="4"/>
      <c r="Q183" s="4"/>
      <c r="R183" s="4" t="s">
        <v>500</v>
      </c>
    </row>
    <row r="184" spans="1:18" s="5" customFormat="1" x14ac:dyDescent="0.15">
      <c r="A184" s="131">
        <v>14999302</v>
      </c>
      <c r="B184" s="1">
        <v>1</v>
      </c>
      <c r="C184" s="1" t="str">
        <f>INDEX(效果!$C:$C,MATCH($A184,效果!$O:$O,0))</f>
        <v>死灵主宰霜之哀伤弹道</v>
      </c>
      <c r="D184" s="4" t="s">
        <v>501</v>
      </c>
      <c r="E184" s="4" t="s">
        <v>421</v>
      </c>
      <c r="F184" s="4" t="s">
        <v>127</v>
      </c>
      <c r="G184" s="4"/>
      <c r="H184" s="4">
        <v>12</v>
      </c>
      <c r="I184" s="4">
        <v>0</v>
      </c>
      <c r="J184" s="4">
        <v>5</v>
      </c>
      <c r="K184" s="4"/>
      <c r="L184" s="131">
        <v>12999307</v>
      </c>
      <c r="M184" s="131">
        <v>12999308</v>
      </c>
      <c r="N184" s="4" t="s">
        <v>89</v>
      </c>
      <c r="O184" s="4" t="s">
        <v>89</v>
      </c>
      <c r="P184" s="4"/>
      <c r="Q184" s="4"/>
      <c r="R184" s="4" t="s">
        <v>478</v>
      </c>
    </row>
    <row r="185" spans="1:18" s="5" customFormat="1" x14ac:dyDescent="0.15">
      <c r="A185" s="131">
        <v>14999401</v>
      </c>
      <c r="B185" s="1">
        <v>1</v>
      </c>
      <c r="C185" s="1" t="str">
        <f>INDEX(效果!$C:$C,MATCH($A185,效果!$O:$O,0))</f>
        <v>灰袍巫师普通攻击弹道</v>
      </c>
      <c r="D185" s="4" t="s">
        <v>27</v>
      </c>
      <c r="E185" s="4" t="s">
        <v>498</v>
      </c>
      <c r="F185" s="4" t="s">
        <v>502</v>
      </c>
      <c r="G185" s="4"/>
      <c r="H185" s="4">
        <v>6</v>
      </c>
      <c r="I185" s="4">
        <v>0</v>
      </c>
      <c r="J185" s="4"/>
      <c r="K185" s="4"/>
      <c r="L185" s="131">
        <v>12999402</v>
      </c>
      <c r="M185" s="4" t="s">
        <v>89</v>
      </c>
      <c r="N185" s="4" t="s">
        <v>89</v>
      </c>
      <c r="O185" s="4" t="s">
        <v>89</v>
      </c>
      <c r="P185" s="4"/>
      <c r="Q185" s="4"/>
      <c r="R185" s="4" t="s">
        <v>503</v>
      </c>
    </row>
    <row r="186" spans="1:18" s="5" customFormat="1" x14ac:dyDescent="0.15">
      <c r="A186" s="131">
        <v>14999402</v>
      </c>
      <c r="B186" s="1">
        <v>1</v>
      </c>
      <c r="C186" s="1" t="str">
        <f>INDEX(效果!$C:$C,MATCH($A186,效果!$O:$O,0))</f>
        <v>灰袍巫师奥术飞弹弹道</v>
      </c>
      <c r="D186" s="4" t="s">
        <v>27</v>
      </c>
      <c r="E186" s="4" t="s">
        <v>498</v>
      </c>
      <c r="F186" s="4" t="s">
        <v>502</v>
      </c>
      <c r="G186" s="4"/>
      <c r="H186" s="4">
        <v>6</v>
      </c>
      <c r="I186" s="4">
        <v>0</v>
      </c>
      <c r="J186" s="4"/>
      <c r="K186" s="4"/>
      <c r="L186" s="131">
        <v>12999404</v>
      </c>
      <c r="M186" s="4" t="s">
        <v>89</v>
      </c>
      <c r="N186" s="4" t="s">
        <v>89</v>
      </c>
      <c r="O186" s="4" t="s">
        <v>89</v>
      </c>
      <c r="P186" s="4"/>
      <c r="Q186" s="4"/>
      <c r="R186" s="4" t="s">
        <v>504</v>
      </c>
    </row>
    <row r="187" spans="1:18" s="5" customFormat="1" x14ac:dyDescent="0.15">
      <c r="A187" s="131">
        <v>14999403</v>
      </c>
      <c r="B187" s="1">
        <v>1</v>
      </c>
      <c r="C187" s="1" t="str">
        <f>INDEX(效果!$C:$C,MATCH($A187,效果!$O:$O,0))</f>
        <v>灰袍巫师大火球弹道</v>
      </c>
      <c r="D187" s="4" t="s">
        <v>27</v>
      </c>
      <c r="E187" s="4" t="s">
        <v>498</v>
      </c>
      <c r="F187" s="4" t="s">
        <v>502</v>
      </c>
      <c r="G187" s="4"/>
      <c r="H187" s="4">
        <v>6</v>
      </c>
      <c r="I187" s="4">
        <v>0</v>
      </c>
      <c r="J187" s="4"/>
      <c r="K187" s="4"/>
      <c r="L187" s="136">
        <v>12999406</v>
      </c>
      <c r="M187" s="4" t="s">
        <v>89</v>
      </c>
      <c r="N187" s="4" t="s">
        <v>89</v>
      </c>
      <c r="O187" s="4" t="s">
        <v>89</v>
      </c>
      <c r="P187" s="4"/>
      <c r="Q187" s="4"/>
      <c r="R187" s="10" t="s">
        <v>1628</v>
      </c>
    </row>
    <row r="188" spans="1:18" s="5" customFormat="1" x14ac:dyDescent="0.15">
      <c r="A188" s="131">
        <v>14999404</v>
      </c>
      <c r="B188" s="1">
        <v>1</v>
      </c>
      <c r="C188" s="1" t="str">
        <f>INDEX(效果!$C:$C,MATCH($A188,效果!$O:$O,0))</f>
        <v>雷神索尔风暴之锤弹道(新手关)</v>
      </c>
      <c r="D188" s="4" t="s">
        <v>27</v>
      </c>
      <c r="E188" s="4" t="s">
        <v>498</v>
      </c>
      <c r="F188" s="4" t="s">
        <v>502</v>
      </c>
      <c r="G188" s="4"/>
      <c r="H188" s="4">
        <v>6</v>
      </c>
      <c r="I188" s="4">
        <v>0</v>
      </c>
      <c r="J188" s="4"/>
      <c r="K188" s="4"/>
      <c r="L188" s="95">
        <v>12999097</v>
      </c>
      <c r="M188" s="8" t="s">
        <v>89</v>
      </c>
      <c r="N188" s="4" t="s">
        <v>89</v>
      </c>
      <c r="O188" s="4" t="s">
        <v>89</v>
      </c>
      <c r="P188" s="4"/>
      <c r="Q188" s="4"/>
      <c r="R188" s="5" t="s">
        <v>1639</v>
      </c>
    </row>
    <row r="189" spans="1:18" s="5" customFormat="1" x14ac:dyDescent="0.15">
      <c r="A189" s="131">
        <v>14999501</v>
      </c>
      <c r="B189" s="1">
        <v>1</v>
      </c>
      <c r="C189" s="1" t="str">
        <f>INDEX(效果!$C:$C,MATCH($A189,效果!$O:$O,0))</f>
        <v>神牧师普通攻击弹道</v>
      </c>
      <c r="D189" s="4" t="s">
        <v>27</v>
      </c>
      <c r="E189" s="4" t="s">
        <v>498</v>
      </c>
      <c r="F189" s="4" t="s">
        <v>127</v>
      </c>
      <c r="G189" s="4"/>
      <c r="H189" s="4">
        <v>6</v>
      </c>
      <c r="I189" s="4">
        <v>0</v>
      </c>
      <c r="J189" s="4"/>
      <c r="K189" s="4"/>
      <c r="L189" s="131">
        <v>12999502</v>
      </c>
      <c r="M189" s="4" t="s">
        <v>89</v>
      </c>
      <c r="N189" s="4" t="s">
        <v>89</v>
      </c>
      <c r="O189" s="4" t="s">
        <v>89</v>
      </c>
      <c r="P189" s="4"/>
      <c r="Q189" s="4"/>
      <c r="R189" s="4" t="s">
        <v>499</v>
      </c>
    </row>
    <row r="190" spans="1:18" s="5" customFormat="1" x14ac:dyDescent="0.15">
      <c r="A190" s="131">
        <v>14999502</v>
      </c>
      <c r="B190" s="1">
        <v>1</v>
      </c>
      <c r="C190" s="1" t="str">
        <f>INDEX(效果!$C:$C,MATCH($A190,效果!$O:$O,0))</f>
        <v>BOSS死灵主宰霜之哀伤弹道</v>
      </c>
      <c r="D190" s="4" t="s">
        <v>792</v>
      </c>
      <c r="E190" s="4" t="s">
        <v>793</v>
      </c>
      <c r="F190" s="4" t="s">
        <v>127</v>
      </c>
      <c r="G190" s="4"/>
      <c r="H190" s="4">
        <v>12</v>
      </c>
      <c r="I190" s="4">
        <v>0</v>
      </c>
      <c r="J190" s="4">
        <v>5</v>
      </c>
      <c r="K190" s="4"/>
      <c r="L190" s="131">
        <v>12999516</v>
      </c>
      <c r="M190" s="131">
        <v>12999517</v>
      </c>
      <c r="N190" s="131">
        <v>12999518</v>
      </c>
      <c r="O190" s="4" t="s">
        <v>89</v>
      </c>
      <c r="P190" s="4"/>
      <c r="Q190" s="4"/>
      <c r="R190" s="4" t="s">
        <v>478</v>
      </c>
    </row>
    <row r="191" spans="1:18" s="5" customFormat="1" x14ac:dyDescent="0.15">
      <c r="A191" s="131">
        <v>14999503</v>
      </c>
      <c r="B191" s="1">
        <v>1</v>
      </c>
      <c r="C191" s="1" t="str">
        <f>INDEX(效果!$C:$C,MATCH($A191,效果!$O:$O,0))</f>
        <v>BOSS斧锤大师风暴之锤弹道</v>
      </c>
      <c r="D191" s="4" t="s">
        <v>556</v>
      </c>
      <c r="E191" s="4" t="s">
        <v>845</v>
      </c>
      <c r="F191" s="4" t="s">
        <v>846</v>
      </c>
      <c r="G191" s="4"/>
      <c r="H191" s="4">
        <v>7</v>
      </c>
      <c r="I191" s="4">
        <v>0</v>
      </c>
      <c r="J191" s="4"/>
      <c r="K191" s="4"/>
      <c r="L191" s="131">
        <v>12999528</v>
      </c>
      <c r="M191" s="131">
        <v>12999529</v>
      </c>
      <c r="N191" s="4" t="s">
        <v>89</v>
      </c>
      <c r="O191" s="4" t="s">
        <v>89</v>
      </c>
      <c r="P191" s="4"/>
      <c r="Q191" s="4"/>
      <c r="R191" s="4" t="s">
        <v>853</v>
      </c>
    </row>
    <row r="192" spans="1:18" s="5" customFormat="1" x14ac:dyDescent="0.15">
      <c r="A192" s="131">
        <v>14999505</v>
      </c>
      <c r="B192" s="1">
        <v>1</v>
      </c>
      <c r="C192" s="1" t="str">
        <f>INDEX(效果!$C:$C,MATCH($A192,效果!$O:$O,0))</f>
        <v>BOSS人鱼女妖凛冽寒风弹道</v>
      </c>
      <c r="D192" s="4" t="s">
        <v>966</v>
      </c>
      <c r="E192" s="4" t="s">
        <v>967</v>
      </c>
      <c r="F192" s="4" t="s">
        <v>127</v>
      </c>
      <c r="G192" s="4"/>
      <c r="H192" s="4">
        <v>7</v>
      </c>
      <c r="I192" s="4">
        <v>0</v>
      </c>
      <c r="J192" s="4">
        <v>4</v>
      </c>
      <c r="K192" s="4">
        <v>60</v>
      </c>
      <c r="L192" s="131">
        <v>12999556</v>
      </c>
      <c r="M192" s="131">
        <v>12999557</v>
      </c>
      <c r="N192" s="131">
        <v>12999558</v>
      </c>
      <c r="O192" s="4" t="s">
        <v>89</v>
      </c>
      <c r="P192" s="4"/>
      <c r="Q192" s="4"/>
      <c r="R192" s="4" t="s">
        <v>968</v>
      </c>
    </row>
    <row r="193" spans="1:18" s="5" customFormat="1" x14ac:dyDescent="0.15">
      <c r="A193" s="131">
        <v>14999506</v>
      </c>
      <c r="B193" s="1">
        <v>1</v>
      </c>
      <c r="C193" s="1" t="str">
        <f>INDEX(效果!$C:$C,MATCH($A193,效果!$O:$O,0))</f>
        <v>大工匠火箭炮攻击弹道</v>
      </c>
      <c r="D193" s="4" t="s">
        <v>993</v>
      </c>
      <c r="E193" s="4" t="s">
        <v>221</v>
      </c>
      <c r="F193" s="4" t="s">
        <v>994</v>
      </c>
      <c r="G193" s="4"/>
      <c r="H193" s="4">
        <v>5</v>
      </c>
      <c r="I193" s="4">
        <v>0</v>
      </c>
      <c r="J193" s="4"/>
      <c r="K193" s="4"/>
      <c r="L193" s="131">
        <v>12999562</v>
      </c>
      <c r="M193" s="131">
        <v>12999563</v>
      </c>
      <c r="N193" s="4" t="s">
        <v>89</v>
      </c>
      <c r="O193" s="4" t="s">
        <v>89</v>
      </c>
      <c r="P193" s="4"/>
      <c r="Q193" s="4"/>
      <c r="R193" s="4" t="s">
        <v>995</v>
      </c>
    </row>
    <row r="194" spans="1:18" s="5" customFormat="1" x14ac:dyDescent="0.15">
      <c r="A194" s="131">
        <v>14999507</v>
      </c>
      <c r="B194" s="1">
        <v>1</v>
      </c>
      <c r="C194" s="1" t="str">
        <f>INDEX(效果!$C:$C,MATCH($A194,效果!$O:$O,0))</f>
        <v>火焰术士星火术弹道</v>
      </c>
      <c r="D194" s="2" t="s">
        <v>1299</v>
      </c>
      <c r="E194" s="2" t="s">
        <v>505</v>
      </c>
      <c r="F194" s="2" t="s">
        <v>419</v>
      </c>
      <c r="G194" s="2">
        <v>2.9</v>
      </c>
      <c r="H194" s="2">
        <v>10</v>
      </c>
      <c r="I194" s="2">
        <v>0</v>
      </c>
      <c r="J194" s="2">
        <v>1</v>
      </c>
      <c r="K194" s="2"/>
      <c r="L194" s="131">
        <v>12999592</v>
      </c>
      <c r="M194" s="2" t="s">
        <v>89</v>
      </c>
      <c r="N194" s="2" t="s">
        <v>89</v>
      </c>
      <c r="O194" s="2" t="s">
        <v>89</v>
      </c>
      <c r="P194" s="2"/>
      <c r="Q194" s="2"/>
      <c r="R194" s="2" t="s">
        <v>1300</v>
      </c>
    </row>
    <row r="195" spans="1:18" s="33" customFormat="1" x14ac:dyDescent="0.15">
      <c r="A195" s="129">
        <v>14999509</v>
      </c>
      <c r="B195" s="2">
        <v>1</v>
      </c>
      <c r="C195" s="4" t="str">
        <f>INDEX(效果!$C:$C,MATCH($A195,效果!$O:$O,0))</f>
        <v>BOSS大工匠召唤炸弹爆炸效果</v>
      </c>
      <c r="D195" s="4" t="s">
        <v>106</v>
      </c>
      <c r="E195" s="4" t="s">
        <v>1444</v>
      </c>
      <c r="F195" s="4" t="s">
        <v>1445</v>
      </c>
      <c r="G195" s="4">
        <v>0.1</v>
      </c>
      <c r="H195" s="4">
        <v>7</v>
      </c>
      <c r="I195" s="4">
        <v>0</v>
      </c>
      <c r="J195" s="4">
        <v>0</v>
      </c>
      <c r="K195" s="4"/>
      <c r="L195" s="132">
        <v>12999583</v>
      </c>
      <c r="M195" s="132">
        <v>12999584</v>
      </c>
      <c r="N195" s="132">
        <v>12999523</v>
      </c>
      <c r="O195" s="2" t="s">
        <v>89</v>
      </c>
      <c r="P195" s="2"/>
      <c r="Q195" s="2"/>
      <c r="R195" s="4"/>
    </row>
    <row r="196" spans="1:18" s="5" customFormat="1" x14ac:dyDescent="0.15">
      <c r="A196" s="129">
        <v>14999510</v>
      </c>
      <c r="B196" s="2">
        <v>1</v>
      </c>
      <c r="C196" s="4" t="str">
        <f>INDEX(效果!$C:$C,MATCH($A196,效果!$O:$O,0))</f>
        <v>BOSS地精大王炸弹爆炸效果</v>
      </c>
      <c r="D196" s="4" t="s">
        <v>106</v>
      </c>
      <c r="E196" s="4" t="s">
        <v>1444</v>
      </c>
      <c r="F196" s="4" t="s">
        <v>1445</v>
      </c>
      <c r="G196" s="4">
        <v>0.1</v>
      </c>
      <c r="H196" s="4">
        <v>7</v>
      </c>
      <c r="I196" s="4">
        <v>0</v>
      </c>
      <c r="J196" s="4">
        <v>0</v>
      </c>
      <c r="K196" s="4"/>
      <c r="L196" s="112">
        <v>12999585</v>
      </c>
      <c r="M196" s="112">
        <v>12999537</v>
      </c>
      <c r="N196" s="112">
        <v>12999536</v>
      </c>
      <c r="O196" s="2" t="s">
        <v>89</v>
      </c>
      <c r="P196" s="2"/>
      <c r="Q196" s="2"/>
      <c r="R196" s="4"/>
    </row>
    <row r="198" spans="1:18" x14ac:dyDescent="0.15">
      <c r="L198" s="164"/>
    </row>
  </sheetData>
  <autoFilter ref="A2:R196">
    <sortState ref="A3:R195">
      <sortCondition ref="A2:A164"/>
    </sortState>
  </autoFilter>
  <phoneticPr fontId="1" type="noConversion"/>
  <conditionalFormatting sqref="H160">
    <cfRule type="cellIs" dxfId="343" priority="35" operator="equal">
      <formula>"attr"</formula>
    </cfRule>
  </conditionalFormatting>
  <conditionalFormatting sqref="H161">
    <cfRule type="cellIs" dxfId="342" priority="34" operator="equal">
      <formula>"attr"</formula>
    </cfRule>
  </conditionalFormatting>
  <conditionalFormatting sqref="H162">
    <cfRule type="cellIs" dxfId="341" priority="33" operator="equal">
      <formula>"attr"</formula>
    </cfRule>
  </conditionalFormatting>
  <conditionalFormatting sqref="H163">
    <cfRule type="cellIs" dxfId="340" priority="32" operator="equal">
      <formula>"attr"</formula>
    </cfRule>
  </conditionalFormatting>
  <conditionalFormatting sqref="H164:H165">
    <cfRule type="cellIs" dxfId="339" priority="3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617"/>
  <sheetViews>
    <sheetView zoomScale="85" zoomScaleNormal="85" workbookViewId="0">
      <pane xSplit="3" ySplit="2" topLeftCell="D45" activePane="bottomRight" state="frozen"/>
      <selection activeCell="A376" activeCellId="10" sqref="A368 A369 A370 A365 A371 A372 A373 A366 A374 A375 A376"/>
      <selection pane="topRight" activeCell="A376" activeCellId="10" sqref="A368 A369 A370 A365 A371 A372 A373 A366 A374 A375 A376"/>
      <selection pane="bottomLeft" activeCell="A376" activeCellId="10" sqref="A368 A369 A370 A365 A371 A372 A373 A366 A374 A375 A376"/>
      <selection pane="bottomRight" activeCell="A70" sqref="A70:XFD70"/>
    </sheetView>
  </sheetViews>
  <sheetFormatPr defaultColWidth="9" defaultRowHeight="16.5" x14ac:dyDescent="0.15"/>
  <cols>
    <col min="1" max="1" width="16.625" style="17" customWidth="1"/>
    <col min="2" max="2" width="9.75" style="17" bestFit="1" customWidth="1"/>
    <col min="3" max="4" width="37.375" style="17" customWidth="1"/>
    <col min="5" max="5" width="7" style="17" customWidth="1"/>
    <col min="6" max="6" width="7.5" style="17" customWidth="1"/>
    <col min="7" max="7" width="9.375" style="17" customWidth="1"/>
    <col min="8" max="8" width="6.875" style="17" customWidth="1"/>
    <col min="9" max="9" width="10" style="17" customWidth="1"/>
    <col min="10" max="10" width="8.875" style="17" bestFit="1" customWidth="1"/>
    <col min="11" max="11" width="36.25" style="17" customWidth="1"/>
    <col min="12" max="13" width="11.625" style="17" bestFit="1" customWidth="1"/>
    <col min="14" max="14" width="11.5" style="17" customWidth="1"/>
    <col min="15" max="15" width="24" style="17" customWidth="1"/>
    <col min="16" max="16384" width="9" style="17"/>
  </cols>
  <sheetData>
    <row r="1" spans="1:15" ht="84.75" customHeight="1" x14ac:dyDescent="0.15">
      <c r="A1" s="50" t="s">
        <v>1073</v>
      </c>
      <c r="B1" s="50" t="s">
        <v>1074</v>
      </c>
      <c r="C1" s="50" t="s">
        <v>1075</v>
      </c>
      <c r="D1" s="50" t="s">
        <v>92</v>
      </c>
      <c r="E1" s="50" t="s">
        <v>1076</v>
      </c>
      <c r="F1" s="50" t="s">
        <v>1077</v>
      </c>
      <c r="G1" s="50" t="s">
        <v>1078</v>
      </c>
      <c r="H1" s="50" t="s">
        <v>1079</v>
      </c>
      <c r="I1" s="50" t="s">
        <v>1264</v>
      </c>
      <c r="J1" s="50" t="s">
        <v>30</v>
      </c>
      <c r="K1" s="50" t="s">
        <v>1080</v>
      </c>
      <c r="L1" s="50" t="s">
        <v>31</v>
      </c>
      <c r="M1" s="50" t="s">
        <v>32</v>
      </c>
      <c r="N1" s="50" t="s">
        <v>17</v>
      </c>
      <c r="O1" s="50" t="s">
        <v>1081</v>
      </c>
    </row>
    <row r="2" spans="1:15" x14ac:dyDescent="0.15">
      <c r="A2" s="154" t="s">
        <v>13</v>
      </c>
      <c r="B2" s="154" t="s">
        <v>169</v>
      </c>
      <c r="C2" s="154" t="s">
        <v>35</v>
      </c>
      <c r="D2" s="154"/>
      <c r="E2" s="154" t="s">
        <v>143</v>
      </c>
      <c r="F2" s="154" t="s">
        <v>72</v>
      </c>
      <c r="G2" s="154" t="s">
        <v>78</v>
      </c>
      <c r="H2" s="154" t="s">
        <v>77</v>
      </c>
      <c r="I2" s="154" t="s">
        <v>222</v>
      </c>
      <c r="J2" s="154" t="s">
        <v>5</v>
      </c>
      <c r="K2" s="154" t="s">
        <v>73</v>
      </c>
      <c r="L2" s="154" t="s">
        <v>74</v>
      </c>
      <c r="M2" s="154" t="s">
        <v>75</v>
      </c>
      <c r="N2" s="154" t="s">
        <v>76</v>
      </c>
      <c r="O2" s="154" t="s">
        <v>805</v>
      </c>
    </row>
    <row r="3" spans="1:15" s="45" customFormat="1" x14ac:dyDescent="0.15">
      <c r="A3" s="155">
        <v>13660101</v>
      </c>
      <c r="B3" s="43">
        <v>1</v>
      </c>
      <c r="C3" s="43" t="str">
        <f>INDEX(效果!$C:$C,MATCH($A3,效果!$O:$O,0))</f>
        <v>蛇发女妖秘术异蛇延迟回血</v>
      </c>
      <c r="D3" s="43" t="s">
        <v>4645</v>
      </c>
      <c r="E3" s="43">
        <v>1</v>
      </c>
      <c r="F3" s="43">
        <v>2</v>
      </c>
      <c r="G3" s="43" t="s">
        <v>79</v>
      </c>
      <c r="H3" s="43"/>
      <c r="I3" s="165" t="s">
        <v>5476</v>
      </c>
      <c r="J3" s="43" t="s">
        <v>106</v>
      </c>
      <c r="K3" s="43">
        <v>0</v>
      </c>
      <c r="L3" s="155">
        <v>12660105</v>
      </c>
      <c r="M3" s="43" t="s">
        <v>89</v>
      </c>
      <c r="N3" s="43" t="s">
        <v>89</v>
      </c>
      <c r="O3" s="43"/>
    </row>
    <row r="4" spans="1:15" s="63" customFormat="1" x14ac:dyDescent="0.15">
      <c r="A4" s="155">
        <v>13660102</v>
      </c>
      <c r="B4" s="43">
        <v>1</v>
      </c>
      <c r="C4" s="43" t="str">
        <f>INDEX(效果!$C:$C,MATCH($A4,效果!$O:$O,0))</f>
        <v>蛇发女妖凛冽寒风遇冰冰冻</v>
      </c>
      <c r="D4" s="43" t="s">
        <v>2470</v>
      </c>
      <c r="E4" s="43">
        <v>1</v>
      </c>
      <c r="F4" s="43">
        <v>4</v>
      </c>
      <c r="G4" s="43" t="s">
        <v>318</v>
      </c>
      <c r="H4" s="43">
        <v>12</v>
      </c>
      <c r="I4" s="43" t="s">
        <v>1289</v>
      </c>
      <c r="J4" s="43" t="s">
        <v>3027</v>
      </c>
      <c r="K4" s="165" t="s">
        <v>5714</v>
      </c>
      <c r="L4" s="43" t="s">
        <v>89</v>
      </c>
      <c r="M4" s="43" t="s">
        <v>89</v>
      </c>
      <c r="N4" s="43" t="s">
        <v>89</v>
      </c>
      <c r="O4" s="43" t="s">
        <v>435</v>
      </c>
    </row>
    <row r="5" spans="1:15" s="63" customFormat="1" x14ac:dyDescent="0.15">
      <c r="A5" s="235">
        <v>13660104</v>
      </c>
      <c r="B5" s="43">
        <v>1</v>
      </c>
      <c r="C5" s="43" t="str">
        <f>INDEX(效果!$C:$C,MATCH($A5,效果!$O:$O,0))</f>
        <v>蛇发女妖凛冽寒风顶起眩晕</v>
      </c>
      <c r="D5" s="43" t="s">
        <v>4646</v>
      </c>
      <c r="E5" s="43">
        <v>1</v>
      </c>
      <c r="F5" s="43">
        <v>1</v>
      </c>
      <c r="G5" s="43" t="s">
        <v>79</v>
      </c>
      <c r="H5" s="43"/>
      <c r="I5" s="43" t="s">
        <v>323</v>
      </c>
      <c r="J5" s="43" t="s">
        <v>323</v>
      </c>
      <c r="K5" s="43" t="s">
        <v>89</v>
      </c>
      <c r="L5" s="43" t="s">
        <v>89</v>
      </c>
      <c r="M5" s="43" t="s">
        <v>89</v>
      </c>
      <c r="N5" s="43" t="s">
        <v>89</v>
      </c>
      <c r="O5" s="43" t="s">
        <v>99</v>
      </c>
    </row>
    <row r="6" spans="1:15" s="45" customFormat="1" x14ac:dyDescent="0.15">
      <c r="A6" s="155">
        <v>13660201</v>
      </c>
      <c r="B6" s="43">
        <v>1</v>
      </c>
      <c r="C6" s="43" t="str">
        <f>INDEX(效果!$C:$C,MATCH($A6,效果!$O:$O,0))</f>
        <v>死神冰霜护甲加物理防御</v>
      </c>
      <c r="D6" s="43" t="s">
        <v>1719</v>
      </c>
      <c r="E6" s="43">
        <v>1</v>
      </c>
      <c r="F6" s="43">
        <f>[3]死神6!$AQ$3</f>
        <v>5</v>
      </c>
      <c r="G6" s="43" t="s">
        <v>79</v>
      </c>
      <c r="H6" s="43"/>
      <c r="I6" s="165" t="s">
        <v>5478</v>
      </c>
      <c r="J6" s="43" t="s">
        <v>424</v>
      </c>
      <c r="K6" s="43" t="s">
        <v>436</v>
      </c>
      <c r="L6" s="155">
        <v>15660202</v>
      </c>
      <c r="M6" s="159" t="s">
        <v>89</v>
      </c>
      <c r="N6" s="43" t="s">
        <v>89</v>
      </c>
      <c r="O6" s="43" t="s">
        <v>3050</v>
      </c>
    </row>
    <row r="7" spans="1:15" s="45" customFormat="1" x14ac:dyDescent="0.15">
      <c r="A7" s="155">
        <v>13660202</v>
      </c>
      <c r="B7" s="43">
        <v>1</v>
      </c>
      <c r="C7" s="43" t="str">
        <f>INDEX(效果!$C:$C,MATCH($A7,效果!$O:$O,0))</f>
        <v>死神冰霜护甲加魔法防御</v>
      </c>
      <c r="D7" s="43" t="s">
        <v>1721</v>
      </c>
      <c r="E7" s="43">
        <v>1</v>
      </c>
      <c r="F7" s="43">
        <f>F6</f>
        <v>5</v>
      </c>
      <c r="G7" s="43" t="s">
        <v>79</v>
      </c>
      <c r="H7" s="43"/>
      <c r="I7" s="165" t="s">
        <v>5479</v>
      </c>
      <c r="J7" s="43" t="s">
        <v>424</v>
      </c>
      <c r="K7" s="43" t="s">
        <v>438</v>
      </c>
      <c r="L7" s="155">
        <v>15660203</v>
      </c>
      <c r="M7" s="159" t="s">
        <v>89</v>
      </c>
      <c r="N7" s="43" t="s">
        <v>89</v>
      </c>
      <c r="O7" s="43"/>
    </row>
    <row r="8" spans="1:15" s="45" customFormat="1" x14ac:dyDescent="0.15">
      <c r="A8" s="155">
        <v>13660203</v>
      </c>
      <c r="B8" s="43">
        <v>1</v>
      </c>
      <c r="C8" s="43" t="str">
        <f>INDEX(效果!$C:$C,MATCH($A8,效果!$O:$O,0))</f>
        <v>死神冰霜护甲持续回血</v>
      </c>
      <c r="D8" s="43" t="s">
        <v>4647</v>
      </c>
      <c r="E8" s="43">
        <v>1</v>
      </c>
      <c r="F8" s="43">
        <v>7</v>
      </c>
      <c r="G8" s="43" t="s">
        <v>79</v>
      </c>
      <c r="H8" s="43"/>
      <c r="I8" s="165" t="s">
        <v>5476</v>
      </c>
      <c r="J8" s="43" t="s">
        <v>106</v>
      </c>
      <c r="K8" s="43">
        <v>1.5</v>
      </c>
      <c r="L8" s="155">
        <v>12660206</v>
      </c>
      <c r="M8" s="159" t="s">
        <v>89</v>
      </c>
      <c r="N8" s="43" t="s">
        <v>89</v>
      </c>
      <c r="O8" s="43" t="s">
        <v>552</v>
      </c>
    </row>
    <row r="9" spans="1:15" s="45" customFormat="1" x14ac:dyDescent="0.15">
      <c r="A9" s="155">
        <v>13660204</v>
      </c>
      <c r="B9" s="43">
        <v>1</v>
      </c>
      <c r="C9" s="43" t="str">
        <f>INDEX(效果!$C:$C,MATCH($A9,效果!$O:$O,0))</f>
        <v>死神冰霜护甲给攻击者添加debuff</v>
      </c>
      <c r="D9" s="43" t="s">
        <v>4648</v>
      </c>
      <c r="E9" s="43">
        <v>1</v>
      </c>
      <c r="F9" s="43">
        <v>5</v>
      </c>
      <c r="G9" s="43" t="s">
        <v>1657</v>
      </c>
      <c r="H9" s="43"/>
      <c r="I9" s="43"/>
      <c r="J9" s="43" t="s">
        <v>361</v>
      </c>
      <c r="K9" s="155">
        <v>16660201</v>
      </c>
      <c r="L9" s="159" t="s">
        <v>89</v>
      </c>
      <c r="M9" s="159" t="s">
        <v>89</v>
      </c>
      <c r="N9" s="43" t="s">
        <v>89</v>
      </c>
      <c r="O9" s="43"/>
    </row>
    <row r="10" spans="1:15" s="45" customFormat="1" x14ac:dyDescent="0.15">
      <c r="A10" s="155">
        <v>13660205</v>
      </c>
      <c r="B10" s="43">
        <v>1</v>
      </c>
      <c r="C10" s="43" t="str">
        <f>INDEX(效果!$C:$C,MATCH($A10,效果!$O:$O,0))</f>
        <v>死神冰霜护甲反作用减移动速度</v>
      </c>
      <c r="D10" s="43" t="s">
        <v>1723</v>
      </c>
      <c r="E10" s="43">
        <v>1</v>
      </c>
      <c r="F10" s="43">
        <v>5</v>
      </c>
      <c r="G10" s="43" t="s">
        <v>318</v>
      </c>
      <c r="H10" s="43">
        <v>15</v>
      </c>
      <c r="I10" s="43" t="s">
        <v>3051</v>
      </c>
      <c r="J10" s="43" t="s">
        <v>424</v>
      </c>
      <c r="K10" s="159" t="s">
        <v>3263</v>
      </c>
      <c r="L10" s="157">
        <v>15660206</v>
      </c>
      <c r="M10" s="159" t="s">
        <v>89</v>
      </c>
      <c r="N10" s="43" t="s">
        <v>89</v>
      </c>
      <c r="O10" s="43" t="s">
        <v>1726</v>
      </c>
    </row>
    <row r="11" spans="1:15" s="45" customFormat="1" x14ac:dyDescent="0.15">
      <c r="A11" s="155">
        <v>13660206</v>
      </c>
      <c r="B11" s="43">
        <v>1</v>
      </c>
      <c r="C11" s="43" t="str">
        <f>INDEX(效果!$C:$C,MATCH($A11,效果!$O:$O,0))</f>
        <v>死神冰霜护甲反作用减攻击速度</v>
      </c>
      <c r="D11" s="43" t="s">
        <v>1724</v>
      </c>
      <c r="E11" s="43">
        <v>1</v>
      </c>
      <c r="F11" s="43">
        <v>5</v>
      </c>
      <c r="G11" s="43" t="s">
        <v>318</v>
      </c>
      <c r="H11" s="43">
        <v>15</v>
      </c>
      <c r="I11" s="43" t="s">
        <v>3051</v>
      </c>
      <c r="J11" s="43" t="s">
        <v>424</v>
      </c>
      <c r="K11" s="43" t="s">
        <v>265</v>
      </c>
      <c r="L11" s="43" t="s">
        <v>89</v>
      </c>
      <c r="M11" s="155">
        <v>15660207</v>
      </c>
      <c r="N11" s="43" t="s">
        <v>89</v>
      </c>
      <c r="O11" s="43"/>
    </row>
    <row r="12" spans="1:15" s="5" customFormat="1" x14ac:dyDescent="0.15">
      <c r="A12" s="155">
        <v>13660207</v>
      </c>
      <c r="B12" s="43">
        <v>1</v>
      </c>
      <c r="C12" s="43" t="str">
        <f>INDEX(效果!$C:$C,MATCH($A12,效果!$O:$O,0))</f>
        <v>死神冰霜护甲反作用加冰状态</v>
      </c>
      <c r="D12" s="43" t="s">
        <v>1725</v>
      </c>
      <c r="E12" s="43">
        <v>1</v>
      </c>
      <c r="F12" s="43">
        <f>[3]死神6!$AZ$3</f>
        <v>5</v>
      </c>
      <c r="G12" s="43" t="s">
        <v>3021</v>
      </c>
      <c r="H12" s="43">
        <v>15</v>
      </c>
      <c r="I12" s="43" t="s">
        <v>3051</v>
      </c>
      <c r="J12" s="43" t="s">
        <v>3034</v>
      </c>
      <c r="K12" s="43" t="s">
        <v>3220</v>
      </c>
      <c r="L12" s="43" t="s">
        <v>89</v>
      </c>
      <c r="M12" s="43" t="s">
        <v>89</v>
      </c>
      <c r="N12" s="43" t="s">
        <v>89</v>
      </c>
      <c r="O12" s="43" t="s">
        <v>1727</v>
      </c>
    </row>
    <row r="13" spans="1:15" s="5" customFormat="1" x14ac:dyDescent="0.15">
      <c r="A13" s="155">
        <v>13660208</v>
      </c>
      <c r="B13" s="43">
        <v>1</v>
      </c>
      <c r="C13" s="43" t="str">
        <f>INDEX(效果!$C:$C,MATCH($A13,效果!$O:$O,0))</f>
        <v>死神沉默之沉默</v>
      </c>
      <c r="D13" s="43" t="s">
        <v>2481</v>
      </c>
      <c r="E13" s="43">
        <v>1</v>
      </c>
      <c r="F13" s="43">
        <v>4</v>
      </c>
      <c r="G13" s="43" t="s">
        <v>79</v>
      </c>
      <c r="H13" s="43"/>
      <c r="I13" s="43" t="s">
        <v>71</v>
      </c>
      <c r="J13" s="43" t="s">
        <v>70</v>
      </c>
      <c r="K13" s="43" t="s">
        <v>466</v>
      </c>
      <c r="L13" s="159" t="s">
        <v>89</v>
      </c>
      <c r="M13" s="43" t="s">
        <v>89</v>
      </c>
      <c r="N13" s="43" t="s">
        <v>89</v>
      </c>
      <c r="O13" s="43" t="s">
        <v>3052</v>
      </c>
    </row>
    <row r="14" spans="1:15" s="5" customFormat="1" x14ac:dyDescent="0.15">
      <c r="A14" s="155">
        <v>13660209</v>
      </c>
      <c r="B14" s="43">
        <v>1</v>
      </c>
      <c r="C14" s="43" t="str">
        <f>INDEX(效果!$C:$C,MATCH($A14,效果!$O:$O,0))</f>
        <v>死神冰霜新星减移动速度</v>
      </c>
      <c r="D14" s="43" t="s">
        <v>2483</v>
      </c>
      <c r="E14" s="43">
        <v>1</v>
      </c>
      <c r="F14" s="43">
        <v>5</v>
      </c>
      <c r="G14" s="43" t="s">
        <v>79</v>
      </c>
      <c r="H14" s="43"/>
      <c r="I14" s="43" t="s">
        <v>1288</v>
      </c>
      <c r="J14" s="43" t="s">
        <v>3046</v>
      </c>
      <c r="K14" s="43" t="s">
        <v>3263</v>
      </c>
      <c r="L14" s="157">
        <v>15660210</v>
      </c>
      <c r="M14" s="43" t="s">
        <v>89</v>
      </c>
      <c r="N14" s="43" t="s">
        <v>89</v>
      </c>
      <c r="O14" s="43" t="s">
        <v>1726</v>
      </c>
    </row>
    <row r="15" spans="1:15" s="45" customFormat="1" x14ac:dyDescent="0.15">
      <c r="A15" s="155">
        <v>13660210</v>
      </c>
      <c r="B15" s="43">
        <v>1</v>
      </c>
      <c r="C15" s="43" t="str">
        <f>INDEX(效果!$C:$C,MATCH($A15,效果!$O:$O,0))</f>
        <v>死神冰霜新星减攻击速度</v>
      </c>
      <c r="D15" s="43" t="s">
        <v>2484</v>
      </c>
      <c r="E15" s="43">
        <v>1</v>
      </c>
      <c r="F15" s="43">
        <v>5</v>
      </c>
      <c r="G15" s="43" t="s">
        <v>3039</v>
      </c>
      <c r="H15" s="43"/>
      <c r="I15" s="43" t="s">
        <v>3053</v>
      </c>
      <c r="J15" s="43" t="s">
        <v>424</v>
      </c>
      <c r="K15" s="43" t="s">
        <v>265</v>
      </c>
      <c r="L15" s="43" t="s">
        <v>89</v>
      </c>
      <c r="M15" s="155">
        <v>15660211</v>
      </c>
      <c r="N15" s="43" t="s">
        <v>89</v>
      </c>
      <c r="O15" s="43"/>
    </row>
    <row r="16" spans="1:15" s="45" customFormat="1" x14ac:dyDescent="0.15">
      <c r="A16" s="155">
        <v>13660211</v>
      </c>
      <c r="B16" s="43">
        <v>1</v>
      </c>
      <c r="C16" s="222" t="str">
        <f>INDEX(效果!$C:$C,MATCH($A16,效果!$O:$O,0))</f>
        <v>须佐之男半月斩降低防御</v>
      </c>
      <c r="D16" s="43" t="s">
        <v>5239</v>
      </c>
      <c r="E16" s="165">
        <v>1</v>
      </c>
      <c r="F16" s="153">
        <v>2</v>
      </c>
      <c r="G16" s="165" t="s">
        <v>79</v>
      </c>
      <c r="H16" s="165"/>
      <c r="I16" s="165" t="s">
        <v>5480</v>
      </c>
      <c r="J16" s="165" t="s">
        <v>5237</v>
      </c>
      <c r="K16" s="165" t="s">
        <v>5238</v>
      </c>
      <c r="L16" s="43" t="s">
        <v>89</v>
      </c>
      <c r="M16" s="101">
        <v>15660219</v>
      </c>
      <c r="N16" s="43" t="s">
        <v>89</v>
      </c>
      <c r="O16" s="165" t="s">
        <v>320</v>
      </c>
    </row>
    <row r="17" spans="1:15" s="63" customFormat="1" x14ac:dyDescent="0.15">
      <c r="A17" s="155">
        <v>13660213</v>
      </c>
      <c r="B17" s="43">
        <v>1</v>
      </c>
      <c r="C17" s="43" t="str">
        <f>INDEX(效果!$C:$C,MATCH($A17,效果!$O:$O,0))</f>
        <v>须佐之男神冲刺降低命中</v>
      </c>
      <c r="D17" s="43" t="s">
        <v>5261</v>
      </c>
      <c r="E17" s="165">
        <v>1</v>
      </c>
      <c r="F17" s="153">
        <v>2</v>
      </c>
      <c r="G17" s="165" t="s">
        <v>79</v>
      </c>
      <c r="H17" s="165"/>
      <c r="I17" s="165" t="s">
        <v>5480</v>
      </c>
      <c r="J17" s="165" t="s">
        <v>273</v>
      </c>
      <c r="K17" s="165" t="s">
        <v>359</v>
      </c>
      <c r="L17" s="165"/>
      <c r="M17" s="101">
        <v>15660220</v>
      </c>
      <c r="N17" s="165"/>
      <c r="O17" s="165" t="s">
        <v>5260</v>
      </c>
    </row>
    <row r="18" spans="1:15" s="63" customFormat="1" x14ac:dyDescent="0.15">
      <c r="A18" s="155">
        <v>13660301</v>
      </c>
      <c r="B18" s="43">
        <v>1</v>
      </c>
      <c r="C18" s="43" t="str">
        <f>INDEX(效果!$C:$C,MATCH($A18,效果!$O:$O,0))</f>
        <v>死灵主宰霜之哀伤之遇冰冰封</v>
      </c>
      <c r="D18" s="43" t="s">
        <v>4649</v>
      </c>
      <c r="E18" s="43">
        <v>1</v>
      </c>
      <c r="F18" s="43">
        <f>[2]死灵主宰7!$AG$3</f>
        <v>4</v>
      </c>
      <c r="G18" s="43" t="s">
        <v>318</v>
      </c>
      <c r="H18" s="43">
        <v>6</v>
      </c>
      <c r="I18" s="43" t="s">
        <v>1289</v>
      </c>
      <c r="J18" s="43" t="s">
        <v>70</v>
      </c>
      <c r="K18" s="165" t="s">
        <v>5715</v>
      </c>
      <c r="L18" s="43" t="s">
        <v>89</v>
      </c>
      <c r="M18" s="43" t="s">
        <v>89</v>
      </c>
      <c r="N18" s="43" t="s">
        <v>89</v>
      </c>
      <c r="O18" s="43" t="s">
        <v>435</v>
      </c>
    </row>
    <row r="19" spans="1:15" s="45" customFormat="1" x14ac:dyDescent="0.15">
      <c r="A19" s="155">
        <v>13660302</v>
      </c>
      <c r="B19" s="43">
        <v>1</v>
      </c>
      <c r="C19" s="43" t="str">
        <f>INDEX(效果!$C:$C,MATCH($A19,效果!$O:$O,0))</f>
        <v>死亡骑士无光之盾加吸伤护盾</v>
      </c>
      <c r="D19" s="43" t="s">
        <v>2533</v>
      </c>
      <c r="E19" s="43">
        <v>1</v>
      </c>
      <c r="F19" s="43">
        <v>8</v>
      </c>
      <c r="G19" s="43" t="s">
        <v>3068</v>
      </c>
      <c r="H19" s="43"/>
      <c r="I19" s="43"/>
      <c r="J19" s="43" t="s">
        <v>3069</v>
      </c>
      <c r="K19" s="155">
        <v>16660302</v>
      </c>
      <c r="L19" s="43" t="s">
        <v>89</v>
      </c>
      <c r="M19" s="43" t="s">
        <v>89</v>
      </c>
      <c r="N19" s="43" t="s">
        <v>89</v>
      </c>
      <c r="O19" s="43" t="s">
        <v>3070</v>
      </c>
    </row>
    <row r="20" spans="1:15" s="45" customFormat="1" x14ac:dyDescent="0.15">
      <c r="A20" s="155">
        <v>13660303</v>
      </c>
      <c r="B20" s="43">
        <v>1</v>
      </c>
      <c r="C20" s="43" t="str">
        <f>INDEX(效果!$C:$C,MATCH($A20,效果!$O:$O,0))</f>
        <v>死亡骑士无光之盾嘲讽状态</v>
      </c>
      <c r="D20" s="43" t="s">
        <v>2534</v>
      </c>
      <c r="E20" s="43">
        <v>1</v>
      </c>
      <c r="F20" s="43">
        <v>3</v>
      </c>
      <c r="G20" s="43" t="s">
        <v>3054</v>
      </c>
      <c r="H20" s="43"/>
      <c r="I20" s="43" t="s">
        <v>238</v>
      </c>
      <c r="J20" s="43" t="s">
        <v>106</v>
      </c>
      <c r="K20" s="43">
        <v>1</v>
      </c>
      <c r="L20" s="155">
        <v>12660313</v>
      </c>
      <c r="M20" s="155">
        <v>12660314</v>
      </c>
      <c r="N20" s="43" t="s">
        <v>89</v>
      </c>
      <c r="O20" s="43" t="s">
        <v>3071</v>
      </c>
    </row>
    <row r="21" spans="1:15" s="45" customFormat="1" x14ac:dyDescent="0.15">
      <c r="A21" s="155">
        <v>13660304</v>
      </c>
      <c r="B21" s="43">
        <v>1</v>
      </c>
      <c r="C21" s="43" t="str">
        <f>INDEX(效果!$C:$C,MATCH($A21,效果!$O:$O,0))</f>
        <v>死亡骑士无光之盾嘲讽</v>
      </c>
      <c r="D21" s="43" t="s">
        <v>2535</v>
      </c>
      <c r="E21" s="43">
        <v>1</v>
      </c>
      <c r="F21" s="43">
        <v>1</v>
      </c>
      <c r="G21" s="43" t="s">
        <v>79</v>
      </c>
      <c r="H21" s="43"/>
      <c r="I21" s="43" t="s">
        <v>238</v>
      </c>
      <c r="J21" s="43" t="s">
        <v>3067</v>
      </c>
      <c r="K21" s="43" t="s">
        <v>4881</v>
      </c>
      <c r="L21" s="43" t="s">
        <v>89</v>
      </c>
      <c r="M21" s="43" t="s">
        <v>89</v>
      </c>
      <c r="N21" s="43" t="s">
        <v>89</v>
      </c>
      <c r="O21" s="43" t="s">
        <v>1766</v>
      </c>
    </row>
    <row r="22" spans="1:15" s="45" customFormat="1" x14ac:dyDescent="0.15">
      <c r="A22" s="155">
        <v>13660305</v>
      </c>
      <c r="B22" s="43">
        <v>1</v>
      </c>
      <c r="C22" s="43" t="str">
        <f>INDEX(效果!$C:$C,MATCH($A22,效果!$O:$O,0))</f>
        <v>死亡骑士无光之盾嘲讽沉默</v>
      </c>
      <c r="D22" s="43" t="s">
        <v>2536</v>
      </c>
      <c r="E22" s="43">
        <v>1</v>
      </c>
      <c r="F22" s="43">
        <v>1</v>
      </c>
      <c r="G22" s="43" t="s">
        <v>79</v>
      </c>
      <c r="H22" s="43"/>
      <c r="I22" s="43" t="s">
        <v>238</v>
      </c>
      <c r="J22" s="43" t="s">
        <v>3034</v>
      </c>
      <c r="K22" s="43" t="s">
        <v>466</v>
      </c>
      <c r="L22" s="43" t="s">
        <v>89</v>
      </c>
      <c r="M22" s="43" t="s">
        <v>89</v>
      </c>
      <c r="N22" s="43" t="s">
        <v>89</v>
      </c>
      <c r="O22" s="43"/>
    </row>
    <row r="23" spans="1:15" s="45" customFormat="1" x14ac:dyDescent="0.15">
      <c r="A23" s="155">
        <v>13660306</v>
      </c>
      <c r="B23" s="43">
        <v>1</v>
      </c>
      <c r="C23" s="43" t="str">
        <f>INDEX(效果!$C:$C,MATCH($A23,效果!$O:$O,0))</f>
        <v>死亡骑士冰霜之环遇冰冰封</v>
      </c>
      <c r="D23" s="43" t="s">
        <v>4650</v>
      </c>
      <c r="E23" s="43">
        <v>1</v>
      </c>
      <c r="F23" s="43">
        <v>4</v>
      </c>
      <c r="G23" s="43" t="s">
        <v>3072</v>
      </c>
      <c r="H23" s="43">
        <v>12</v>
      </c>
      <c r="I23" s="43" t="s">
        <v>1289</v>
      </c>
      <c r="J23" s="43" t="s">
        <v>70</v>
      </c>
      <c r="K23" s="165" t="s">
        <v>5716</v>
      </c>
      <c r="L23" s="43" t="s">
        <v>89</v>
      </c>
      <c r="M23" s="43" t="s">
        <v>89</v>
      </c>
      <c r="N23" s="43" t="s">
        <v>89</v>
      </c>
      <c r="O23" s="43" t="s">
        <v>435</v>
      </c>
    </row>
    <row r="24" spans="1:15" s="45" customFormat="1" x14ac:dyDescent="0.15">
      <c r="A24" s="235">
        <v>13660308</v>
      </c>
      <c r="B24" s="43">
        <v>1</v>
      </c>
      <c r="C24" s="43" t="str">
        <f>INDEX(效果!$C:$C,MATCH($A24,效果!$O:$O,0))</f>
        <v>死亡骑士冰霜之环扩散挑起</v>
      </c>
      <c r="D24" s="43" t="s">
        <v>2539</v>
      </c>
      <c r="E24" s="43">
        <v>1</v>
      </c>
      <c r="F24" s="43">
        <v>2</v>
      </c>
      <c r="G24" s="43" t="s">
        <v>79</v>
      </c>
      <c r="H24" s="43"/>
      <c r="I24" s="43" t="s">
        <v>323</v>
      </c>
      <c r="J24" s="43" t="s">
        <v>323</v>
      </c>
      <c r="K24" s="43" t="s">
        <v>89</v>
      </c>
      <c r="L24" s="43" t="s">
        <v>89</v>
      </c>
      <c r="M24" s="43" t="s">
        <v>89</v>
      </c>
      <c r="N24" s="43" t="s">
        <v>89</v>
      </c>
      <c r="O24" s="43" t="s">
        <v>99</v>
      </c>
    </row>
    <row r="25" spans="1:15" s="45" customFormat="1" x14ac:dyDescent="0.15">
      <c r="A25" s="235">
        <v>13660311</v>
      </c>
      <c r="B25" s="43">
        <v>1</v>
      </c>
      <c r="C25" s="43" t="str">
        <f>INDEX(效果!$C:$C,MATCH($A25,效果!$O:$O,0))</f>
        <v>死亡骑士冰霜之环收缩拉怪(不用)</v>
      </c>
      <c r="D25" s="43" t="s">
        <v>4651</v>
      </c>
      <c r="E25" s="43">
        <v>1</v>
      </c>
      <c r="F25" s="43">
        <v>1</v>
      </c>
      <c r="G25" s="43" t="s">
        <v>79</v>
      </c>
      <c r="H25" s="43"/>
      <c r="I25" s="43" t="s">
        <v>716</v>
      </c>
      <c r="J25" s="43" t="s">
        <v>716</v>
      </c>
      <c r="K25" s="43">
        <v>180</v>
      </c>
      <c r="L25" s="43">
        <v>1</v>
      </c>
      <c r="M25" s="43">
        <v>0.5</v>
      </c>
      <c r="N25" s="43" t="s">
        <v>89</v>
      </c>
      <c r="O25" s="43" t="s">
        <v>99</v>
      </c>
    </row>
    <row r="26" spans="1:15" s="45" customFormat="1" x14ac:dyDescent="0.15">
      <c r="A26" s="155">
        <v>13660401</v>
      </c>
      <c r="B26" s="43">
        <v>1</v>
      </c>
      <c r="C26" s="43" t="str">
        <f>INDEX(效果!$C:$C,MATCH($A26,效果!$O:$O,0))</f>
        <v>德古拉吸血鬼之拥自身buff</v>
      </c>
      <c r="D26" s="43" t="s">
        <v>4652</v>
      </c>
      <c r="E26" s="43">
        <v>1</v>
      </c>
      <c r="F26" s="43">
        <v>7</v>
      </c>
      <c r="G26" s="43" t="s">
        <v>318</v>
      </c>
      <c r="H26" s="43">
        <v>4</v>
      </c>
      <c r="I26" s="43"/>
      <c r="J26" s="43" t="s">
        <v>106</v>
      </c>
      <c r="K26" s="43">
        <v>1.5</v>
      </c>
      <c r="L26" s="155">
        <v>12660412</v>
      </c>
      <c r="M26" s="155">
        <v>12660413</v>
      </c>
      <c r="N26" s="43" t="s">
        <v>89</v>
      </c>
      <c r="O26" s="43" t="s">
        <v>3073</v>
      </c>
    </row>
    <row r="27" spans="1:15" s="45" customFormat="1" x14ac:dyDescent="0.15">
      <c r="A27" s="155">
        <v>13660403</v>
      </c>
      <c r="B27" s="43">
        <v>1</v>
      </c>
      <c r="C27" s="43" t="str">
        <f>INDEX(效果!$C:$C,MATCH($A27,效果!$O:$O,0))</f>
        <v>德古拉腐蚀术之持续流血</v>
      </c>
      <c r="D27" s="43" t="s">
        <v>1735</v>
      </c>
      <c r="E27" s="43">
        <v>1</v>
      </c>
      <c r="F27" s="43">
        <v>7</v>
      </c>
      <c r="G27" s="43" t="s">
        <v>318</v>
      </c>
      <c r="H27" s="43">
        <v>10</v>
      </c>
      <c r="I27" s="43" t="s">
        <v>5481</v>
      </c>
      <c r="J27" s="43" t="s">
        <v>106</v>
      </c>
      <c r="K27" s="43">
        <v>1.5</v>
      </c>
      <c r="L27" s="155">
        <v>12660410</v>
      </c>
      <c r="M27" s="43" t="s">
        <v>89</v>
      </c>
      <c r="N27" s="43" t="s">
        <v>89</v>
      </c>
      <c r="O27" s="43" t="s">
        <v>785</v>
      </c>
    </row>
    <row r="28" spans="1:15" s="45" customFormat="1" x14ac:dyDescent="0.15">
      <c r="A28" s="155">
        <v>13660501</v>
      </c>
      <c r="B28" s="43">
        <v>1</v>
      </c>
      <c r="C28" s="43" t="str">
        <f>INDEX(效果!$C:$C,MATCH($A28,效果!$O:$O,0))</f>
        <v>月亮女神新月打击提升自身闪避</v>
      </c>
      <c r="D28" s="43" t="s">
        <v>4224</v>
      </c>
      <c r="E28" s="43">
        <v>1</v>
      </c>
      <c r="F28" s="43">
        <v>5</v>
      </c>
      <c r="G28" s="43" t="s">
        <v>3072</v>
      </c>
      <c r="H28" s="43">
        <v>20</v>
      </c>
      <c r="I28" s="165" t="s">
        <v>5479</v>
      </c>
      <c r="J28" s="43" t="s">
        <v>3117</v>
      </c>
      <c r="K28" s="43" t="s">
        <v>288</v>
      </c>
      <c r="L28" s="43" t="s">
        <v>89</v>
      </c>
      <c r="M28" s="155">
        <v>15660503</v>
      </c>
      <c r="N28" s="43" t="s">
        <v>89</v>
      </c>
      <c r="O28" s="43" t="s">
        <v>324</v>
      </c>
    </row>
    <row r="29" spans="1:15" s="45" customFormat="1" x14ac:dyDescent="0.15">
      <c r="A29" s="155">
        <v>13660502</v>
      </c>
      <c r="B29" s="43">
        <v>1</v>
      </c>
      <c r="C29" s="43" t="str">
        <f>INDEX(效果!$C:$C,MATCH($A29,效果!$O:$O,0))</f>
        <v>须佐之男反射吸伤</v>
      </c>
      <c r="D29" s="43" t="s">
        <v>5247</v>
      </c>
      <c r="E29" s="43">
        <v>1</v>
      </c>
      <c r="F29" s="43">
        <v>6</v>
      </c>
      <c r="G29" s="43" t="s">
        <v>318</v>
      </c>
      <c r="H29" s="43">
        <v>20</v>
      </c>
      <c r="I29" s="43"/>
      <c r="J29" s="43" t="s">
        <v>3148</v>
      </c>
      <c r="K29" s="155">
        <v>16660501</v>
      </c>
      <c r="L29" s="43" t="s">
        <v>89</v>
      </c>
      <c r="M29" s="43" t="s">
        <v>89</v>
      </c>
      <c r="N29" s="43" t="s">
        <v>89</v>
      </c>
      <c r="O29" s="43"/>
    </row>
    <row r="30" spans="1:15" s="45" customFormat="1" x14ac:dyDescent="0.15">
      <c r="A30" s="155">
        <v>13660503</v>
      </c>
      <c r="B30" s="43">
        <v>1</v>
      </c>
      <c r="C30" s="43" t="str">
        <f>INDEX(效果!$C:$C,MATCH($A30,效果!$O:$O,0))</f>
        <v>须佐之男反射反弹伤害</v>
      </c>
      <c r="D30" s="43" t="s">
        <v>5248</v>
      </c>
      <c r="E30" s="43">
        <v>1</v>
      </c>
      <c r="F30" s="43">
        <v>6</v>
      </c>
      <c r="G30" s="43" t="s">
        <v>3063</v>
      </c>
      <c r="H30" s="43">
        <v>20</v>
      </c>
      <c r="I30" s="43"/>
      <c r="J30" s="43" t="s">
        <v>361</v>
      </c>
      <c r="K30" s="155">
        <v>16660502</v>
      </c>
      <c r="L30" s="43" t="s">
        <v>89</v>
      </c>
      <c r="M30" s="43" t="s">
        <v>89</v>
      </c>
      <c r="N30" s="43" t="s">
        <v>89</v>
      </c>
      <c r="O30" s="43" t="s">
        <v>3141</v>
      </c>
    </row>
    <row r="31" spans="1:15" s="45" customFormat="1" x14ac:dyDescent="0.15">
      <c r="A31" s="155">
        <v>13660505</v>
      </c>
      <c r="B31" s="43">
        <v>1</v>
      </c>
      <c r="C31" s="43" t="str">
        <f>INDEX(效果!$C:$C,MATCH($A31,效果!$O:$O,0))</f>
        <v>月亮女神月光之束沉默</v>
      </c>
      <c r="D31" s="43" t="s">
        <v>5287</v>
      </c>
      <c r="E31" s="165">
        <v>1</v>
      </c>
      <c r="F31" s="153">
        <v>4</v>
      </c>
      <c r="G31" s="165" t="s">
        <v>79</v>
      </c>
      <c r="H31" s="165"/>
      <c r="I31" s="165" t="s">
        <v>71</v>
      </c>
      <c r="J31" s="165" t="s">
        <v>5286</v>
      </c>
      <c r="K31" s="165" t="s">
        <v>71</v>
      </c>
      <c r="L31" s="165"/>
      <c r="M31" s="165"/>
      <c r="N31" s="165"/>
      <c r="O31" s="73" t="s">
        <v>3052</v>
      </c>
    </row>
    <row r="32" spans="1:15" s="45" customFormat="1" x14ac:dyDescent="0.15">
      <c r="A32" s="155">
        <v>13660602</v>
      </c>
      <c r="B32" s="43">
        <v>1</v>
      </c>
      <c r="C32" s="43" t="str">
        <f>INDEX(效果!$C:$C,MATCH($A32,效果!$O:$O,0))</f>
        <v>恶魔猎人死亡射线沉默</v>
      </c>
      <c r="D32" s="43" t="s">
        <v>2863</v>
      </c>
      <c r="E32" s="43">
        <v>1</v>
      </c>
      <c r="F32" s="43">
        <v>4</v>
      </c>
      <c r="G32" s="43" t="s">
        <v>318</v>
      </c>
      <c r="H32" s="43">
        <v>10</v>
      </c>
      <c r="I32" s="43" t="s">
        <v>71</v>
      </c>
      <c r="J32" s="43" t="s">
        <v>70</v>
      </c>
      <c r="K32" s="43" t="s">
        <v>466</v>
      </c>
      <c r="L32" s="43" t="s">
        <v>89</v>
      </c>
      <c r="M32" s="43" t="s">
        <v>89</v>
      </c>
      <c r="N32" s="43" t="s">
        <v>89</v>
      </c>
      <c r="O32" s="43" t="s">
        <v>1353</v>
      </c>
    </row>
    <row r="33" spans="1:15" s="45" customFormat="1" x14ac:dyDescent="0.15">
      <c r="A33" s="155">
        <v>13660603</v>
      </c>
      <c r="B33" s="43">
        <v>1</v>
      </c>
      <c r="C33" s="43" t="str">
        <f>INDEX(效果!$C:$C,MATCH($A33,效果!$O:$O,0))</f>
        <v>恶魔猎人灵巧闪避增加自身闪避</v>
      </c>
      <c r="D33" s="43" t="s">
        <v>4226</v>
      </c>
      <c r="E33" s="43">
        <v>1</v>
      </c>
      <c r="F33" s="43">
        <v>8</v>
      </c>
      <c r="G33" s="43" t="s">
        <v>318</v>
      </c>
      <c r="H33" s="43">
        <v>20</v>
      </c>
      <c r="I33" s="165" t="s">
        <v>5479</v>
      </c>
      <c r="J33" s="43" t="s">
        <v>264</v>
      </c>
      <c r="K33" s="43" t="s">
        <v>288</v>
      </c>
      <c r="L33" s="43" t="s">
        <v>89</v>
      </c>
      <c r="M33" s="155">
        <v>15660603</v>
      </c>
      <c r="N33" s="43" t="s">
        <v>89</v>
      </c>
      <c r="O33" s="43"/>
    </row>
    <row r="34" spans="1:15" s="45" customFormat="1" x14ac:dyDescent="0.15">
      <c r="A34" s="155">
        <v>13660604</v>
      </c>
      <c r="B34" s="43">
        <v>1</v>
      </c>
      <c r="C34" s="43" t="str">
        <f>INDEX(效果!$C:$C,MATCH($A34,效果!$O:$O,0))</f>
        <v>恶魔猎人恶魔追击眩晕</v>
      </c>
      <c r="D34" s="43" t="s">
        <v>4653</v>
      </c>
      <c r="E34" s="43">
        <v>1</v>
      </c>
      <c r="F34" s="43">
        <v>4</v>
      </c>
      <c r="G34" s="43" t="s">
        <v>318</v>
      </c>
      <c r="H34" s="43">
        <v>10</v>
      </c>
      <c r="I34" s="43" t="s">
        <v>1290</v>
      </c>
      <c r="J34" s="43" t="s">
        <v>70</v>
      </c>
      <c r="K34" s="43" t="s">
        <v>3262</v>
      </c>
      <c r="L34" s="43" t="s">
        <v>89</v>
      </c>
      <c r="M34" s="43" t="s">
        <v>89</v>
      </c>
      <c r="N34" s="43" t="s">
        <v>89</v>
      </c>
      <c r="O34" s="43" t="s">
        <v>3114</v>
      </c>
    </row>
    <row r="35" spans="1:15" s="45" customFormat="1" x14ac:dyDescent="0.15">
      <c r="A35" s="235">
        <v>13660701</v>
      </c>
      <c r="B35" s="43">
        <v>1</v>
      </c>
      <c r="C35" s="43" t="str">
        <f>INDEX(效果!$C:$C,MATCH($A35,效果!$O:$O,0))</f>
        <v>刀锋女皇女王之爪拉人眩晕</v>
      </c>
      <c r="D35" s="43" t="s">
        <v>4654</v>
      </c>
      <c r="E35" s="43">
        <v>1</v>
      </c>
      <c r="F35" s="43">
        <v>2</v>
      </c>
      <c r="G35" s="43" t="s">
        <v>3028</v>
      </c>
      <c r="H35" s="43"/>
      <c r="I35" s="43" t="s">
        <v>716</v>
      </c>
      <c r="J35" s="43" t="s">
        <v>716</v>
      </c>
      <c r="K35" s="43">
        <v>180</v>
      </c>
      <c r="L35" s="43">
        <v>2</v>
      </c>
      <c r="M35" s="43">
        <v>0.2</v>
      </c>
      <c r="N35" s="43" t="s">
        <v>89</v>
      </c>
      <c r="O35" s="43" t="s">
        <v>3114</v>
      </c>
    </row>
    <row r="36" spans="1:15" s="45" customFormat="1" x14ac:dyDescent="0.15">
      <c r="A36" s="155">
        <v>13660702</v>
      </c>
      <c r="B36" s="43">
        <v>1</v>
      </c>
      <c r="C36" s="43" t="str">
        <f>INDEX(效果!$C:$C,MATCH($A36,效果!$O:$O,0))</f>
        <v>刀锋女皇女王之爪延迟伤害</v>
      </c>
      <c r="D36" s="43" t="s">
        <v>4655</v>
      </c>
      <c r="E36" s="43">
        <v>1</v>
      </c>
      <c r="F36" s="43">
        <v>1</v>
      </c>
      <c r="G36" s="43" t="s">
        <v>79</v>
      </c>
      <c r="H36" s="43"/>
      <c r="I36" s="43"/>
      <c r="J36" s="43" t="s">
        <v>106</v>
      </c>
      <c r="K36" s="43">
        <v>0</v>
      </c>
      <c r="L36" s="155">
        <v>12660705</v>
      </c>
      <c r="M36" s="43" t="s">
        <v>89</v>
      </c>
      <c r="N36" s="43" t="s">
        <v>89</v>
      </c>
      <c r="O36" s="43"/>
    </row>
    <row r="37" spans="1:15" s="45" customFormat="1" x14ac:dyDescent="0.15">
      <c r="A37" s="155">
        <v>13660707</v>
      </c>
      <c r="B37" s="43">
        <v>1</v>
      </c>
      <c r="C37" s="43" t="str">
        <f>INDEX(效果!$C:$C,MATCH($A37,效果!$O:$O,0))</f>
        <v>刀锋女皇灵能漩涡自身buff</v>
      </c>
      <c r="D37" s="43" t="s">
        <v>5061</v>
      </c>
      <c r="E37" s="50">
        <v>1</v>
      </c>
      <c r="F37" s="50">
        <v>4</v>
      </c>
      <c r="G37" s="165" t="s">
        <v>3075</v>
      </c>
      <c r="H37" s="50">
        <v>10</v>
      </c>
      <c r="I37" s="50"/>
      <c r="J37" s="165" t="s">
        <v>3430</v>
      </c>
      <c r="K37" s="50">
        <v>1</v>
      </c>
      <c r="L37" s="112">
        <v>12660708</v>
      </c>
      <c r="M37" s="112">
        <v>12660709</v>
      </c>
      <c r="N37" s="50"/>
      <c r="O37" s="50" t="s">
        <v>5213</v>
      </c>
    </row>
    <row r="38" spans="1:15" s="45" customFormat="1" x14ac:dyDescent="0.15">
      <c r="A38" s="155">
        <v>13660708</v>
      </c>
      <c r="B38" s="43">
        <v>1</v>
      </c>
      <c r="C38" s="43" t="str">
        <f>INDEX(效果!$C:$C,MATCH($A38,效果!$O:$O,0))</f>
        <v>刀锋女皇灵能漩涡降命中</v>
      </c>
      <c r="D38" s="43" t="s">
        <v>5063</v>
      </c>
      <c r="E38" s="50">
        <v>1</v>
      </c>
      <c r="F38" s="50">
        <v>3</v>
      </c>
      <c r="G38" s="43" t="s">
        <v>79</v>
      </c>
      <c r="H38" s="43"/>
      <c r="I38" s="165" t="s">
        <v>5479</v>
      </c>
      <c r="J38" s="43" t="s">
        <v>264</v>
      </c>
      <c r="K38" s="43" t="s">
        <v>3266</v>
      </c>
      <c r="L38" s="43" t="s">
        <v>89</v>
      </c>
      <c r="M38" s="155">
        <v>15660706</v>
      </c>
      <c r="N38" s="208"/>
      <c r="O38" s="165" t="s">
        <v>5066</v>
      </c>
    </row>
    <row r="39" spans="1:15" s="80" customFormat="1" x14ac:dyDescent="0.15">
      <c r="A39" s="165">
        <v>13660703</v>
      </c>
      <c r="B39" s="165">
        <v>1</v>
      </c>
      <c r="C39" s="165" t="str">
        <f>INDEX(效果!$C:$C,MATCH($A39,效果!$O:$O,0))</f>
        <v>刀锋女皇虫毒爆发之持续流血</v>
      </c>
      <c r="D39" s="80" t="s">
        <v>5846</v>
      </c>
      <c r="E39" s="165">
        <v>1</v>
      </c>
      <c r="F39" s="153">
        <v>3.5</v>
      </c>
      <c r="G39" s="165" t="s">
        <v>5746</v>
      </c>
      <c r="H39" s="165"/>
      <c r="I39" s="165" t="s">
        <v>5838</v>
      </c>
      <c r="J39" s="165" t="s">
        <v>5752</v>
      </c>
      <c r="K39" s="165">
        <v>1</v>
      </c>
      <c r="L39" s="164">
        <v>12660712</v>
      </c>
      <c r="M39" s="165"/>
      <c r="N39" s="165"/>
      <c r="O39" s="165" t="s">
        <v>5839</v>
      </c>
    </row>
    <row r="40" spans="1:15" s="80" customFormat="1" x14ac:dyDescent="0.15">
      <c r="A40" s="165">
        <v>13660704</v>
      </c>
      <c r="B40" s="165">
        <v>1</v>
      </c>
      <c r="C40" s="165" t="str">
        <f>INDEX(效果!$C:$C,MATCH($A40,效果!$O:$O,0))</f>
        <v>刀锋女皇虫毒爆发降低物防</v>
      </c>
      <c r="D40" s="80" t="s">
        <v>5844</v>
      </c>
      <c r="E40" s="165">
        <v>1</v>
      </c>
      <c r="F40" s="153">
        <v>6</v>
      </c>
      <c r="G40" s="165" t="s">
        <v>5746</v>
      </c>
      <c r="H40" s="165"/>
      <c r="I40" s="165" t="s">
        <v>5480</v>
      </c>
      <c r="J40" s="165" t="s">
        <v>5766</v>
      </c>
      <c r="K40" s="165" t="s">
        <v>5840</v>
      </c>
      <c r="L40" s="167">
        <v>15660708</v>
      </c>
      <c r="M40" s="165"/>
      <c r="N40" s="165"/>
      <c r="O40" s="165" t="s">
        <v>437</v>
      </c>
    </row>
    <row r="41" spans="1:15" s="80" customFormat="1" x14ac:dyDescent="0.15">
      <c r="A41" s="165">
        <v>13660705</v>
      </c>
      <c r="B41" s="165">
        <v>1</v>
      </c>
      <c r="C41" s="165" t="str">
        <f>INDEX(效果!$C:$C,MATCH($A41,效果!$O:$O,0))</f>
        <v>刀锋女皇虫毒爆发降低魔防</v>
      </c>
      <c r="D41" s="80" t="s">
        <v>5845</v>
      </c>
      <c r="E41" s="165">
        <v>1</v>
      </c>
      <c r="F41" s="153">
        <v>6</v>
      </c>
      <c r="G41" s="165" t="s">
        <v>5746</v>
      </c>
      <c r="H41" s="165"/>
      <c r="I41" s="165" t="s">
        <v>5480</v>
      </c>
      <c r="J41" s="165" t="s">
        <v>5766</v>
      </c>
      <c r="K41" s="165" t="s">
        <v>5841</v>
      </c>
      <c r="L41" s="167">
        <v>15660709</v>
      </c>
      <c r="M41" s="165"/>
      <c r="N41" s="165"/>
      <c r="O41" s="165"/>
    </row>
    <row r="42" spans="1:15" s="45" customFormat="1" x14ac:dyDescent="0.15">
      <c r="A42" s="165">
        <v>13660801</v>
      </c>
      <c r="B42" s="165">
        <v>1</v>
      </c>
      <c r="C42" s="165" t="str">
        <f>INDEX(效果!$C:$C,MATCH($A42,效果!$O:$O,0))</f>
        <v>莉莉丝地狱之吻提升攻速</v>
      </c>
      <c r="D42" s="165" t="s">
        <v>4233</v>
      </c>
      <c r="E42" s="165">
        <v>1</v>
      </c>
      <c r="F42" s="153">
        <v>8</v>
      </c>
      <c r="G42" s="165" t="s">
        <v>3877</v>
      </c>
      <c r="H42" s="165"/>
      <c r="I42" s="165" t="s">
        <v>5479</v>
      </c>
      <c r="J42" s="165" t="s">
        <v>3902</v>
      </c>
      <c r="K42" s="165" t="s">
        <v>5067</v>
      </c>
      <c r="L42" s="80"/>
      <c r="M42" s="152">
        <v>15660803</v>
      </c>
      <c r="N42" s="145"/>
      <c r="O42" s="165"/>
    </row>
    <row r="43" spans="1:15" s="45" customFormat="1" x14ac:dyDescent="0.15">
      <c r="A43" s="165">
        <v>13660802</v>
      </c>
      <c r="B43" s="165">
        <v>1</v>
      </c>
      <c r="C43" s="165" t="str">
        <f>INDEX(效果!$C:$C,MATCH($A43,效果!$O:$O,0))</f>
        <v>莉莉丝地狱之吻加攻击</v>
      </c>
      <c r="D43" s="165" t="s">
        <v>4234</v>
      </c>
      <c r="E43" s="165">
        <v>1</v>
      </c>
      <c r="F43" s="153">
        <v>8</v>
      </c>
      <c r="G43" s="165" t="s">
        <v>3877</v>
      </c>
      <c r="H43" s="165"/>
      <c r="I43" s="165" t="s">
        <v>5479</v>
      </c>
      <c r="J43" s="165" t="s">
        <v>3902</v>
      </c>
      <c r="K43" s="165" t="s">
        <v>3903</v>
      </c>
      <c r="L43" s="152">
        <v>15660804</v>
      </c>
      <c r="M43" s="165"/>
      <c r="N43" s="165"/>
      <c r="O43" s="165" t="s">
        <v>5570</v>
      </c>
    </row>
    <row r="44" spans="1:15" s="45" customFormat="1" x14ac:dyDescent="0.15">
      <c r="A44" s="155">
        <v>13660803</v>
      </c>
      <c r="B44" s="43">
        <v>1</v>
      </c>
      <c r="C44" s="43" t="str">
        <f>INDEX(效果!$C:$C,MATCH($A44,效果!$O:$O,0))</f>
        <v>莉莉丝腐蚀术之持续流血</v>
      </c>
      <c r="D44" s="43" t="s">
        <v>2544</v>
      </c>
      <c r="E44" s="43">
        <v>1</v>
      </c>
      <c r="F44" s="43">
        <v>7</v>
      </c>
      <c r="G44" s="43" t="s">
        <v>318</v>
      </c>
      <c r="H44" s="43">
        <v>10</v>
      </c>
      <c r="I44" s="43" t="s">
        <v>782</v>
      </c>
      <c r="J44" s="43" t="s">
        <v>106</v>
      </c>
      <c r="K44" s="43">
        <v>1.5</v>
      </c>
      <c r="L44" s="157">
        <v>12660808</v>
      </c>
      <c r="M44" s="43" t="s">
        <v>89</v>
      </c>
      <c r="N44" s="43" t="s">
        <v>89</v>
      </c>
      <c r="O44" s="43" t="s">
        <v>785</v>
      </c>
    </row>
    <row r="45" spans="1:15" s="45" customFormat="1" x14ac:dyDescent="0.15">
      <c r="A45" s="165">
        <v>13660804</v>
      </c>
      <c r="B45" s="165">
        <v>1</v>
      </c>
      <c r="C45" s="165" t="str">
        <f>INDEX(效果!$C:$C,MATCH($A45,效果!$O:$O,0))</f>
        <v>莉莉丝恶魔之镰概率添加冰标记</v>
      </c>
      <c r="D45" s="165" t="s">
        <v>4656</v>
      </c>
      <c r="E45" s="165">
        <v>1</v>
      </c>
      <c r="F45" s="153">
        <v>10</v>
      </c>
      <c r="G45" s="165" t="s">
        <v>318</v>
      </c>
      <c r="H45" s="165">
        <v>10</v>
      </c>
      <c r="I45" s="165" t="s">
        <v>3916</v>
      </c>
      <c r="J45" s="165" t="s">
        <v>3917</v>
      </c>
      <c r="K45" s="145" t="s">
        <v>3918</v>
      </c>
      <c r="L45" s="165"/>
      <c r="M45" s="165"/>
      <c r="N45" s="165"/>
      <c r="O45" s="165" t="s">
        <v>3919</v>
      </c>
    </row>
    <row r="46" spans="1:15" s="166" customFormat="1" x14ac:dyDescent="0.15">
      <c r="A46" s="165">
        <v>13660805</v>
      </c>
      <c r="B46" s="165">
        <v>1</v>
      </c>
      <c r="C46" s="165" t="str">
        <f>INDEX(效果!$C:$C,MATCH($A46,效果!$O:$O,0))</f>
        <v>莉莉丝恶魔之镰添加冰标记降低攻速</v>
      </c>
      <c r="D46" s="165" t="s">
        <v>4236</v>
      </c>
      <c r="E46" s="165">
        <v>1</v>
      </c>
      <c r="F46" s="153">
        <v>10</v>
      </c>
      <c r="G46" s="165" t="s">
        <v>3920</v>
      </c>
      <c r="H46" s="165">
        <v>10</v>
      </c>
      <c r="I46" s="165" t="s">
        <v>3921</v>
      </c>
      <c r="J46" s="165" t="s">
        <v>264</v>
      </c>
      <c r="K46" s="165" t="s">
        <v>3922</v>
      </c>
      <c r="L46" s="165"/>
      <c r="M46" s="91">
        <v>15660807</v>
      </c>
      <c r="N46" s="165"/>
      <c r="O46" s="165" t="s">
        <v>3923</v>
      </c>
    </row>
    <row r="47" spans="1:15" s="166" customFormat="1" x14ac:dyDescent="0.15">
      <c r="A47" s="165">
        <v>13660806</v>
      </c>
      <c r="B47" s="165">
        <v>1</v>
      </c>
      <c r="C47" s="165" t="str">
        <f>INDEX(效果!$C:$C,MATCH($A47,效果!$O:$O,0))</f>
        <v>莉莉丝恶魔之镰添加冰标记降低移速</v>
      </c>
      <c r="D47" s="165" t="s">
        <v>3913</v>
      </c>
      <c r="E47" s="165">
        <v>1</v>
      </c>
      <c r="F47" s="153">
        <v>10</v>
      </c>
      <c r="G47" s="165" t="s">
        <v>3924</v>
      </c>
      <c r="H47" s="165">
        <v>10</v>
      </c>
      <c r="I47" s="165" t="s">
        <v>3921</v>
      </c>
      <c r="J47" s="165" t="s">
        <v>3925</v>
      </c>
      <c r="K47" s="165" t="s">
        <v>3926</v>
      </c>
      <c r="L47" s="91">
        <v>15660808</v>
      </c>
      <c r="M47" s="165"/>
      <c r="N47" s="165"/>
      <c r="O47" s="165"/>
    </row>
    <row r="48" spans="1:15" s="45" customFormat="1" x14ac:dyDescent="0.15">
      <c r="A48" s="165">
        <v>13660807</v>
      </c>
      <c r="B48" s="165">
        <v>1</v>
      </c>
      <c r="C48" s="165" t="str">
        <f>INDEX(效果!$C:$C,MATCH($A48,效果!$O:$O,0))</f>
        <v>莉莉丝恶魔之镰添加冰标记（新手关用）</v>
      </c>
      <c r="D48" s="165" t="s">
        <v>4657</v>
      </c>
      <c r="E48" s="165">
        <v>1</v>
      </c>
      <c r="F48" s="153">
        <v>10</v>
      </c>
      <c r="G48" s="165" t="s">
        <v>318</v>
      </c>
      <c r="H48" s="165">
        <v>10</v>
      </c>
      <c r="I48" s="165" t="s">
        <v>3916</v>
      </c>
      <c r="J48" s="165" t="s">
        <v>3917</v>
      </c>
      <c r="K48" s="145" t="s">
        <v>3918</v>
      </c>
      <c r="L48" s="165"/>
      <c r="M48" s="165"/>
      <c r="N48" s="165"/>
      <c r="O48" s="165" t="s">
        <v>3919</v>
      </c>
    </row>
    <row r="49" spans="1:15" s="5" customFormat="1" x14ac:dyDescent="0.15">
      <c r="A49" s="165">
        <v>13660808</v>
      </c>
      <c r="B49" s="165">
        <v>1</v>
      </c>
      <c r="C49" s="165" t="str">
        <f>INDEX(效果!$C:$C,MATCH($A49,效果!$O:$O,0))</f>
        <v>莉莉丝恶魔之镰添加冰标记降低攻速（新手关用）</v>
      </c>
      <c r="D49" s="165" t="s">
        <v>4236</v>
      </c>
      <c r="E49" s="165">
        <v>1</v>
      </c>
      <c r="F49" s="153">
        <v>10</v>
      </c>
      <c r="G49" s="165" t="s">
        <v>3920</v>
      </c>
      <c r="H49" s="165">
        <v>10</v>
      </c>
      <c r="I49" s="165" t="s">
        <v>3921</v>
      </c>
      <c r="J49" s="165" t="s">
        <v>264</v>
      </c>
      <c r="K49" s="165" t="s">
        <v>3922</v>
      </c>
      <c r="L49" s="165"/>
      <c r="M49" s="91">
        <v>15660811</v>
      </c>
      <c r="N49" s="165"/>
      <c r="O49" s="165" t="s">
        <v>3923</v>
      </c>
    </row>
    <row r="50" spans="1:15" s="5" customFormat="1" x14ac:dyDescent="0.15">
      <c r="A50" s="165">
        <v>13660809</v>
      </c>
      <c r="B50" s="165">
        <v>1</v>
      </c>
      <c r="C50" s="165" t="str">
        <f>INDEX(效果!$C:$C,MATCH($A50,效果!$O:$O,0))</f>
        <v>莉莉丝恶魔之镰添加冰标记降低移速（新手关用）</v>
      </c>
      <c r="D50" s="165" t="s">
        <v>3913</v>
      </c>
      <c r="E50" s="165">
        <v>1</v>
      </c>
      <c r="F50" s="153">
        <v>10</v>
      </c>
      <c r="G50" s="165" t="s">
        <v>3924</v>
      </c>
      <c r="H50" s="165">
        <v>10</v>
      </c>
      <c r="I50" s="165" t="s">
        <v>3921</v>
      </c>
      <c r="J50" s="165" t="s">
        <v>3925</v>
      </c>
      <c r="K50" s="165" t="s">
        <v>3926</v>
      </c>
      <c r="L50" s="91">
        <v>15660812</v>
      </c>
      <c r="M50" s="165"/>
      <c r="N50" s="165"/>
      <c r="O50" s="165"/>
    </row>
    <row r="51" spans="1:15" s="5" customFormat="1" x14ac:dyDescent="0.15">
      <c r="A51" s="155">
        <v>13660901</v>
      </c>
      <c r="B51" s="43">
        <v>1</v>
      </c>
      <c r="C51" s="43" t="str">
        <f>INDEX(效果!$C:$C,MATCH($A51,效果!$O:$O,0))</f>
        <v>骷髅王白骨之盾提升自身伤害减免</v>
      </c>
      <c r="D51" s="43" t="s">
        <v>4239</v>
      </c>
      <c r="E51" s="43">
        <v>1</v>
      </c>
      <c r="F51" s="43">
        <v>6</v>
      </c>
      <c r="G51" s="43" t="s">
        <v>3075</v>
      </c>
      <c r="H51" s="43">
        <v>20</v>
      </c>
      <c r="I51" s="165" t="s">
        <v>5479</v>
      </c>
      <c r="J51" s="43" t="s">
        <v>3076</v>
      </c>
      <c r="K51" s="43" t="s">
        <v>1795</v>
      </c>
      <c r="L51" s="43" t="s">
        <v>89</v>
      </c>
      <c r="M51" s="155">
        <v>15660902</v>
      </c>
      <c r="N51" s="43" t="s">
        <v>89</v>
      </c>
      <c r="O51" s="43" t="s">
        <v>3077</v>
      </c>
    </row>
    <row r="52" spans="1:15" s="5" customFormat="1" x14ac:dyDescent="0.15">
      <c r="A52" s="165">
        <v>13660902</v>
      </c>
      <c r="B52" s="165">
        <v>1</v>
      </c>
      <c r="C52" s="165" t="str">
        <f>INDEX(效果!$C:$C,MATCH($A52,效果!$O:$O,0))</f>
        <v>骷髅王幽冥暴击眩晕</v>
      </c>
      <c r="D52" s="165" t="s">
        <v>4658</v>
      </c>
      <c r="E52" s="165">
        <v>1</v>
      </c>
      <c r="F52" s="153">
        <v>2</v>
      </c>
      <c r="G52" s="165" t="s">
        <v>3953</v>
      </c>
      <c r="H52" s="165"/>
      <c r="I52" s="165" t="s">
        <v>3954</v>
      </c>
      <c r="J52" s="165" t="s">
        <v>3955</v>
      </c>
      <c r="K52" s="165" t="s">
        <v>3956</v>
      </c>
      <c r="L52" s="165"/>
      <c r="M52" s="165"/>
      <c r="N52" s="165"/>
      <c r="O52" s="165" t="s">
        <v>99</v>
      </c>
    </row>
    <row r="53" spans="1:15" s="45" customFormat="1" x14ac:dyDescent="0.15">
      <c r="A53" s="236">
        <v>13660903</v>
      </c>
      <c r="B53" s="165">
        <v>1</v>
      </c>
      <c r="C53" s="165" t="str">
        <f>INDEX(效果!$C:$C,MATCH($A53,效果!$O:$O,0))</f>
        <v>骷髅王骨刺挑起眩晕</v>
      </c>
      <c r="D53" s="165" t="s">
        <v>4659</v>
      </c>
      <c r="E53" s="165">
        <v>1</v>
      </c>
      <c r="F53" s="153">
        <v>2</v>
      </c>
      <c r="G53" s="165" t="s">
        <v>3953</v>
      </c>
      <c r="H53" s="165"/>
      <c r="I53" s="165" t="s">
        <v>323</v>
      </c>
      <c r="J53" s="165" t="s">
        <v>3957</v>
      </c>
      <c r="K53" s="165"/>
      <c r="L53" s="165"/>
      <c r="M53" s="165"/>
      <c r="N53" s="165"/>
      <c r="O53" s="165" t="s">
        <v>99</v>
      </c>
    </row>
    <row r="54" spans="1:15" s="45" customFormat="1" x14ac:dyDescent="0.15">
      <c r="A54" s="165">
        <v>13660904</v>
      </c>
      <c r="B54" s="165">
        <v>1</v>
      </c>
      <c r="C54" s="165" t="str">
        <f>INDEX(效果!$C:$C,MATCH($A54,效果!$O:$O,0))</f>
        <v>骷髅王骨刺之嘲讽</v>
      </c>
      <c r="D54" s="165" t="s">
        <v>4660</v>
      </c>
      <c r="E54" s="165">
        <v>1</v>
      </c>
      <c r="F54" s="153">
        <v>3</v>
      </c>
      <c r="G54" s="165" t="s">
        <v>3953</v>
      </c>
      <c r="H54" s="165"/>
      <c r="I54" s="165" t="s">
        <v>3958</v>
      </c>
      <c r="J54" s="165" t="s">
        <v>3959</v>
      </c>
      <c r="K54" s="43" t="s">
        <v>4881</v>
      </c>
      <c r="L54" s="165"/>
      <c r="M54" s="165"/>
      <c r="N54" s="165"/>
      <c r="O54" s="165" t="s">
        <v>3960</v>
      </c>
    </row>
    <row r="55" spans="1:15" s="45" customFormat="1" x14ac:dyDescent="0.15">
      <c r="A55" s="165">
        <v>13660905</v>
      </c>
      <c r="B55" s="165">
        <v>1</v>
      </c>
      <c r="C55" s="165" t="str">
        <f>INDEX(效果!$C:$C,MATCH($A55,效果!$O:$O,0))</f>
        <v>骷髅王骨刺之嘲讽附带沉默</v>
      </c>
      <c r="D55" s="165" t="s">
        <v>4661</v>
      </c>
      <c r="E55" s="165">
        <v>1</v>
      </c>
      <c r="F55" s="153">
        <v>3</v>
      </c>
      <c r="G55" s="165" t="s">
        <v>3953</v>
      </c>
      <c r="H55" s="165"/>
      <c r="I55" s="165" t="s">
        <v>3961</v>
      </c>
      <c r="J55" s="165" t="s">
        <v>3962</v>
      </c>
      <c r="K55" s="165" t="s">
        <v>3963</v>
      </c>
      <c r="L55" s="165"/>
      <c r="M55" s="165"/>
      <c r="N55" s="165"/>
      <c r="O55" s="165"/>
    </row>
    <row r="56" spans="1:15" s="45" customFormat="1" x14ac:dyDescent="0.15">
      <c r="A56" s="155">
        <v>13661101</v>
      </c>
      <c r="B56" s="43">
        <v>1</v>
      </c>
      <c r="C56" s="43" t="str">
        <f>INDEX(效果!$C:$C,MATCH($A56,效果!$O:$O,0))</f>
        <v>路西法冰霜护甲提升物防</v>
      </c>
      <c r="D56" s="43" t="s">
        <v>4242</v>
      </c>
      <c r="E56" s="43">
        <v>1</v>
      </c>
      <c r="F56" s="43">
        <v>6</v>
      </c>
      <c r="G56" s="43" t="s">
        <v>318</v>
      </c>
      <c r="H56" s="43"/>
      <c r="I56" s="165" t="s">
        <v>5479</v>
      </c>
      <c r="J56" s="43" t="s">
        <v>424</v>
      </c>
      <c r="K56" s="43" t="s">
        <v>436</v>
      </c>
      <c r="L56" s="155">
        <v>15661102</v>
      </c>
      <c r="M56" s="43" t="s">
        <v>89</v>
      </c>
      <c r="N56" s="43" t="s">
        <v>89</v>
      </c>
      <c r="O56" s="165" t="s">
        <v>5534</v>
      </c>
    </row>
    <row r="57" spans="1:15" s="45" customFormat="1" x14ac:dyDescent="0.15">
      <c r="A57" s="155">
        <v>13661102</v>
      </c>
      <c r="B57" s="43">
        <v>1</v>
      </c>
      <c r="C57" s="43" t="str">
        <f>INDEX(效果!$C:$C,MATCH($A57,效果!$O:$O,0))</f>
        <v>路西法冰霜护甲提升魔防</v>
      </c>
      <c r="D57" s="43" t="s">
        <v>4243</v>
      </c>
      <c r="E57" s="43">
        <v>1</v>
      </c>
      <c r="F57" s="43">
        <v>6</v>
      </c>
      <c r="G57" s="43" t="s">
        <v>3099</v>
      </c>
      <c r="H57" s="43"/>
      <c r="I57" s="165" t="s">
        <v>5479</v>
      </c>
      <c r="J57" s="43" t="s">
        <v>424</v>
      </c>
      <c r="K57" s="43" t="s">
        <v>438</v>
      </c>
      <c r="L57" s="155">
        <v>15661103</v>
      </c>
      <c r="M57" s="43" t="s">
        <v>89</v>
      </c>
      <c r="N57" s="43" t="s">
        <v>89</v>
      </c>
      <c r="O57" s="165"/>
    </row>
    <row r="58" spans="1:15" s="45" customFormat="1" x14ac:dyDescent="0.15">
      <c r="A58" s="155">
        <v>13661103</v>
      </c>
      <c r="B58" s="43">
        <v>1</v>
      </c>
      <c r="C58" s="43" t="str">
        <f>INDEX(效果!$C:$C,MATCH($A58,效果!$O:$O,0))</f>
        <v>路西法冰霜护甲持续回血</v>
      </c>
      <c r="D58" s="43" t="s">
        <v>4662</v>
      </c>
      <c r="E58" s="43">
        <v>1</v>
      </c>
      <c r="F58" s="43">
        <v>7</v>
      </c>
      <c r="G58" s="43" t="s">
        <v>318</v>
      </c>
      <c r="H58" s="43">
        <v>10</v>
      </c>
      <c r="I58" s="43" t="s">
        <v>5482</v>
      </c>
      <c r="J58" s="43" t="s">
        <v>106</v>
      </c>
      <c r="K58" s="43">
        <v>1.5</v>
      </c>
      <c r="L58" s="155">
        <v>12661106</v>
      </c>
      <c r="M58" s="43" t="s">
        <v>89</v>
      </c>
      <c r="N58" s="43" t="s">
        <v>89</v>
      </c>
      <c r="O58" s="43" t="s">
        <v>552</v>
      </c>
    </row>
    <row r="59" spans="1:15" s="45" customFormat="1" x14ac:dyDescent="0.15">
      <c r="A59" s="155">
        <v>13661104</v>
      </c>
      <c r="B59" s="43">
        <v>1</v>
      </c>
      <c r="C59" s="43" t="str">
        <f>INDEX(效果!$C:$C,MATCH($A59,效果!$O:$O,0))</f>
        <v>路西法冰霜护甲受击效果</v>
      </c>
      <c r="D59" s="43" t="s">
        <v>4663</v>
      </c>
      <c r="E59" s="43">
        <v>1</v>
      </c>
      <c r="F59" s="43">
        <v>6</v>
      </c>
      <c r="G59" s="43" t="s">
        <v>79</v>
      </c>
      <c r="H59" s="43"/>
      <c r="I59" s="43"/>
      <c r="J59" s="43" t="s">
        <v>3108</v>
      </c>
      <c r="K59" s="155">
        <v>16661101</v>
      </c>
      <c r="L59" s="43" t="s">
        <v>89</v>
      </c>
      <c r="M59" s="43" t="s">
        <v>89</v>
      </c>
      <c r="N59" s="43" t="s">
        <v>89</v>
      </c>
      <c r="O59" s="165" t="s">
        <v>5535</v>
      </c>
    </row>
    <row r="60" spans="1:15" s="45" customFormat="1" x14ac:dyDescent="0.15">
      <c r="A60" s="155">
        <v>13661105</v>
      </c>
      <c r="B60" s="43">
        <v>1</v>
      </c>
      <c r="C60" s="43" t="str">
        <f>INDEX(效果!$C:$C,MATCH($A60,效果!$O:$O,0))</f>
        <v>路西法冰霜护甲受击降低攻速</v>
      </c>
      <c r="D60" s="43" t="s">
        <v>4246</v>
      </c>
      <c r="E60" s="43">
        <v>1</v>
      </c>
      <c r="F60" s="43">
        <v>6</v>
      </c>
      <c r="G60" s="43" t="s">
        <v>318</v>
      </c>
      <c r="H60" s="43">
        <v>10</v>
      </c>
      <c r="I60" s="43" t="s">
        <v>228</v>
      </c>
      <c r="J60" s="43" t="s">
        <v>424</v>
      </c>
      <c r="K60" s="43" t="s">
        <v>265</v>
      </c>
      <c r="L60" s="43" t="s">
        <v>89</v>
      </c>
      <c r="M60" s="155">
        <v>15661106</v>
      </c>
      <c r="N60" s="43" t="s">
        <v>89</v>
      </c>
      <c r="O60" s="43" t="s">
        <v>3080</v>
      </c>
    </row>
    <row r="61" spans="1:15" s="45" customFormat="1" x14ac:dyDescent="0.15">
      <c r="A61" s="155">
        <v>13661106</v>
      </c>
      <c r="B61" s="43">
        <v>1</v>
      </c>
      <c r="C61" s="43" t="str">
        <f>INDEX(效果!$C:$C,MATCH($A61,效果!$O:$O,0))</f>
        <v>路西法冰霜护甲受击降低移速</v>
      </c>
      <c r="D61" s="43" t="s">
        <v>4247</v>
      </c>
      <c r="E61" s="43">
        <v>1</v>
      </c>
      <c r="F61" s="43">
        <v>6</v>
      </c>
      <c r="G61" s="43" t="s">
        <v>3063</v>
      </c>
      <c r="H61" s="43">
        <v>10</v>
      </c>
      <c r="I61" s="43" t="s">
        <v>228</v>
      </c>
      <c r="J61" s="43" t="s">
        <v>3046</v>
      </c>
      <c r="K61" s="43" t="s">
        <v>3263</v>
      </c>
      <c r="L61" s="155">
        <v>15661107</v>
      </c>
      <c r="M61" s="43" t="s">
        <v>89</v>
      </c>
      <c r="N61" s="43" t="s">
        <v>89</v>
      </c>
      <c r="O61" s="43"/>
    </row>
    <row r="62" spans="1:15" s="45" customFormat="1" x14ac:dyDescent="0.15">
      <c r="A62" s="155">
        <v>13661107</v>
      </c>
      <c r="B62" s="43">
        <v>1</v>
      </c>
      <c r="C62" s="43" t="str">
        <f>INDEX(效果!$C:$C,MATCH($A62,效果!$O:$O,0))</f>
        <v>路西法冰霜护甲受击添加冰标记</v>
      </c>
      <c r="D62" s="43" t="s">
        <v>4664</v>
      </c>
      <c r="E62" s="43">
        <v>1</v>
      </c>
      <c r="F62" s="43">
        <v>6</v>
      </c>
      <c r="G62" s="43" t="s">
        <v>3035</v>
      </c>
      <c r="H62" s="43">
        <v>10</v>
      </c>
      <c r="I62" s="43" t="s">
        <v>3109</v>
      </c>
      <c r="J62" s="43" t="s">
        <v>70</v>
      </c>
      <c r="K62" s="43" t="s">
        <v>3220</v>
      </c>
      <c r="L62" s="43" t="s">
        <v>89</v>
      </c>
      <c r="M62" s="43" t="s">
        <v>89</v>
      </c>
      <c r="N62" s="43" t="s">
        <v>89</v>
      </c>
      <c r="O62" s="43" t="s">
        <v>1727</v>
      </c>
    </row>
    <row r="63" spans="1:15" s="45" customFormat="1" x14ac:dyDescent="0.15">
      <c r="A63" s="235">
        <v>13661108</v>
      </c>
      <c r="B63" s="43">
        <v>1</v>
      </c>
      <c r="C63" s="43" t="str">
        <f>INDEX(效果!$C:$C,MATCH($A63,效果!$O:$O,0))</f>
        <v>路西法冰突刺挑起眩晕</v>
      </c>
      <c r="D63" s="43" t="s">
        <v>4665</v>
      </c>
      <c r="E63" s="43">
        <v>1</v>
      </c>
      <c r="F63" s="43">
        <v>2</v>
      </c>
      <c r="G63" s="43" t="s">
        <v>79</v>
      </c>
      <c r="H63" s="43"/>
      <c r="I63" s="43" t="s">
        <v>3110</v>
      </c>
      <c r="J63" s="43" t="s">
        <v>3110</v>
      </c>
      <c r="K63" s="43" t="s">
        <v>89</v>
      </c>
      <c r="L63" s="43" t="s">
        <v>89</v>
      </c>
      <c r="M63" s="43" t="s">
        <v>89</v>
      </c>
      <c r="N63" s="43" t="s">
        <v>89</v>
      </c>
      <c r="O63" s="43" t="s">
        <v>99</v>
      </c>
    </row>
    <row r="64" spans="1:15" s="45" customFormat="1" x14ac:dyDescent="0.15">
      <c r="A64" s="155">
        <v>13661109</v>
      </c>
      <c r="B64" s="43">
        <v>1</v>
      </c>
      <c r="C64" s="43" t="str">
        <f>INDEX(效果!$C:$C,MATCH($A64,效果!$O:$O,0))</f>
        <v>路西法冰突刺添加冰标记</v>
      </c>
      <c r="D64" s="43" t="s">
        <v>4666</v>
      </c>
      <c r="E64" s="43">
        <v>1</v>
      </c>
      <c r="F64" s="43">
        <v>6</v>
      </c>
      <c r="G64" s="43" t="s">
        <v>318</v>
      </c>
      <c r="H64" s="43">
        <v>10</v>
      </c>
      <c r="I64" s="43" t="s">
        <v>228</v>
      </c>
      <c r="J64" s="43" t="s">
        <v>70</v>
      </c>
      <c r="K64" s="43" t="s">
        <v>3220</v>
      </c>
      <c r="L64" s="43" t="s">
        <v>89</v>
      </c>
      <c r="M64" s="43" t="s">
        <v>89</v>
      </c>
      <c r="N64" s="43" t="s">
        <v>89</v>
      </c>
      <c r="O64" s="43" t="s">
        <v>1727</v>
      </c>
    </row>
    <row r="65" spans="1:15" s="45" customFormat="1" x14ac:dyDescent="0.15">
      <c r="A65" s="155">
        <v>13661110</v>
      </c>
      <c r="B65" s="43">
        <v>1</v>
      </c>
      <c r="C65" s="43" t="str">
        <f>INDEX(效果!$C:$C,MATCH($A65,效果!$O:$O,0))</f>
        <v>路西法冰突刺添加冰标记降低攻速</v>
      </c>
      <c r="D65" s="43" t="s">
        <v>4249</v>
      </c>
      <c r="E65" s="43">
        <v>1</v>
      </c>
      <c r="F65" s="43">
        <v>6</v>
      </c>
      <c r="G65" s="43" t="s">
        <v>318</v>
      </c>
      <c r="H65" s="43">
        <v>10</v>
      </c>
      <c r="I65" s="43" t="s">
        <v>228</v>
      </c>
      <c r="J65" s="43" t="s">
        <v>424</v>
      </c>
      <c r="K65" s="43" t="s">
        <v>265</v>
      </c>
      <c r="L65" s="43" t="s">
        <v>89</v>
      </c>
      <c r="M65" s="155">
        <v>15661109</v>
      </c>
      <c r="N65" s="43" t="s">
        <v>89</v>
      </c>
      <c r="O65" s="43" t="s">
        <v>3111</v>
      </c>
    </row>
    <row r="66" spans="1:15" s="45" customFormat="1" x14ac:dyDescent="0.15">
      <c r="A66" s="155">
        <v>13661111</v>
      </c>
      <c r="B66" s="43">
        <v>1</v>
      </c>
      <c r="C66" s="43" t="str">
        <f>INDEX(效果!$C:$C,MATCH($A66,效果!$O:$O,0))</f>
        <v>路西法冰突刺添加冰标记降低移速</v>
      </c>
      <c r="D66" s="43" t="s">
        <v>4250</v>
      </c>
      <c r="E66" s="43">
        <v>1</v>
      </c>
      <c r="F66" s="43">
        <v>6</v>
      </c>
      <c r="G66" s="43" t="s">
        <v>318</v>
      </c>
      <c r="H66" s="43">
        <v>10</v>
      </c>
      <c r="I66" s="43" t="s">
        <v>228</v>
      </c>
      <c r="J66" s="43" t="s">
        <v>424</v>
      </c>
      <c r="K66" s="43" t="s">
        <v>3263</v>
      </c>
      <c r="L66" s="155">
        <v>15661110</v>
      </c>
      <c r="M66" s="43" t="s">
        <v>89</v>
      </c>
      <c r="N66" s="43" t="s">
        <v>89</v>
      </c>
      <c r="O66" s="43"/>
    </row>
    <row r="67" spans="1:15" s="45" customFormat="1" x14ac:dyDescent="0.15">
      <c r="A67" s="155">
        <v>13661112</v>
      </c>
      <c r="B67" s="43">
        <v>1</v>
      </c>
      <c r="C67" s="43" t="str">
        <f>INDEX(效果!$C:$C,MATCH($A67,效果!$O:$O,0))</f>
        <v>路西法暴风雪概率冰封</v>
      </c>
      <c r="D67" s="43" t="s">
        <v>4667</v>
      </c>
      <c r="E67" s="43">
        <v>1</v>
      </c>
      <c r="F67" s="43">
        <v>3</v>
      </c>
      <c r="G67" s="43" t="s">
        <v>318</v>
      </c>
      <c r="H67" s="43">
        <v>6</v>
      </c>
      <c r="I67" s="43" t="s">
        <v>1289</v>
      </c>
      <c r="J67" s="43" t="s">
        <v>3112</v>
      </c>
      <c r="K67" s="165" t="s">
        <v>5716</v>
      </c>
      <c r="L67" s="43" t="s">
        <v>89</v>
      </c>
      <c r="M67" s="43" t="s">
        <v>89</v>
      </c>
      <c r="N67" s="43" t="s">
        <v>89</v>
      </c>
      <c r="O67" s="43" t="s">
        <v>243</v>
      </c>
    </row>
    <row r="68" spans="1:15" s="5" customFormat="1" x14ac:dyDescent="0.15">
      <c r="A68" s="155">
        <v>13661113</v>
      </c>
      <c r="B68" s="43">
        <v>1</v>
      </c>
      <c r="C68" s="43" t="str">
        <f>INDEX(效果!$C:$C,MATCH($A68,效果!$O:$O,0))</f>
        <v>路西法暴风雪遇冰冰封</v>
      </c>
      <c r="D68" s="43" t="s">
        <v>4668</v>
      </c>
      <c r="E68" s="43">
        <v>1</v>
      </c>
      <c r="F68" s="43">
        <v>5</v>
      </c>
      <c r="G68" s="43" t="s">
        <v>318</v>
      </c>
      <c r="H68" s="43">
        <v>6</v>
      </c>
      <c r="I68" s="43" t="s">
        <v>1289</v>
      </c>
      <c r="J68" s="43" t="s">
        <v>70</v>
      </c>
      <c r="K68" s="165" t="s">
        <v>5717</v>
      </c>
      <c r="L68" s="43" t="s">
        <v>89</v>
      </c>
      <c r="M68" s="43" t="s">
        <v>89</v>
      </c>
      <c r="N68" s="43" t="s">
        <v>89</v>
      </c>
      <c r="O68" s="43" t="s">
        <v>243</v>
      </c>
    </row>
    <row r="69" spans="1:15" s="80" customFormat="1" x14ac:dyDescent="0.15">
      <c r="A69" s="165">
        <v>13661114</v>
      </c>
      <c r="B69" s="165">
        <v>1</v>
      </c>
      <c r="C69" s="165" t="str">
        <f>INDEX(效果!$C:$C,MATCH($A69,效果!$O:$O,0))</f>
        <v>路西法寒冰之环之概率冻结外面套的eot</v>
      </c>
      <c r="D69" s="80" t="s">
        <v>5865</v>
      </c>
      <c r="E69" s="165">
        <v>1</v>
      </c>
      <c r="F69" s="165">
        <v>0.1</v>
      </c>
      <c r="G69" s="165" t="s">
        <v>5746</v>
      </c>
      <c r="H69" s="165"/>
      <c r="I69" s="165" t="s">
        <v>5861</v>
      </c>
      <c r="J69" s="165" t="s">
        <v>5752</v>
      </c>
      <c r="K69" s="165">
        <v>0</v>
      </c>
      <c r="L69" s="164">
        <v>12661123</v>
      </c>
      <c r="M69" s="165"/>
      <c r="N69" s="165"/>
      <c r="O69" s="165"/>
    </row>
    <row r="70" spans="1:15" s="80" customFormat="1" x14ac:dyDescent="0.15">
      <c r="A70" s="165">
        <v>13661115</v>
      </c>
      <c r="B70" s="165">
        <v>1</v>
      </c>
      <c r="C70" s="165" t="str">
        <f>INDEX(效果!$C:$C,MATCH($A70,效果!$O:$O,0))</f>
        <v>路西法寒冰之环之概率冻结</v>
      </c>
      <c r="D70" s="80" t="s">
        <v>5866</v>
      </c>
      <c r="E70" s="165">
        <v>1</v>
      </c>
      <c r="F70" s="153">
        <v>2</v>
      </c>
      <c r="G70" s="165" t="s">
        <v>5862</v>
      </c>
      <c r="H70" s="165">
        <v>3</v>
      </c>
      <c r="I70" s="165" t="s">
        <v>5861</v>
      </c>
      <c r="J70" s="165" t="s">
        <v>5748</v>
      </c>
      <c r="K70" s="165" t="s">
        <v>5863</v>
      </c>
      <c r="L70" s="165"/>
      <c r="M70" s="165"/>
      <c r="N70" s="165"/>
      <c r="O70" s="165" t="s">
        <v>5864</v>
      </c>
    </row>
    <row r="71" spans="1:15" s="5" customFormat="1" x14ac:dyDescent="0.15">
      <c r="A71" s="235">
        <v>13661201</v>
      </c>
      <c r="B71" s="43">
        <v>1</v>
      </c>
      <c r="C71" s="43" t="str">
        <f>INDEX(效果!$C:$C,MATCH($A71,效果!$O:$O,0))</f>
        <v>毁灭骑士压制挑起眩晕</v>
      </c>
      <c r="D71" s="43" t="s">
        <v>4669</v>
      </c>
      <c r="E71" s="43">
        <v>1</v>
      </c>
      <c r="F71" s="43">
        <v>2</v>
      </c>
      <c r="G71" s="43" t="s">
        <v>79</v>
      </c>
      <c r="H71" s="43"/>
      <c r="I71" s="43" t="s">
        <v>3113</v>
      </c>
      <c r="J71" s="43" t="s">
        <v>3113</v>
      </c>
      <c r="K71" s="43" t="s">
        <v>89</v>
      </c>
      <c r="L71" s="43" t="s">
        <v>89</v>
      </c>
      <c r="M71" s="43" t="s">
        <v>89</v>
      </c>
      <c r="N71" s="43" t="s">
        <v>89</v>
      </c>
      <c r="O71" s="43" t="s">
        <v>3114</v>
      </c>
    </row>
    <row r="72" spans="1:15" s="45" customFormat="1" x14ac:dyDescent="0.15">
      <c r="A72" s="155">
        <v>13661202</v>
      </c>
      <c r="B72" s="43">
        <v>1</v>
      </c>
      <c r="C72" s="43" t="str">
        <f>INDEX(效果!$C:$C,MATCH($A72,效果!$O:$O,0))</f>
        <v>毁灭骑士压制挑起后扔</v>
      </c>
      <c r="D72" s="43" t="s">
        <v>4670</v>
      </c>
      <c r="E72" s="43">
        <v>1</v>
      </c>
      <c r="F72" s="43">
        <v>2</v>
      </c>
      <c r="G72" s="43" t="s">
        <v>79</v>
      </c>
      <c r="H72" s="43"/>
      <c r="I72" s="43"/>
      <c r="J72" s="43" t="s">
        <v>3115</v>
      </c>
      <c r="K72" s="43">
        <v>0.5</v>
      </c>
      <c r="L72" s="43" t="s">
        <v>3274</v>
      </c>
      <c r="M72" s="43" t="s">
        <v>89</v>
      </c>
      <c r="N72" s="43" t="s">
        <v>89</v>
      </c>
      <c r="O72" s="43"/>
    </row>
    <row r="73" spans="1:15" s="45" customFormat="1" x14ac:dyDescent="0.15">
      <c r="A73" s="155">
        <v>13661203</v>
      </c>
      <c r="B73" s="43">
        <v>1</v>
      </c>
      <c r="C73" s="43" t="str">
        <f>INDEX(效果!$C:$C,MATCH($A73,效果!$O:$O,0))</f>
        <v>毁灭骑士压制延迟伤害</v>
      </c>
      <c r="D73" s="43" t="s">
        <v>4671</v>
      </c>
      <c r="E73" s="43">
        <v>1</v>
      </c>
      <c r="F73" s="43">
        <v>0.7</v>
      </c>
      <c r="G73" s="43" t="s">
        <v>79</v>
      </c>
      <c r="H73" s="43"/>
      <c r="I73" s="43"/>
      <c r="J73" s="43" t="s">
        <v>106</v>
      </c>
      <c r="K73" s="151">
        <v>0</v>
      </c>
      <c r="L73" s="155">
        <v>12661205</v>
      </c>
      <c r="M73" s="43" t="s">
        <v>89</v>
      </c>
      <c r="N73" s="43" t="s">
        <v>89</v>
      </c>
      <c r="O73" s="43"/>
    </row>
    <row r="74" spans="1:15" s="45" customFormat="1" x14ac:dyDescent="0.15">
      <c r="A74" s="155">
        <v>13661204</v>
      </c>
      <c r="B74" s="43">
        <v>1</v>
      </c>
      <c r="C74" s="43" t="str">
        <f>INDEX(效果!$C:$C,MATCH($A74,效果!$O:$O,0))</f>
        <v>毁灭骑士践踏嘲讽</v>
      </c>
      <c r="D74" s="43" t="s">
        <v>4672</v>
      </c>
      <c r="E74" s="43">
        <v>1</v>
      </c>
      <c r="F74" s="43">
        <v>3</v>
      </c>
      <c r="G74" s="43" t="s">
        <v>318</v>
      </c>
      <c r="H74" s="43">
        <v>10</v>
      </c>
      <c r="I74" s="43" t="s">
        <v>238</v>
      </c>
      <c r="J74" s="43" t="s">
        <v>3116</v>
      </c>
      <c r="K74" s="43" t="s">
        <v>4881</v>
      </c>
      <c r="L74" s="43" t="s">
        <v>89</v>
      </c>
      <c r="M74" s="43" t="s">
        <v>89</v>
      </c>
      <c r="N74" s="43" t="s">
        <v>89</v>
      </c>
      <c r="O74" s="43" t="s">
        <v>1766</v>
      </c>
    </row>
    <row r="75" spans="1:15" s="45" customFormat="1" x14ac:dyDescent="0.15">
      <c r="A75" s="155">
        <v>13661205</v>
      </c>
      <c r="B75" s="43">
        <v>1</v>
      </c>
      <c r="C75" s="43" t="str">
        <f>INDEX(效果!$C:$C,MATCH($A75,效果!$O:$O,0))</f>
        <v>毁灭骑士践踏嘲讽沉默</v>
      </c>
      <c r="D75" s="43" t="s">
        <v>4673</v>
      </c>
      <c r="E75" s="43">
        <v>1</v>
      </c>
      <c r="F75" s="43">
        <v>3</v>
      </c>
      <c r="G75" s="43" t="s">
        <v>318</v>
      </c>
      <c r="H75" s="43">
        <v>10</v>
      </c>
      <c r="I75" s="43" t="s">
        <v>238</v>
      </c>
      <c r="J75" s="43" t="s">
        <v>70</v>
      </c>
      <c r="K75" s="43" t="s">
        <v>466</v>
      </c>
      <c r="L75" s="43" t="s">
        <v>89</v>
      </c>
      <c r="M75" s="43" t="s">
        <v>89</v>
      </c>
      <c r="N75" s="43" t="s">
        <v>89</v>
      </c>
      <c r="O75" s="43"/>
    </row>
    <row r="76" spans="1:15" s="45" customFormat="1" x14ac:dyDescent="0.15">
      <c r="A76" s="155">
        <v>13661206</v>
      </c>
      <c r="B76" s="43">
        <v>1</v>
      </c>
      <c r="C76" s="43" t="str">
        <f>INDEX(效果!$C:$C,MATCH($A76,效果!$O:$O,0))</f>
        <v>毁灭骑士末世浩劫眩晕</v>
      </c>
      <c r="D76" s="43" t="s">
        <v>4674</v>
      </c>
      <c r="E76" s="43">
        <v>1</v>
      </c>
      <c r="F76" s="43">
        <v>4</v>
      </c>
      <c r="G76" s="43" t="s">
        <v>3063</v>
      </c>
      <c r="H76" s="43">
        <v>6</v>
      </c>
      <c r="I76" s="43" t="s">
        <v>1290</v>
      </c>
      <c r="J76" s="43" t="s">
        <v>70</v>
      </c>
      <c r="K76" s="43" t="s">
        <v>3262</v>
      </c>
      <c r="L76" s="43" t="s">
        <v>89</v>
      </c>
      <c r="M76" s="43" t="s">
        <v>89</v>
      </c>
      <c r="N76" s="43" t="s">
        <v>89</v>
      </c>
      <c r="O76" s="43" t="s">
        <v>99</v>
      </c>
    </row>
    <row r="77" spans="1:15" s="63" customFormat="1" x14ac:dyDescent="0.15">
      <c r="A77" s="235">
        <v>13661301</v>
      </c>
      <c r="B77" s="43">
        <v>1</v>
      </c>
      <c r="C77" s="43" t="str">
        <f>INDEX(效果!$C:$C,MATCH($A77,效果!$O:$O,0))</f>
        <v>饥荒骑士暗影冲击击退眩晕</v>
      </c>
      <c r="D77" s="43" t="s">
        <v>4675</v>
      </c>
      <c r="E77" s="43">
        <v>1</v>
      </c>
      <c r="F77" s="43">
        <v>1.5</v>
      </c>
      <c r="G77" s="43" t="s">
        <v>79</v>
      </c>
      <c r="H77" s="43"/>
      <c r="I77" s="43" t="s">
        <v>716</v>
      </c>
      <c r="J77" s="43" t="s">
        <v>716</v>
      </c>
      <c r="K77" s="43">
        <v>0</v>
      </c>
      <c r="L77" s="43">
        <v>1</v>
      </c>
      <c r="M77" s="43">
        <v>0.2</v>
      </c>
      <c r="N77" s="43" t="s">
        <v>89</v>
      </c>
      <c r="O77" s="43" t="s">
        <v>3114</v>
      </c>
    </row>
    <row r="78" spans="1:15" s="63" customFormat="1" x14ac:dyDescent="0.15">
      <c r="A78" s="155">
        <v>13661302</v>
      </c>
      <c r="B78" s="43">
        <v>1</v>
      </c>
      <c r="C78" s="43" t="str">
        <f>INDEX(效果!$C:$C,MATCH($A78,效果!$O:$O,0))</f>
        <v>饥荒骑士地狱守护提升伤害减免</v>
      </c>
      <c r="D78" s="43" t="s">
        <v>4257</v>
      </c>
      <c r="E78" s="43">
        <v>1</v>
      </c>
      <c r="F78" s="43">
        <v>6</v>
      </c>
      <c r="G78" s="43" t="s">
        <v>318</v>
      </c>
      <c r="H78" s="43">
        <v>10</v>
      </c>
      <c r="I78" s="165" t="s">
        <v>5479</v>
      </c>
      <c r="J78" s="43" t="s">
        <v>424</v>
      </c>
      <c r="K78" s="43" t="s">
        <v>1795</v>
      </c>
      <c r="L78" s="43" t="s">
        <v>89</v>
      </c>
      <c r="M78" s="155">
        <v>15661303</v>
      </c>
      <c r="N78" s="43" t="s">
        <v>89</v>
      </c>
      <c r="O78" s="233" t="s">
        <v>5500</v>
      </c>
    </row>
    <row r="79" spans="1:15" s="63" customFormat="1" x14ac:dyDescent="0.15">
      <c r="A79" s="155">
        <v>13661308</v>
      </c>
      <c r="B79" s="165">
        <v>1</v>
      </c>
      <c r="C79" s="43" t="str">
        <f>INDEX(效果!$C:$C,MATCH($A79,效果!$O:$O,0))</f>
        <v>饥荒骑士死亡缠绕为友方回血</v>
      </c>
      <c r="D79" s="43" t="s">
        <v>5398</v>
      </c>
      <c r="E79" s="153">
        <v>1</v>
      </c>
      <c r="F79" s="153">
        <v>7</v>
      </c>
      <c r="G79" s="165" t="s">
        <v>5508</v>
      </c>
      <c r="H79" s="165"/>
      <c r="I79" s="165" t="s">
        <v>5509</v>
      </c>
      <c r="J79" s="165" t="s">
        <v>5510</v>
      </c>
      <c r="K79" s="165">
        <v>1.5</v>
      </c>
      <c r="L79" s="112">
        <v>12661310</v>
      </c>
      <c r="M79" s="165"/>
      <c r="N79" s="165"/>
      <c r="O79" s="165" t="s">
        <v>5511</v>
      </c>
    </row>
    <row r="80" spans="1:15" s="63" customFormat="1" x14ac:dyDescent="0.15">
      <c r="A80" s="235">
        <v>13670102</v>
      </c>
      <c r="B80" s="43">
        <v>1</v>
      </c>
      <c r="C80" s="43" t="str">
        <f>INDEX(效果!$C:$C,MATCH($A80,效果!$O:$O,0))</f>
        <v>美少女战士剑气激射挑起眩晕</v>
      </c>
      <c r="D80" s="43" t="s">
        <v>2454</v>
      </c>
      <c r="E80" s="43">
        <v>1</v>
      </c>
      <c r="F80" s="43">
        <v>2</v>
      </c>
      <c r="G80" s="43" t="s">
        <v>79</v>
      </c>
      <c r="H80" s="43"/>
      <c r="I80" s="43" t="s">
        <v>323</v>
      </c>
      <c r="J80" s="43" t="s">
        <v>323</v>
      </c>
      <c r="K80" s="43" t="s">
        <v>89</v>
      </c>
      <c r="L80" s="43" t="s">
        <v>89</v>
      </c>
      <c r="M80" s="43" t="s">
        <v>89</v>
      </c>
      <c r="N80" s="43" t="s">
        <v>89</v>
      </c>
      <c r="O80" s="43"/>
    </row>
    <row r="81" spans="1:15" s="63" customFormat="1" x14ac:dyDescent="0.15">
      <c r="A81" s="235">
        <v>13670103</v>
      </c>
      <c r="B81" s="43">
        <v>1</v>
      </c>
      <c r="C81" s="43" t="str">
        <f>INDEX(效果!$C:$C,MATCH($A81,效果!$O:$O,0))</f>
        <v>美少女战士剑气激射击退眩晕</v>
      </c>
      <c r="D81" s="43" t="s">
        <v>2456</v>
      </c>
      <c r="E81" s="43">
        <v>1</v>
      </c>
      <c r="F81" s="43">
        <v>2</v>
      </c>
      <c r="G81" s="43" t="s">
        <v>79</v>
      </c>
      <c r="H81" s="43"/>
      <c r="I81" s="43" t="s">
        <v>716</v>
      </c>
      <c r="J81" s="43" t="s">
        <v>716</v>
      </c>
      <c r="K81" s="43">
        <v>0</v>
      </c>
      <c r="L81" s="43">
        <v>1.5</v>
      </c>
      <c r="M81" s="43">
        <v>0.5</v>
      </c>
      <c r="N81" s="43" t="s">
        <v>89</v>
      </c>
      <c r="O81" s="43" t="s">
        <v>99</v>
      </c>
    </row>
    <row r="82" spans="1:15" s="63" customFormat="1" x14ac:dyDescent="0.15">
      <c r="A82" s="168">
        <v>13670201</v>
      </c>
      <c r="B82" s="168">
        <v>1</v>
      </c>
      <c r="C82" s="168" t="str">
        <f>INDEX(效果!$C:$C,MATCH($A82,效果!$O:$O,0))</f>
        <v>先知圣者治疗术自身有光标记则友方提升攻速</v>
      </c>
      <c r="D82" s="168" t="s">
        <v>4261</v>
      </c>
      <c r="E82" s="168">
        <v>1</v>
      </c>
      <c r="F82" s="158">
        <v>4</v>
      </c>
      <c r="G82" s="168" t="s">
        <v>3446</v>
      </c>
      <c r="H82" s="168"/>
      <c r="I82" s="165" t="s">
        <v>5479</v>
      </c>
      <c r="J82" s="168" t="s">
        <v>264</v>
      </c>
      <c r="K82" s="168" t="s">
        <v>3388</v>
      </c>
      <c r="L82" s="168"/>
      <c r="M82" s="161">
        <v>15670205</v>
      </c>
      <c r="N82" s="168"/>
      <c r="O82" s="165" t="s">
        <v>3447</v>
      </c>
    </row>
    <row r="83" spans="1:15" s="63" customFormat="1" x14ac:dyDescent="0.15">
      <c r="A83" s="165">
        <v>13680203</v>
      </c>
      <c r="B83" s="165">
        <v>1</v>
      </c>
      <c r="C83" s="165" t="str">
        <f>INDEX(效果!$C:$C,MATCH($A83,效果!$O:$O,0))</f>
        <v>骷髅巫师腐蚀术之持续流血</v>
      </c>
      <c r="D83" s="165" t="s">
        <v>4027</v>
      </c>
      <c r="E83" s="165">
        <v>1</v>
      </c>
      <c r="F83" s="153">
        <v>7</v>
      </c>
      <c r="G83" s="165" t="s">
        <v>4032</v>
      </c>
      <c r="H83" s="165">
        <v>10</v>
      </c>
      <c r="I83" s="165" t="s">
        <v>782</v>
      </c>
      <c r="J83" s="165" t="s">
        <v>4033</v>
      </c>
      <c r="K83" s="165">
        <v>1.5</v>
      </c>
      <c r="L83" s="165">
        <v>12680208</v>
      </c>
      <c r="M83" s="165"/>
      <c r="N83" s="165"/>
      <c r="O83" s="165" t="s">
        <v>4034</v>
      </c>
    </row>
    <row r="84" spans="1:15" s="63" customFormat="1" x14ac:dyDescent="0.15">
      <c r="A84" s="165">
        <v>13680204</v>
      </c>
      <c r="B84" s="165">
        <v>1</v>
      </c>
      <c r="C84" s="165" t="str">
        <f>INDEX(效果!$C:$C,MATCH($A84,效果!$O:$O,0))</f>
        <v>骷髅巫师冰霜护甲加物理防御</v>
      </c>
      <c r="D84" s="165" t="s">
        <v>4266</v>
      </c>
      <c r="E84" s="165">
        <v>1</v>
      </c>
      <c r="F84" s="153">
        <v>6</v>
      </c>
      <c r="G84" s="165" t="s">
        <v>4005</v>
      </c>
      <c r="H84" s="165"/>
      <c r="I84" s="165" t="s">
        <v>5479</v>
      </c>
      <c r="J84" s="165" t="s">
        <v>4006</v>
      </c>
      <c r="K84" s="165" t="s">
        <v>436</v>
      </c>
      <c r="L84" s="165">
        <v>15680206</v>
      </c>
      <c r="M84" s="165"/>
      <c r="N84" s="165"/>
      <c r="O84" s="165" t="s">
        <v>4007</v>
      </c>
    </row>
    <row r="85" spans="1:15" s="63" customFormat="1" x14ac:dyDescent="0.15">
      <c r="A85" s="165">
        <v>13680205</v>
      </c>
      <c r="B85" s="165">
        <v>1</v>
      </c>
      <c r="C85" s="165" t="str">
        <f>INDEX(效果!$C:$C,MATCH($A85,效果!$O:$O,0))</f>
        <v>骷髅巫师冰霜护甲加魔法防御</v>
      </c>
      <c r="D85" s="165" t="s">
        <v>4267</v>
      </c>
      <c r="E85" s="165">
        <v>1</v>
      </c>
      <c r="F85" s="153">
        <f>F84</f>
        <v>6</v>
      </c>
      <c r="G85" s="165" t="s">
        <v>4008</v>
      </c>
      <c r="H85" s="165"/>
      <c r="I85" s="165" t="s">
        <v>5479</v>
      </c>
      <c r="J85" s="165" t="s">
        <v>4009</v>
      </c>
      <c r="K85" s="165" t="s">
        <v>438</v>
      </c>
      <c r="L85" s="165">
        <v>15680207</v>
      </c>
      <c r="M85" s="165"/>
      <c r="N85" s="165"/>
      <c r="O85" s="165"/>
    </row>
    <row r="86" spans="1:15" s="63" customFormat="1" x14ac:dyDescent="0.15">
      <c r="A86" s="165">
        <v>13680206</v>
      </c>
      <c r="B86" s="165">
        <v>1</v>
      </c>
      <c r="C86" s="165" t="str">
        <f>INDEX(效果!$C:$C,MATCH($A86,效果!$O:$O,0))</f>
        <v>骷髅巫师冰霜护甲持续回血</v>
      </c>
      <c r="D86" s="165" t="s">
        <v>4676</v>
      </c>
      <c r="E86" s="165">
        <v>1</v>
      </c>
      <c r="F86" s="153">
        <v>6</v>
      </c>
      <c r="G86" s="165" t="s">
        <v>4008</v>
      </c>
      <c r="H86" s="165"/>
      <c r="I86" s="165" t="s">
        <v>5481</v>
      </c>
      <c r="J86" s="165" t="s">
        <v>4010</v>
      </c>
      <c r="K86" s="165">
        <v>2</v>
      </c>
      <c r="L86" s="165">
        <v>12680212</v>
      </c>
      <c r="M86" s="165"/>
      <c r="N86" s="165"/>
      <c r="O86" s="165" t="s">
        <v>4011</v>
      </c>
    </row>
    <row r="87" spans="1:15" s="63" customFormat="1" x14ac:dyDescent="0.15">
      <c r="A87" s="165">
        <v>13680207</v>
      </c>
      <c r="B87" s="165">
        <v>1</v>
      </c>
      <c r="C87" s="165" t="str">
        <f>INDEX(效果!$C:$C,MATCH($A87,效果!$O:$O,0))</f>
        <v>骷髅巫师冰霜护甲给攻击者添加debuff</v>
      </c>
      <c r="D87" s="165" t="s">
        <v>4677</v>
      </c>
      <c r="E87" s="165">
        <v>1</v>
      </c>
      <c r="F87" s="153">
        <v>4</v>
      </c>
      <c r="G87" s="165" t="s">
        <v>4008</v>
      </c>
      <c r="H87" s="165"/>
      <c r="I87" s="165"/>
      <c r="J87" s="165" t="s">
        <v>4012</v>
      </c>
      <c r="K87" s="165">
        <v>16680201</v>
      </c>
      <c r="L87" s="165"/>
      <c r="M87" s="165"/>
      <c r="N87" s="165"/>
      <c r="O87" s="165"/>
    </row>
    <row r="88" spans="1:15" s="45" customFormat="1" x14ac:dyDescent="0.15">
      <c r="A88" s="165">
        <v>13680208</v>
      </c>
      <c r="B88" s="165">
        <v>1</v>
      </c>
      <c r="C88" s="165" t="str">
        <f>INDEX(效果!$C:$C,MATCH($A88,效果!$O:$O,0))</f>
        <v>骷髅巫师冰霜护甲反作用减移动速度</v>
      </c>
      <c r="D88" s="165" t="s">
        <v>4270</v>
      </c>
      <c r="E88" s="165">
        <v>1</v>
      </c>
      <c r="F88" s="153">
        <v>4</v>
      </c>
      <c r="G88" s="165" t="s">
        <v>4013</v>
      </c>
      <c r="H88" s="165">
        <v>15</v>
      </c>
      <c r="I88" s="165" t="s">
        <v>4002</v>
      </c>
      <c r="J88" s="165" t="s">
        <v>4009</v>
      </c>
      <c r="K88" s="165" t="s">
        <v>4014</v>
      </c>
      <c r="L88" s="165">
        <v>15680210</v>
      </c>
      <c r="M88" s="165"/>
      <c r="N88" s="165"/>
      <c r="O88" s="165" t="s">
        <v>4015</v>
      </c>
    </row>
    <row r="89" spans="1:15" s="45" customFormat="1" x14ac:dyDescent="0.15">
      <c r="A89" s="165">
        <v>13680209</v>
      </c>
      <c r="B89" s="165">
        <v>1</v>
      </c>
      <c r="C89" s="165" t="str">
        <f>INDEX(效果!$C:$C,MATCH($A89,效果!$O:$O,0))</f>
        <v>骷髅巫师冰霜护甲反作用减攻击速度</v>
      </c>
      <c r="D89" s="165" t="s">
        <v>4271</v>
      </c>
      <c r="E89" s="165">
        <v>1</v>
      </c>
      <c r="F89" s="153">
        <v>4</v>
      </c>
      <c r="G89" s="165" t="s">
        <v>4013</v>
      </c>
      <c r="H89" s="165">
        <v>15</v>
      </c>
      <c r="I89" s="165" t="s">
        <v>228</v>
      </c>
      <c r="J89" s="165" t="s">
        <v>264</v>
      </c>
      <c r="K89" s="145" t="s">
        <v>3388</v>
      </c>
      <c r="L89" s="165"/>
      <c r="M89" s="165">
        <v>15680211</v>
      </c>
      <c r="N89" s="165"/>
      <c r="O89" s="165"/>
    </row>
    <row r="90" spans="1:15" s="45" customFormat="1" x14ac:dyDescent="0.15">
      <c r="A90" s="165">
        <v>13680210</v>
      </c>
      <c r="B90" s="165">
        <v>1</v>
      </c>
      <c r="C90" s="165" t="str">
        <f>INDEX(效果!$C:$C,MATCH($A90,效果!$O:$O,0))</f>
        <v>骷髅巫师冰霜护甲反作用加冰状态</v>
      </c>
      <c r="D90" s="165" t="s">
        <v>4678</v>
      </c>
      <c r="E90" s="165">
        <v>1</v>
      </c>
      <c r="F90" s="153">
        <v>4</v>
      </c>
      <c r="G90" s="165" t="s">
        <v>318</v>
      </c>
      <c r="H90" s="165">
        <v>15</v>
      </c>
      <c r="I90" s="165" t="s">
        <v>228</v>
      </c>
      <c r="J90" s="165" t="s">
        <v>100</v>
      </c>
      <c r="K90" s="165" t="s">
        <v>228</v>
      </c>
      <c r="L90" s="165"/>
      <c r="M90" s="165"/>
      <c r="N90" s="165"/>
      <c r="O90" s="165" t="s">
        <v>1520</v>
      </c>
    </row>
    <row r="91" spans="1:15" s="45" customFormat="1" x14ac:dyDescent="0.15">
      <c r="A91" s="155">
        <v>13680301</v>
      </c>
      <c r="B91" s="43">
        <v>1</v>
      </c>
      <c r="C91" s="43" t="str">
        <f>INDEX(效果!$C:$C,MATCH($A91,效果!$O:$O,0))</f>
        <v>骷髅战士盾墙提升免伤</v>
      </c>
      <c r="D91" s="43" t="s">
        <v>4273</v>
      </c>
      <c r="E91" s="43">
        <v>1</v>
      </c>
      <c r="F91" s="43">
        <v>6</v>
      </c>
      <c r="G91" s="43" t="s">
        <v>318</v>
      </c>
      <c r="H91" s="43">
        <v>20</v>
      </c>
      <c r="I91" s="165" t="s">
        <v>5479</v>
      </c>
      <c r="J91" s="43" t="s">
        <v>424</v>
      </c>
      <c r="K91" s="43" t="s">
        <v>1795</v>
      </c>
      <c r="L91" s="43" t="s">
        <v>89</v>
      </c>
      <c r="M91" s="157">
        <v>15680302</v>
      </c>
      <c r="N91" s="43" t="s">
        <v>89</v>
      </c>
      <c r="O91" s="43" t="s">
        <v>5414</v>
      </c>
    </row>
    <row r="92" spans="1:15" s="80" customFormat="1" x14ac:dyDescent="0.15">
      <c r="A92" s="165">
        <v>13680402</v>
      </c>
      <c r="B92" s="165">
        <v>1</v>
      </c>
      <c r="C92" s="165" t="str">
        <f>INDEX(效果!$C:$C,MATCH($A92,效果!$O:$O,0))</f>
        <v>鬼灵儿恶魔之拥增加伤害减免</v>
      </c>
      <c r="D92" s="165" t="s">
        <v>4274</v>
      </c>
      <c r="E92" s="165">
        <v>1</v>
      </c>
      <c r="F92" s="153">
        <v>8</v>
      </c>
      <c r="G92" s="165" t="s">
        <v>4117</v>
      </c>
      <c r="H92" s="165"/>
      <c r="I92" s="165"/>
      <c r="J92" s="165" t="s">
        <v>4118</v>
      </c>
      <c r="K92" s="165" t="s">
        <v>4119</v>
      </c>
      <c r="L92" s="165"/>
      <c r="M92" s="167">
        <v>15680403</v>
      </c>
      <c r="N92" s="165"/>
      <c r="O92" s="165" t="s">
        <v>4120</v>
      </c>
    </row>
    <row r="93" spans="1:15" s="80" customFormat="1" x14ac:dyDescent="0.15">
      <c r="A93" s="92">
        <v>13861121</v>
      </c>
      <c r="B93" s="165">
        <v>1</v>
      </c>
      <c r="C93" s="165" t="str">
        <f>INDEX(效果!$C:$C,MATCH($A93,效果!$O:$O,0))</f>
        <v>九尾妖狐闪电链弹道2传</v>
      </c>
      <c r="D93" s="165" t="s">
        <v>5654</v>
      </c>
      <c r="E93" s="165">
        <v>1</v>
      </c>
      <c r="F93" s="153">
        <v>0.2</v>
      </c>
      <c r="G93" s="165" t="s">
        <v>5675</v>
      </c>
      <c r="H93" s="165"/>
      <c r="I93" s="165"/>
      <c r="J93" s="165" t="s">
        <v>5676</v>
      </c>
      <c r="K93" s="165">
        <v>0</v>
      </c>
      <c r="L93" s="92">
        <v>12861122</v>
      </c>
      <c r="M93" s="167"/>
      <c r="N93" s="165"/>
      <c r="O93" s="165"/>
    </row>
    <row r="94" spans="1:15" s="80" customFormat="1" x14ac:dyDescent="0.15">
      <c r="A94" s="92">
        <v>13861122</v>
      </c>
      <c r="B94" s="165">
        <v>1</v>
      </c>
      <c r="C94" s="165" t="str">
        <f>INDEX(效果!$C:$C,MATCH($A94,效果!$O:$O,0))</f>
        <v>九尾妖狐闪电链弹道2传</v>
      </c>
      <c r="D94" s="165" t="s">
        <v>5654</v>
      </c>
      <c r="E94" s="165">
        <v>1</v>
      </c>
      <c r="F94" s="153">
        <v>0.3</v>
      </c>
      <c r="G94" s="165" t="s">
        <v>5675</v>
      </c>
      <c r="H94" s="165"/>
      <c r="I94" s="165"/>
      <c r="J94" s="165" t="s">
        <v>5676</v>
      </c>
      <c r="K94" s="145">
        <v>0</v>
      </c>
      <c r="L94" s="92">
        <v>12861123</v>
      </c>
      <c r="M94" s="92">
        <v>12861124</v>
      </c>
      <c r="N94" s="165"/>
      <c r="O94" s="165"/>
    </row>
    <row r="95" spans="1:15" s="80" customFormat="1" x14ac:dyDescent="0.15">
      <c r="A95" s="92">
        <v>13861124</v>
      </c>
      <c r="B95" s="165">
        <v>1</v>
      </c>
      <c r="C95" s="165" t="str">
        <f>INDEX(效果!$C:$C,MATCH($A95,效果!$O:$O,0))</f>
        <v>九尾妖狐闪电链弹道3传</v>
      </c>
      <c r="D95" s="165" t="s">
        <v>5659</v>
      </c>
      <c r="E95" s="165">
        <v>1</v>
      </c>
      <c r="F95" s="153">
        <v>0.2</v>
      </c>
      <c r="G95" s="165" t="s">
        <v>5675</v>
      </c>
      <c r="H95" s="165"/>
      <c r="I95" s="165"/>
      <c r="J95" s="165" t="s">
        <v>5676</v>
      </c>
      <c r="K95" s="165">
        <v>0</v>
      </c>
      <c r="L95" s="92">
        <v>12861125</v>
      </c>
      <c r="M95" s="167"/>
      <c r="N95" s="165"/>
      <c r="O95" s="165"/>
    </row>
    <row r="96" spans="1:15" s="80" customFormat="1" x14ac:dyDescent="0.15">
      <c r="A96" s="92">
        <v>13861125</v>
      </c>
      <c r="B96" s="165">
        <v>1</v>
      </c>
      <c r="C96" s="165" t="str">
        <f>INDEX(效果!$C:$C,MATCH($A96,效果!$O:$O,0))</f>
        <v>九尾妖狐闪电链弹道3传</v>
      </c>
      <c r="D96" s="165" t="s">
        <v>5659</v>
      </c>
      <c r="E96" s="165">
        <v>1</v>
      </c>
      <c r="F96" s="153">
        <v>0.3</v>
      </c>
      <c r="G96" s="165" t="s">
        <v>5675</v>
      </c>
      <c r="H96" s="165"/>
      <c r="I96" s="165"/>
      <c r="J96" s="165" t="s">
        <v>5676</v>
      </c>
      <c r="K96" s="165">
        <v>0</v>
      </c>
      <c r="L96" s="92">
        <v>12861126</v>
      </c>
      <c r="M96" s="92">
        <v>12861127</v>
      </c>
      <c r="N96" s="165"/>
      <c r="O96" s="165"/>
    </row>
    <row r="97" spans="1:15" s="80" customFormat="1" x14ac:dyDescent="0.15">
      <c r="A97" s="92">
        <v>13861127</v>
      </c>
      <c r="B97" s="165">
        <v>1</v>
      </c>
      <c r="C97" s="165" t="str">
        <f>INDEX(效果!$C:$C,MATCH($A97,效果!$O:$O,0))</f>
        <v>九尾妖狐闪电链弹道4传</v>
      </c>
      <c r="D97" s="165" t="s">
        <v>5665</v>
      </c>
      <c r="E97" s="165">
        <v>1</v>
      </c>
      <c r="F97" s="153">
        <v>0.2</v>
      </c>
      <c r="G97" s="165" t="s">
        <v>5675</v>
      </c>
      <c r="H97" s="165"/>
      <c r="I97" s="165"/>
      <c r="J97" s="165" t="s">
        <v>5676</v>
      </c>
      <c r="K97" s="165">
        <v>0</v>
      </c>
      <c r="L97" s="92">
        <v>12861128</v>
      </c>
      <c r="M97" s="167"/>
      <c r="N97" s="165"/>
      <c r="O97" s="165"/>
    </row>
    <row r="98" spans="1:15" s="80" customFormat="1" x14ac:dyDescent="0.15">
      <c r="A98" s="92">
        <v>13861128</v>
      </c>
      <c r="B98" s="165">
        <v>1</v>
      </c>
      <c r="C98" s="165" t="str">
        <f>INDEX(效果!$C:$C,MATCH($A98,效果!$O:$O,0))</f>
        <v>九尾妖狐闪电链弹道4传</v>
      </c>
      <c r="D98" s="165" t="s">
        <v>5665</v>
      </c>
      <c r="E98" s="165">
        <v>1</v>
      </c>
      <c r="F98" s="153">
        <v>0.3</v>
      </c>
      <c r="G98" s="165" t="s">
        <v>5675</v>
      </c>
      <c r="H98" s="165"/>
      <c r="I98" s="165"/>
      <c r="J98" s="165" t="s">
        <v>5676</v>
      </c>
      <c r="K98" s="165">
        <v>0</v>
      </c>
      <c r="L98" s="92">
        <v>12861129</v>
      </c>
      <c r="M98" s="92">
        <v>12861130</v>
      </c>
      <c r="N98" s="165"/>
      <c r="O98" s="165"/>
    </row>
    <row r="99" spans="1:15" s="80" customFormat="1" x14ac:dyDescent="0.15">
      <c r="A99" s="92">
        <v>13861130</v>
      </c>
      <c r="B99" s="165">
        <v>1</v>
      </c>
      <c r="C99" s="165" t="str">
        <f>INDEX(效果!$C:$C,MATCH($A99,效果!$O:$O,0))</f>
        <v>九尾妖狐闪电链弹道5传</v>
      </c>
      <c r="D99" s="165" t="s">
        <v>5670</v>
      </c>
      <c r="E99" s="165">
        <v>1</v>
      </c>
      <c r="F99" s="153">
        <v>0.3</v>
      </c>
      <c r="G99" s="165" t="s">
        <v>5675</v>
      </c>
      <c r="H99" s="165"/>
      <c r="I99" s="165"/>
      <c r="J99" s="165" t="s">
        <v>5676</v>
      </c>
      <c r="K99" s="165">
        <v>0</v>
      </c>
      <c r="L99" s="92">
        <v>12861131</v>
      </c>
      <c r="M99" s="167"/>
      <c r="N99" s="165"/>
      <c r="O99" s="165"/>
    </row>
    <row r="100" spans="1:15" s="80" customFormat="1" x14ac:dyDescent="0.15">
      <c r="A100" s="165">
        <v>13861102</v>
      </c>
      <c r="B100" s="165">
        <v>1</v>
      </c>
      <c r="C100" s="165" t="str">
        <f>INDEX(效果!$C:$C,MATCH($A100,效果!$O:$O,0))</f>
        <v>九尾妖狐狂暴之力变身(不用)</v>
      </c>
      <c r="D100" s="80" t="s">
        <v>5795</v>
      </c>
      <c r="E100" s="165">
        <v>1</v>
      </c>
      <c r="F100" s="153">
        <v>8</v>
      </c>
      <c r="G100" s="165" t="s">
        <v>79</v>
      </c>
      <c r="H100" s="165"/>
      <c r="I100" s="165" t="s">
        <v>1465</v>
      </c>
      <c r="J100" s="165" t="s">
        <v>70</v>
      </c>
      <c r="K100" s="80" t="s">
        <v>5785</v>
      </c>
      <c r="L100" s="165"/>
      <c r="M100" s="165"/>
      <c r="N100" s="165"/>
      <c r="O100" s="165" t="s">
        <v>3095</v>
      </c>
    </row>
    <row r="101" spans="1:15" s="45" customFormat="1" x14ac:dyDescent="0.15">
      <c r="A101" s="165">
        <v>13861103</v>
      </c>
      <c r="B101" s="159">
        <v>1</v>
      </c>
      <c r="C101" s="159" t="str">
        <f>INDEX(效果!$C:$C,MATCH($A101,效果!$O:$O,0))</f>
        <v>九尾妖狐狂暴之力提升伤害</v>
      </c>
      <c r="D101" s="80" t="s">
        <v>5791</v>
      </c>
      <c r="E101" s="159">
        <v>1</v>
      </c>
      <c r="F101" s="153">
        <v>8</v>
      </c>
      <c r="G101" s="159" t="s">
        <v>79</v>
      </c>
      <c r="H101" s="159"/>
      <c r="I101" s="159" t="s">
        <v>29</v>
      </c>
      <c r="J101" s="159" t="s">
        <v>5786</v>
      </c>
      <c r="K101" s="159" t="s">
        <v>331</v>
      </c>
      <c r="L101" s="166"/>
      <c r="M101" s="167">
        <v>15861111</v>
      </c>
      <c r="N101" s="157"/>
      <c r="O101" s="165" t="s">
        <v>3095</v>
      </c>
    </row>
    <row r="102" spans="1:15" s="80" customFormat="1" x14ac:dyDescent="0.3">
      <c r="A102" s="165">
        <v>13861104</v>
      </c>
      <c r="B102" s="165">
        <v>1</v>
      </c>
      <c r="C102" s="165" t="str">
        <f>INDEX(效果!$C:$C,MATCH($A102,效果!$O:$O,0))</f>
        <v>九尾妖狐狂暴之力提升免伤</v>
      </c>
      <c r="D102" s="80" t="s">
        <v>5792</v>
      </c>
      <c r="E102" s="165">
        <v>1</v>
      </c>
      <c r="F102" s="153">
        <v>8</v>
      </c>
      <c r="G102" s="165" t="s">
        <v>79</v>
      </c>
      <c r="H102" s="165"/>
      <c r="I102" s="165" t="s">
        <v>5787</v>
      </c>
      <c r="J102" s="165" t="s">
        <v>5786</v>
      </c>
      <c r="K102" s="245" t="s">
        <v>1795</v>
      </c>
      <c r="L102" s="165"/>
      <c r="M102" s="167">
        <v>15861112</v>
      </c>
      <c r="N102" s="165"/>
      <c r="O102" s="165"/>
    </row>
    <row r="103" spans="1:15" s="80" customFormat="1" x14ac:dyDescent="0.15">
      <c r="A103" s="165">
        <v>13861105</v>
      </c>
      <c r="B103" s="165">
        <v>1</v>
      </c>
      <c r="C103" s="165" t="str">
        <f>INDEX(效果!$C:$C,MATCH($A103,效果!$O:$O,0))</f>
        <v>九尾妖狐狂暴之力增加攻击速度</v>
      </c>
      <c r="D103" s="80" t="s">
        <v>5793</v>
      </c>
      <c r="E103" s="165">
        <v>1</v>
      </c>
      <c r="F103" s="153">
        <v>8</v>
      </c>
      <c r="G103" s="165" t="s">
        <v>5788</v>
      </c>
      <c r="H103" s="165"/>
      <c r="I103" s="165" t="s">
        <v>29</v>
      </c>
      <c r="J103" s="165" t="s">
        <v>264</v>
      </c>
      <c r="K103" s="165" t="s">
        <v>5789</v>
      </c>
      <c r="L103" s="165"/>
      <c r="M103" s="167">
        <v>15861113</v>
      </c>
      <c r="N103" s="165"/>
      <c r="O103" s="165"/>
    </row>
    <row r="104" spans="1:15" s="80" customFormat="1" x14ac:dyDescent="0.15">
      <c r="A104" s="165">
        <v>13861106</v>
      </c>
      <c r="B104" s="165">
        <v>1</v>
      </c>
      <c r="C104" s="165" t="str">
        <f>INDEX(效果!$C:$C,MATCH($A104,效果!$O:$O,0))</f>
        <v>九尾妖狐狂暴之力增加移动速度</v>
      </c>
      <c r="D104" s="80" t="s">
        <v>5794</v>
      </c>
      <c r="E104" s="165">
        <v>1</v>
      </c>
      <c r="F104" s="153">
        <v>8</v>
      </c>
      <c r="G104" s="165" t="s">
        <v>5790</v>
      </c>
      <c r="H104" s="165"/>
      <c r="I104" s="165" t="s">
        <v>1465</v>
      </c>
      <c r="J104" s="73" t="s">
        <v>264</v>
      </c>
      <c r="K104" s="73" t="s">
        <v>3392</v>
      </c>
      <c r="L104" s="167">
        <v>15861114</v>
      </c>
      <c r="M104" s="167"/>
      <c r="N104" s="145"/>
      <c r="O104" s="165"/>
    </row>
    <row r="105" spans="1:15" s="45" customFormat="1" x14ac:dyDescent="0.15">
      <c r="A105" s="72">
        <v>13680403</v>
      </c>
      <c r="B105" s="72">
        <v>1</v>
      </c>
      <c r="C105" s="72" t="str">
        <f>INDEX(效果!$C:$C,MATCH($A105,效果!$O:$O,0))</f>
        <v>鬼灵儿暗影波弹道2传</v>
      </c>
      <c r="D105" s="165" t="s">
        <v>3977</v>
      </c>
      <c r="E105" s="72">
        <v>1</v>
      </c>
      <c r="F105" s="153">
        <v>0.1</v>
      </c>
      <c r="G105" s="72" t="s">
        <v>3989</v>
      </c>
      <c r="H105" s="72"/>
      <c r="I105" s="72"/>
      <c r="J105" s="72" t="s">
        <v>3990</v>
      </c>
      <c r="K105" s="72">
        <v>0</v>
      </c>
      <c r="L105" s="167">
        <v>12680411</v>
      </c>
      <c r="M105" s="72"/>
      <c r="N105" s="72"/>
      <c r="O105" s="72"/>
    </row>
    <row r="106" spans="1:15" s="45" customFormat="1" x14ac:dyDescent="0.15">
      <c r="A106" s="165">
        <v>13680404</v>
      </c>
      <c r="B106" s="165">
        <v>1</v>
      </c>
      <c r="C106" s="165" t="str">
        <f>INDEX(效果!$C:$C,MATCH($A106,效果!$O:$O,0))</f>
        <v>鬼灵儿暗影波弹道2传</v>
      </c>
      <c r="D106" s="165" t="s">
        <v>3977</v>
      </c>
      <c r="E106" s="165">
        <v>1</v>
      </c>
      <c r="F106" s="153">
        <v>0.3</v>
      </c>
      <c r="G106" s="165" t="s">
        <v>3989</v>
      </c>
      <c r="H106" s="165"/>
      <c r="I106" s="165"/>
      <c r="J106" s="165" t="s">
        <v>3990</v>
      </c>
      <c r="K106" s="165">
        <v>0</v>
      </c>
      <c r="L106" s="167">
        <v>12680412</v>
      </c>
      <c r="M106" s="167">
        <v>12680413</v>
      </c>
      <c r="N106" s="165"/>
      <c r="O106" s="165"/>
    </row>
    <row r="107" spans="1:15" s="45" customFormat="1" x14ac:dyDescent="0.15">
      <c r="A107" s="165">
        <v>13680405</v>
      </c>
      <c r="B107" s="165">
        <v>1</v>
      </c>
      <c r="C107" s="165" t="str">
        <f>INDEX(效果!$C:$C,MATCH($A107,效果!$O:$O,0))</f>
        <v>鬼灵儿暗影波弹道3传</v>
      </c>
      <c r="D107" s="165" t="s">
        <v>3984</v>
      </c>
      <c r="E107" s="165">
        <v>1</v>
      </c>
      <c r="F107" s="153">
        <v>0.1</v>
      </c>
      <c r="G107" s="165" t="s">
        <v>3989</v>
      </c>
      <c r="H107" s="165"/>
      <c r="I107" s="165"/>
      <c r="J107" s="165" t="s">
        <v>3990</v>
      </c>
      <c r="K107" s="165">
        <v>0</v>
      </c>
      <c r="L107" s="167">
        <v>12680414</v>
      </c>
      <c r="M107" s="165"/>
      <c r="N107" s="165"/>
      <c r="O107" s="165"/>
    </row>
    <row r="108" spans="1:15" s="45" customFormat="1" x14ac:dyDescent="0.15">
      <c r="A108" s="165">
        <v>13680406</v>
      </c>
      <c r="B108" s="165">
        <v>1</v>
      </c>
      <c r="C108" s="165" t="str">
        <f>INDEX(效果!$C:$C,MATCH($A108,效果!$O:$O,0))</f>
        <v>鬼灵儿暗影波弹道3传</v>
      </c>
      <c r="D108" s="165" t="s">
        <v>3984</v>
      </c>
      <c r="E108" s="165">
        <v>1</v>
      </c>
      <c r="F108" s="153">
        <v>0.3</v>
      </c>
      <c r="G108" s="165" t="s">
        <v>3989</v>
      </c>
      <c r="H108" s="165"/>
      <c r="I108" s="165"/>
      <c r="J108" s="165" t="s">
        <v>3990</v>
      </c>
      <c r="K108" s="165">
        <v>0</v>
      </c>
      <c r="L108" s="167">
        <v>12680415</v>
      </c>
      <c r="M108" s="11">
        <v>12680416</v>
      </c>
      <c r="N108" s="165"/>
      <c r="O108" s="165"/>
    </row>
    <row r="109" spans="1:15" s="45" customFormat="1" x14ac:dyDescent="0.15">
      <c r="A109" s="165">
        <v>13680407</v>
      </c>
      <c r="B109" s="165">
        <v>1</v>
      </c>
      <c r="C109" s="165" t="str">
        <f>INDEX(效果!$C:$C,MATCH($A109,效果!$O:$O,0))</f>
        <v>鬼灵儿暗影波弹道4传</v>
      </c>
      <c r="D109" s="165" t="s">
        <v>3986</v>
      </c>
      <c r="E109" s="165">
        <v>1</v>
      </c>
      <c r="F109" s="153">
        <v>0.1</v>
      </c>
      <c r="G109" s="165" t="s">
        <v>3989</v>
      </c>
      <c r="H109" s="165"/>
      <c r="I109" s="165"/>
      <c r="J109" s="165" t="s">
        <v>3990</v>
      </c>
      <c r="K109" s="165">
        <v>0</v>
      </c>
      <c r="L109" s="167">
        <v>12680417</v>
      </c>
      <c r="M109" s="165"/>
      <c r="N109" s="165"/>
      <c r="O109" s="165"/>
    </row>
    <row r="110" spans="1:15" s="45" customFormat="1" x14ac:dyDescent="0.15">
      <c r="A110" s="165">
        <v>13680408</v>
      </c>
      <c r="B110" s="165">
        <v>1</v>
      </c>
      <c r="C110" s="165" t="str">
        <f>INDEX(效果!$C:$C,MATCH($A110,效果!$O:$O,0))</f>
        <v>鬼灵儿暗影波弹道4传</v>
      </c>
      <c r="D110" s="165" t="s">
        <v>3986</v>
      </c>
      <c r="E110" s="165">
        <v>1</v>
      </c>
      <c r="F110" s="153">
        <v>0.3</v>
      </c>
      <c r="G110" s="165" t="s">
        <v>3989</v>
      </c>
      <c r="H110" s="165"/>
      <c r="I110" s="165"/>
      <c r="J110" s="165" t="s">
        <v>3990</v>
      </c>
      <c r="K110" s="145">
        <v>0</v>
      </c>
      <c r="L110" s="167">
        <v>12680418</v>
      </c>
      <c r="M110" s="167">
        <v>12680419</v>
      </c>
      <c r="N110" s="165"/>
      <c r="O110" s="165"/>
    </row>
    <row r="111" spans="1:15" s="45" customFormat="1" x14ac:dyDescent="0.15">
      <c r="A111" s="165">
        <v>13680409</v>
      </c>
      <c r="B111" s="165">
        <v>1</v>
      </c>
      <c r="C111" s="165" t="str">
        <f>INDEX(效果!$C:$C,MATCH($A111,效果!$O:$O,0))</f>
        <v>鬼灵儿暗影波弹道5传</v>
      </c>
      <c r="D111" s="165" t="s">
        <v>3988</v>
      </c>
      <c r="E111" s="165">
        <v>1</v>
      </c>
      <c r="F111" s="153">
        <v>0.3</v>
      </c>
      <c r="G111" s="165" t="s">
        <v>3989</v>
      </c>
      <c r="H111" s="165"/>
      <c r="I111" s="165"/>
      <c r="J111" s="165" t="s">
        <v>3990</v>
      </c>
      <c r="K111" s="165">
        <v>0</v>
      </c>
      <c r="L111" s="167">
        <v>12680420</v>
      </c>
      <c r="M111" s="165"/>
      <c r="N111" s="165"/>
      <c r="O111" s="165"/>
    </row>
    <row r="112" spans="1:15" s="45" customFormat="1" x14ac:dyDescent="0.15">
      <c r="A112" s="155">
        <v>13680501</v>
      </c>
      <c r="B112" s="43">
        <v>1</v>
      </c>
      <c r="C112" s="43" t="str">
        <f>INDEX(效果!$C:$C,MATCH($A112,效果!$O:$O,0))</f>
        <v>僵尸小童尸毒毒伤</v>
      </c>
      <c r="D112" s="43" t="s">
        <v>4679</v>
      </c>
      <c r="E112" s="43">
        <v>1</v>
      </c>
      <c r="F112" s="43">
        <v>7</v>
      </c>
      <c r="G112" s="43" t="s">
        <v>318</v>
      </c>
      <c r="H112" s="43">
        <v>8</v>
      </c>
      <c r="I112" s="43" t="s">
        <v>5483</v>
      </c>
      <c r="J112" s="43" t="s">
        <v>106</v>
      </c>
      <c r="K112" s="43">
        <v>1.5</v>
      </c>
      <c r="L112" s="155">
        <v>12680504</v>
      </c>
      <c r="M112" s="43" t="s">
        <v>89</v>
      </c>
      <c r="N112" s="43" t="s">
        <v>89</v>
      </c>
      <c r="O112" s="43" t="s">
        <v>657</v>
      </c>
    </row>
    <row r="113" spans="1:15" s="45" customFormat="1" x14ac:dyDescent="0.15">
      <c r="A113" s="155">
        <v>13680601</v>
      </c>
      <c r="B113" s="43">
        <v>1</v>
      </c>
      <c r="C113" s="43" t="str">
        <f>INDEX(效果!$C:$C,MATCH($A113,效果!$O:$O,0))</f>
        <v>女妖卫士暗之守护提升物防</v>
      </c>
      <c r="D113" s="43" t="s">
        <v>4279</v>
      </c>
      <c r="E113" s="43">
        <v>1</v>
      </c>
      <c r="F113" s="43">
        <v>6</v>
      </c>
      <c r="G113" s="43" t="s">
        <v>318</v>
      </c>
      <c r="H113" s="43">
        <v>20</v>
      </c>
      <c r="I113" s="165" t="s">
        <v>5479</v>
      </c>
      <c r="J113" s="43" t="s">
        <v>424</v>
      </c>
      <c r="K113" s="43" t="s">
        <v>436</v>
      </c>
      <c r="L113" s="157">
        <v>15680602</v>
      </c>
      <c r="M113" s="159" t="s">
        <v>89</v>
      </c>
      <c r="N113" s="159" t="s">
        <v>89</v>
      </c>
      <c r="O113" s="43" t="s">
        <v>3151</v>
      </c>
    </row>
    <row r="114" spans="1:15" s="45" customFormat="1" x14ac:dyDescent="0.15">
      <c r="A114" s="155">
        <v>13680602</v>
      </c>
      <c r="B114" s="43">
        <v>1</v>
      </c>
      <c r="C114" s="43" t="str">
        <f>INDEX(效果!$C:$C,MATCH($A114,效果!$O:$O,0))</f>
        <v>女妖卫士暗之守护提升魔防</v>
      </c>
      <c r="D114" s="43" t="s">
        <v>4280</v>
      </c>
      <c r="E114" s="43">
        <v>1</v>
      </c>
      <c r="F114" s="43">
        <v>6</v>
      </c>
      <c r="G114" s="43" t="s">
        <v>318</v>
      </c>
      <c r="H114" s="43">
        <v>20</v>
      </c>
      <c r="I114" s="165" t="s">
        <v>5479</v>
      </c>
      <c r="J114" s="43" t="s">
        <v>424</v>
      </c>
      <c r="K114" s="43" t="s">
        <v>438</v>
      </c>
      <c r="L114" s="155">
        <v>15680603</v>
      </c>
      <c r="M114" s="43" t="s">
        <v>89</v>
      </c>
      <c r="N114" s="43" t="s">
        <v>89</v>
      </c>
      <c r="O114" s="43"/>
    </row>
    <row r="115" spans="1:15" s="45" customFormat="1" x14ac:dyDescent="0.15">
      <c r="A115" s="155">
        <v>13680603</v>
      </c>
      <c r="B115" s="43">
        <v>1</v>
      </c>
      <c r="C115" s="43" t="str">
        <f>INDEX(效果!$C:$C,MATCH($A115,效果!$O:$O,0))</f>
        <v>女妖卫士暗之守护持续加血</v>
      </c>
      <c r="D115" s="43" t="s">
        <v>4680</v>
      </c>
      <c r="E115" s="43">
        <v>1</v>
      </c>
      <c r="F115" s="43">
        <v>7</v>
      </c>
      <c r="G115" s="43" t="s">
        <v>3100</v>
      </c>
      <c r="H115" s="43">
        <v>8</v>
      </c>
      <c r="I115" s="43" t="s">
        <v>5482</v>
      </c>
      <c r="J115" s="43" t="s">
        <v>106</v>
      </c>
      <c r="K115" s="43">
        <v>1.5</v>
      </c>
      <c r="L115" s="155">
        <v>12680606</v>
      </c>
      <c r="M115" s="43" t="s">
        <v>89</v>
      </c>
      <c r="N115" s="43" t="s">
        <v>89</v>
      </c>
      <c r="O115" s="43" t="s">
        <v>552</v>
      </c>
    </row>
    <row r="116" spans="1:15" s="45" customFormat="1" x14ac:dyDescent="0.15">
      <c r="A116" s="235">
        <v>13690101</v>
      </c>
      <c r="B116" s="43">
        <v>1</v>
      </c>
      <c r="C116" s="43" t="str">
        <f>INDEX(效果!$C:$C,MATCH($A116,效果!$O:$O,0))</f>
        <v>骷髅射手击退射击击退和晕眩</v>
      </c>
      <c r="D116" s="43" t="s">
        <v>1801</v>
      </c>
      <c r="E116" s="43">
        <v>1</v>
      </c>
      <c r="F116" s="43">
        <f>[3]骷髅射手1!$AE$3</f>
        <v>1</v>
      </c>
      <c r="G116" s="43" t="s">
        <v>79</v>
      </c>
      <c r="H116" s="43"/>
      <c r="I116" s="43" t="s">
        <v>716</v>
      </c>
      <c r="J116" s="43" t="s">
        <v>716</v>
      </c>
      <c r="K116" s="43">
        <v>0</v>
      </c>
      <c r="L116" s="159">
        <v>2</v>
      </c>
      <c r="M116" s="159">
        <v>0.2</v>
      </c>
      <c r="N116" s="159" t="s">
        <v>89</v>
      </c>
      <c r="O116" s="43" t="s">
        <v>99</v>
      </c>
    </row>
    <row r="117" spans="1:15" s="45" customFormat="1" x14ac:dyDescent="0.15">
      <c r="A117" s="155">
        <v>13690102</v>
      </c>
      <c r="B117" s="168">
        <v>1</v>
      </c>
      <c r="C117" s="168" t="str">
        <f>INDEX(效果!$C:$C,MATCH($A117,效果!$O:$O,0))</f>
        <v>骷髅射手冰冻箭之遇冰冰封</v>
      </c>
      <c r="D117" s="168" t="s">
        <v>3411</v>
      </c>
      <c r="E117" s="168">
        <v>1</v>
      </c>
      <c r="F117" s="158">
        <v>5</v>
      </c>
      <c r="G117" s="168" t="s">
        <v>3390</v>
      </c>
      <c r="H117" s="168">
        <v>9</v>
      </c>
      <c r="I117" s="168" t="s">
        <v>3405</v>
      </c>
      <c r="J117" s="168" t="s">
        <v>3395</v>
      </c>
      <c r="K117" s="165" t="s">
        <v>5716</v>
      </c>
      <c r="L117" s="168"/>
      <c r="M117" s="168"/>
      <c r="N117" s="168"/>
      <c r="O117" s="168" t="s">
        <v>435</v>
      </c>
    </row>
    <row r="118" spans="1:15" s="45" customFormat="1" x14ac:dyDescent="0.15">
      <c r="A118" s="155">
        <v>13690103</v>
      </c>
      <c r="B118" s="168">
        <v>1</v>
      </c>
      <c r="C118" s="168" t="str">
        <f>INDEX(效果!$C:$C,MATCH($A118,效果!$O:$O,0))</f>
        <v>骷髅射手冰冻箭之几率冰封</v>
      </c>
      <c r="D118" s="168" t="s">
        <v>3413</v>
      </c>
      <c r="E118" s="168">
        <v>1</v>
      </c>
      <c r="F118" s="158">
        <v>3</v>
      </c>
      <c r="G118" s="168" t="s">
        <v>3406</v>
      </c>
      <c r="H118" s="168"/>
      <c r="I118" s="168" t="s">
        <v>3405</v>
      </c>
      <c r="J118" s="168" t="s">
        <v>3395</v>
      </c>
      <c r="K118" s="165" t="s">
        <v>5716</v>
      </c>
      <c r="L118" s="168"/>
      <c r="M118" s="168"/>
      <c r="N118" s="168"/>
      <c r="O118" s="168" t="s">
        <v>435</v>
      </c>
    </row>
    <row r="119" spans="1:15" s="45" customFormat="1" x14ac:dyDescent="0.15">
      <c r="A119" s="155">
        <v>13760102</v>
      </c>
      <c r="B119" s="43">
        <v>1</v>
      </c>
      <c r="C119" s="43" t="str">
        <f>INDEX(效果!$C:$C,MATCH($A119,效果!$O:$O,0))</f>
        <v>半神根须缠绕之持续流血</v>
      </c>
      <c r="D119" s="43" t="s">
        <v>4681</v>
      </c>
      <c r="E119" s="43">
        <v>1</v>
      </c>
      <c r="F119" s="43">
        <v>7</v>
      </c>
      <c r="G119" s="43" t="s">
        <v>79</v>
      </c>
      <c r="H119" s="43"/>
      <c r="I119" s="43" t="s">
        <v>782</v>
      </c>
      <c r="J119" s="43" t="s">
        <v>3049</v>
      </c>
      <c r="K119" s="43">
        <v>1.5</v>
      </c>
      <c r="L119" s="155">
        <v>12760108</v>
      </c>
      <c r="M119" s="43" t="s">
        <v>89</v>
      </c>
      <c r="N119" s="43" t="s">
        <v>89</v>
      </c>
      <c r="O119" s="43"/>
    </row>
    <row r="120" spans="1:15" s="45" customFormat="1" x14ac:dyDescent="0.15">
      <c r="A120" s="155">
        <v>13760103</v>
      </c>
      <c r="B120" s="43">
        <v>1</v>
      </c>
      <c r="C120" s="43" t="str">
        <f>INDEX(效果!$C:$C,MATCH($A120,效果!$O:$O,0))</f>
        <v>半神根须缠绕之禁足</v>
      </c>
      <c r="D120" s="43" t="s">
        <v>4682</v>
      </c>
      <c r="E120" s="43">
        <v>1</v>
      </c>
      <c r="F120" s="43">
        <v>2.5</v>
      </c>
      <c r="G120" s="43" t="s">
        <v>80</v>
      </c>
      <c r="H120" s="43"/>
      <c r="I120" s="43" t="s">
        <v>5485</v>
      </c>
      <c r="J120" s="43" t="s">
        <v>70</v>
      </c>
      <c r="K120" s="43" t="s">
        <v>3123</v>
      </c>
      <c r="L120" s="43" t="s">
        <v>89</v>
      </c>
      <c r="M120" s="43" t="s">
        <v>89</v>
      </c>
      <c r="N120" s="43" t="s">
        <v>89</v>
      </c>
      <c r="O120" s="168" t="s">
        <v>3598</v>
      </c>
    </row>
    <row r="121" spans="1:15" s="45" customFormat="1" x14ac:dyDescent="0.15">
      <c r="A121" s="155">
        <v>13760104</v>
      </c>
      <c r="B121" s="43">
        <v>1</v>
      </c>
      <c r="C121" s="43" t="str">
        <f>INDEX(效果!$C:$C,MATCH($A121,效果!$O:$O,0))</f>
        <v>半神根须缠绕之沉默</v>
      </c>
      <c r="D121" s="43" t="s">
        <v>4683</v>
      </c>
      <c r="E121" s="43">
        <v>1</v>
      </c>
      <c r="F121" s="43">
        <v>2.5</v>
      </c>
      <c r="G121" s="43" t="s">
        <v>79</v>
      </c>
      <c r="H121" s="43"/>
      <c r="I121" s="43" t="s">
        <v>2290</v>
      </c>
      <c r="J121" s="43" t="s">
        <v>70</v>
      </c>
      <c r="K121" s="43" t="s">
        <v>466</v>
      </c>
      <c r="L121" s="43" t="s">
        <v>89</v>
      </c>
      <c r="M121" s="43" t="s">
        <v>89</v>
      </c>
      <c r="N121" s="43" t="s">
        <v>89</v>
      </c>
      <c r="O121" s="43"/>
    </row>
    <row r="122" spans="1:15" s="45" customFormat="1" ht="16.5" customHeight="1" x14ac:dyDescent="0.15">
      <c r="A122" s="165">
        <v>13760203</v>
      </c>
      <c r="B122" s="165">
        <v>1</v>
      </c>
      <c r="C122" s="165" t="str">
        <f>INDEX(效果!$C:$C,MATCH($A122,效果!$O:$O,0))</f>
        <v>风暴之灵闪电球降攻速</v>
      </c>
      <c r="D122" s="165" t="s">
        <v>3618</v>
      </c>
      <c r="E122" s="165">
        <v>1</v>
      </c>
      <c r="F122" s="153">
        <v>5</v>
      </c>
      <c r="G122" s="165" t="s">
        <v>3648</v>
      </c>
      <c r="H122" s="165">
        <v>20</v>
      </c>
      <c r="I122" s="165" t="s">
        <v>3649</v>
      </c>
      <c r="J122" s="165" t="s">
        <v>3650</v>
      </c>
      <c r="K122" s="165" t="s">
        <v>3651</v>
      </c>
      <c r="L122" s="165"/>
      <c r="M122" s="165">
        <v>15760207</v>
      </c>
      <c r="N122" s="165"/>
      <c r="O122" s="165"/>
    </row>
    <row r="123" spans="1:15" s="45" customFormat="1" x14ac:dyDescent="0.15">
      <c r="A123" s="165">
        <v>13760204</v>
      </c>
      <c r="B123" s="165">
        <v>1</v>
      </c>
      <c r="C123" s="165" t="str">
        <f>INDEX(效果!$C:$C,MATCH($A123,效果!$O:$O,0))</f>
        <v>风暴之灵闪电球降移速</v>
      </c>
      <c r="D123" s="165" t="s">
        <v>3619</v>
      </c>
      <c r="E123" s="165">
        <v>1</v>
      </c>
      <c r="F123" s="153">
        <v>5</v>
      </c>
      <c r="G123" s="165" t="s">
        <v>3648</v>
      </c>
      <c r="H123" s="165">
        <v>20</v>
      </c>
      <c r="I123" s="165" t="s">
        <v>3649</v>
      </c>
      <c r="J123" s="165" t="s">
        <v>3650</v>
      </c>
      <c r="K123" s="165" t="s">
        <v>3652</v>
      </c>
      <c r="L123" s="165">
        <v>15760208</v>
      </c>
      <c r="M123" s="165"/>
      <c r="N123" s="165"/>
      <c r="O123" s="165" t="s">
        <v>1781</v>
      </c>
    </row>
    <row r="124" spans="1:15" s="45" customFormat="1" x14ac:dyDescent="0.15">
      <c r="A124" s="236">
        <v>13760205</v>
      </c>
      <c r="B124" s="165">
        <v>1</v>
      </c>
      <c r="C124" s="165" t="str">
        <f>INDEX(效果!$C:$C,MATCH($A124,效果!$O:$O,0))</f>
        <v>风暴之灵气功波挑起眩晕</v>
      </c>
      <c r="D124" s="165" t="s">
        <v>3621</v>
      </c>
      <c r="E124" s="165">
        <v>1</v>
      </c>
      <c r="F124" s="153">
        <v>2</v>
      </c>
      <c r="G124" s="165" t="s">
        <v>3653</v>
      </c>
      <c r="H124" s="165"/>
      <c r="I124" s="165" t="s">
        <v>323</v>
      </c>
      <c r="J124" s="165" t="s">
        <v>3654</v>
      </c>
      <c r="K124" s="165"/>
      <c r="L124" s="165"/>
      <c r="M124" s="165"/>
      <c r="N124" s="165"/>
      <c r="O124" s="165"/>
    </row>
    <row r="125" spans="1:15" s="45" customFormat="1" x14ac:dyDescent="0.15">
      <c r="A125" s="236">
        <v>13760206</v>
      </c>
      <c r="B125" s="165">
        <v>1</v>
      </c>
      <c r="C125" s="165" t="str">
        <f>INDEX(效果!$C:$C,MATCH($A125,效果!$O:$O,0))</f>
        <v>风暴之灵气功波击退眩晕</v>
      </c>
      <c r="D125" s="165" t="s">
        <v>3622</v>
      </c>
      <c r="E125" s="165">
        <v>1</v>
      </c>
      <c r="F125" s="153">
        <v>2</v>
      </c>
      <c r="G125" s="165" t="s">
        <v>3653</v>
      </c>
      <c r="H125" s="165"/>
      <c r="I125" s="165" t="s">
        <v>716</v>
      </c>
      <c r="J125" s="165" t="s">
        <v>3655</v>
      </c>
      <c r="K125" s="145">
        <v>0</v>
      </c>
      <c r="L125" s="165">
        <v>1</v>
      </c>
      <c r="M125" s="165">
        <v>0.2</v>
      </c>
      <c r="N125" s="165"/>
      <c r="O125" s="165" t="s">
        <v>99</v>
      </c>
    </row>
    <row r="126" spans="1:15" s="45" customFormat="1" x14ac:dyDescent="0.15">
      <c r="A126" s="235">
        <v>13760301</v>
      </c>
      <c r="B126" s="43">
        <v>1</v>
      </c>
      <c r="C126" s="43" t="str">
        <f>INDEX(效果!$C:$C,MATCH($A126,效果!$O:$O,0))</f>
        <v>黑魔导少女火焰雨之遇酒炸起眩晕</v>
      </c>
      <c r="D126" s="43" t="s">
        <v>4684</v>
      </c>
      <c r="E126" s="43">
        <v>1</v>
      </c>
      <c r="F126" s="43">
        <v>2</v>
      </c>
      <c r="G126" s="43" t="s">
        <v>79</v>
      </c>
      <c r="H126" s="43"/>
      <c r="I126" s="43" t="s">
        <v>323</v>
      </c>
      <c r="J126" s="43" t="s">
        <v>323</v>
      </c>
      <c r="K126" s="43" t="s">
        <v>89</v>
      </c>
      <c r="L126" s="43" t="s">
        <v>89</v>
      </c>
      <c r="M126" s="43" t="s">
        <v>89</v>
      </c>
      <c r="N126" s="43" t="s">
        <v>89</v>
      </c>
      <c r="O126" s="43" t="s">
        <v>99</v>
      </c>
    </row>
    <row r="127" spans="1:15" s="45" customFormat="1" x14ac:dyDescent="0.15">
      <c r="A127" s="235">
        <v>13760302</v>
      </c>
      <c r="B127" s="43">
        <v>1</v>
      </c>
      <c r="C127" s="43" t="str">
        <f>INDEX(效果!$C:$C,MATCH($A127,效果!$O:$O,0))</f>
        <v>黑魔导少女抗拒火环之击退</v>
      </c>
      <c r="D127" s="43" t="s">
        <v>2524</v>
      </c>
      <c r="E127" s="43">
        <v>1</v>
      </c>
      <c r="F127" s="43">
        <v>2</v>
      </c>
      <c r="G127" s="43" t="s">
        <v>3039</v>
      </c>
      <c r="H127" s="43"/>
      <c r="I127" s="43" t="s">
        <v>716</v>
      </c>
      <c r="J127" s="43" t="s">
        <v>3064</v>
      </c>
      <c r="K127" s="43">
        <v>0</v>
      </c>
      <c r="L127" s="43">
        <v>2</v>
      </c>
      <c r="M127" s="43">
        <v>0.2</v>
      </c>
      <c r="N127" s="43" t="s">
        <v>89</v>
      </c>
      <c r="O127" s="43" t="s">
        <v>99</v>
      </c>
    </row>
    <row r="128" spans="1:15" s="80" customFormat="1" x14ac:dyDescent="0.15">
      <c r="A128" s="155">
        <v>13760401</v>
      </c>
      <c r="B128" s="43">
        <v>1</v>
      </c>
      <c r="C128" s="43" t="str">
        <f>INDEX(效果!$C:$C,MATCH($A128,效果!$O:$O,0))</f>
        <v>圣光使者圣盾吸收伤害护盾</v>
      </c>
      <c r="D128" s="43" t="s">
        <v>1831</v>
      </c>
      <c r="E128" s="43">
        <v>1</v>
      </c>
      <c r="F128" s="43">
        <v>8</v>
      </c>
      <c r="G128" s="43" t="s">
        <v>3058</v>
      </c>
      <c r="H128" s="43"/>
      <c r="I128" s="43"/>
      <c r="J128" s="43" t="s">
        <v>361</v>
      </c>
      <c r="K128" s="155">
        <v>16760401</v>
      </c>
      <c r="L128" s="43" t="s">
        <v>89</v>
      </c>
      <c r="M128" s="159" t="s">
        <v>89</v>
      </c>
      <c r="N128" s="43" t="s">
        <v>89</v>
      </c>
      <c r="O128" s="43" t="s">
        <v>3065</v>
      </c>
    </row>
    <row r="129" spans="1:16" s="45" customFormat="1" x14ac:dyDescent="0.15">
      <c r="A129" s="235">
        <v>13760402</v>
      </c>
      <c r="B129" s="43">
        <v>1</v>
      </c>
      <c r="C129" s="43" t="str">
        <f>INDEX(效果!$C:$C,MATCH($A129,效果!$O:$O,0))</f>
        <v>圣光使者圣光锁链聚敌</v>
      </c>
      <c r="D129" s="43" t="s">
        <v>1833</v>
      </c>
      <c r="E129" s="43">
        <v>1</v>
      </c>
      <c r="F129" s="43">
        <v>1</v>
      </c>
      <c r="G129" s="43" t="s">
        <v>3058</v>
      </c>
      <c r="H129" s="43"/>
      <c r="I129" s="43" t="s">
        <v>3066</v>
      </c>
      <c r="J129" s="43" t="s">
        <v>3066</v>
      </c>
      <c r="K129" s="43">
        <v>180</v>
      </c>
      <c r="L129" s="43">
        <v>2</v>
      </c>
      <c r="M129" s="43">
        <v>0.5</v>
      </c>
      <c r="N129" s="43" t="s">
        <v>89</v>
      </c>
      <c r="O129" s="165" t="s">
        <v>5400</v>
      </c>
    </row>
    <row r="130" spans="1:16" s="45" customFormat="1" x14ac:dyDescent="0.15">
      <c r="A130" s="155">
        <v>13760403</v>
      </c>
      <c r="B130" s="43">
        <v>1</v>
      </c>
      <c r="C130" s="43" t="str">
        <f>INDEX(效果!$C:$C,MATCH($A130,效果!$O:$O,0))</f>
        <v>圣光使者圣光锁链之嘲讽</v>
      </c>
      <c r="D130" s="43" t="s">
        <v>1834</v>
      </c>
      <c r="E130" s="43">
        <v>1</v>
      </c>
      <c r="F130" s="43">
        <v>3</v>
      </c>
      <c r="G130" s="43" t="s">
        <v>79</v>
      </c>
      <c r="H130" s="43"/>
      <c r="I130" s="43" t="s">
        <v>1291</v>
      </c>
      <c r="J130" s="43" t="s">
        <v>3067</v>
      </c>
      <c r="K130" s="43" t="s">
        <v>4881</v>
      </c>
      <c r="L130" s="43" t="s">
        <v>89</v>
      </c>
      <c r="M130" s="43" t="s">
        <v>89</v>
      </c>
      <c r="N130" s="43" t="s">
        <v>89</v>
      </c>
      <c r="O130" s="43" t="s">
        <v>1766</v>
      </c>
    </row>
    <row r="131" spans="1:16" s="45" customFormat="1" x14ac:dyDescent="0.15">
      <c r="A131" s="155">
        <v>13760404</v>
      </c>
      <c r="B131" s="43">
        <v>1</v>
      </c>
      <c r="C131" s="43" t="str">
        <f>INDEX(效果!$C:$C,MATCH($A131,效果!$O:$O,0))</f>
        <v>圣光使者圣光锁链之嘲讽附带沉默</v>
      </c>
      <c r="D131" s="43" t="s">
        <v>1835</v>
      </c>
      <c r="E131" s="43">
        <v>1</v>
      </c>
      <c r="F131" s="43">
        <f>F130</f>
        <v>3</v>
      </c>
      <c r="G131" s="43" t="s">
        <v>3054</v>
      </c>
      <c r="H131" s="43"/>
      <c r="I131" s="43" t="s">
        <v>1291</v>
      </c>
      <c r="J131" s="43" t="s">
        <v>70</v>
      </c>
      <c r="K131" s="43" t="s">
        <v>466</v>
      </c>
      <c r="L131" s="43" t="s">
        <v>89</v>
      </c>
      <c r="M131" s="43" t="s">
        <v>89</v>
      </c>
      <c r="N131" s="43" t="s">
        <v>89</v>
      </c>
      <c r="O131" s="43"/>
    </row>
    <row r="132" spans="1:16" s="45" customFormat="1" x14ac:dyDescent="0.15">
      <c r="A132" s="155">
        <v>13760405</v>
      </c>
      <c r="B132" s="43">
        <v>1</v>
      </c>
      <c r="C132" s="43" t="str">
        <f>INDEX(效果!$C:$C,MATCH($A132,效果!$O:$O,0))</f>
        <v>圣光使者圣光锁链延迟伤害</v>
      </c>
      <c r="D132" s="43" t="s">
        <v>1832</v>
      </c>
      <c r="E132" s="43">
        <v>1</v>
      </c>
      <c r="F132" s="43">
        <v>0.5</v>
      </c>
      <c r="G132" s="43" t="s">
        <v>3054</v>
      </c>
      <c r="H132" s="43"/>
      <c r="I132" s="43"/>
      <c r="J132" s="43" t="s">
        <v>106</v>
      </c>
      <c r="K132" s="43">
        <v>0</v>
      </c>
      <c r="L132" s="155">
        <v>12760410</v>
      </c>
      <c r="M132" s="43" t="s">
        <v>89</v>
      </c>
      <c r="N132" s="43" t="s">
        <v>89</v>
      </c>
      <c r="O132" s="43"/>
    </row>
    <row r="133" spans="1:16" s="80" customFormat="1" x14ac:dyDescent="0.15">
      <c r="A133" s="155">
        <v>13760501</v>
      </c>
      <c r="B133" s="43">
        <v>1</v>
      </c>
      <c r="C133" s="43" t="str">
        <f>INDEX(效果!$C:$C,MATCH($A133,效果!$O:$O,0))</f>
        <v>米迦勒圣光回响持续加血</v>
      </c>
      <c r="D133" s="43" t="s">
        <v>4685</v>
      </c>
      <c r="E133" s="43">
        <v>1</v>
      </c>
      <c r="F133" s="43">
        <v>4</v>
      </c>
      <c r="G133" s="43" t="s">
        <v>79</v>
      </c>
      <c r="H133" s="43"/>
      <c r="I133" s="43" t="s">
        <v>5482</v>
      </c>
      <c r="J133" s="43" t="s">
        <v>3136</v>
      </c>
      <c r="K133" s="43">
        <v>1.5</v>
      </c>
      <c r="L133" s="155">
        <v>12760504</v>
      </c>
      <c r="M133" s="43" t="s">
        <v>89</v>
      </c>
      <c r="N133" s="43" t="s">
        <v>89</v>
      </c>
      <c r="O133" s="43" t="s">
        <v>552</v>
      </c>
    </row>
    <row r="134" spans="1:16" s="80" customFormat="1" x14ac:dyDescent="0.15">
      <c r="A134" s="155">
        <v>13760502</v>
      </c>
      <c r="B134" s="43">
        <v>1</v>
      </c>
      <c r="C134" s="43" t="str">
        <f>INDEX(效果!$C:$C,MATCH($A134,效果!$O:$O,0))</f>
        <v>米迦勒圣光回响概率加圣光标记</v>
      </c>
      <c r="D134" s="43" t="s">
        <v>4686</v>
      </c>
      <c r="E134" s="43">
        <v>1</v>
      </c>
      <c r="F134" s="43">
        <v>0.1</v>
      </c>
      <c r="G134" s="43" t="s">
        <v>79</v>
      </c>
      <c r="H134" s="43"/>
      <c r="I134" s="43" t="s">
        <v>3137</v>
      </c>
      <c r="J134" s="43" t="s">
        <v>106</v>
      </c>
      <c r="K134" s="43">
        <v>0</v>
      </c>
      <c r="L134" s="157">
        <v>12760506</v>
      </c>
      <c r="M134" s="155">
        <v>12760507</v>
      </c>
      <c r="N134" s="43" t="s">
        <v>89</v>
      </c>
      <c r="O134" s="43"/>
    </row>
    <row r="135" spans="1:16" s="45" customFormat="1" x14ac:dyDescent="0.15">
      <c r="A135" s="155">
        <v>13760503</v>
      </c>
      <c r="B135" s="43">
        <v>1</v>
      </c>
      <c r="C135" s="43" t="str">
        <f>INDEX(效果!$C:$C,MATCH($A135,效果!$O:$O,0))</f>
        <v>米迦勒圣光回响加圣光标记</v>
      </c>
      <c r="D135" s="43" t="s">
        <v>4687</v>
      </c>
      <c r="E135" s="43">
        <v>1</v>
      </c>
      <c r="F135" s="43">
        <v>6</v>
      </c>
      <c r="G135" s="43" t="s">
        <v>318</v>
      </c>
      <c r="H135" s="43">
        <v>20</v>
      </c>
      <c r="I135" s="43" t="s">
        <v>1860</v>
      </c>
      <c r="J135" s="43" t="s">
        <v>3138</v>
      </c>
      <c r="K135" s="43" t="s">
        <v>3221</v>
      </c>
      <c r="L135" s="43" t="s">
        <v>89</v>
      </c>
      <c r="M135" s="43" t="s">
        <v>89</v>
      </c>
      <c r="N135" s="43" t="s">
        <v>89</v>
      </c>
      <c r="O135" s="43" t="s">
        <v>1864</v>
      </c>
    </row>
    <row r="136" spans="1:16" s="45" customFormat="1" x14ac:dyDescent="0.15">
      <c r="A136" s="155">
        <v>13760504</v>
      </c>
      <c r="B136" s="43">
        <v>1</v>
      </c>
      <c r="C136" s="43" t="str">
        <f>INDEX(效果!$C:$C,MATCH($A136,效果!$O:$O,0))</f>
        <v>米迦勒圣光回响圣光标记增加能量恢复</v>
      </c>
      <c r="D136" s="43" t="s">
        <v>4292</v>
      </c>
      <c r="E136" s="43">
        <v>1</v>
      </c>
      <c r="F136" s="43">
        <v>6</v>
      </c>
      <c r="G136" s="43" t="s">
        <v>318</v>
      </c>
      <c r="H136" s="43">
        <v>20</v>
      </c>
      <c r="I136" s="43" t="s">
        <v>1860</v>
      </c>
      <c r="J136" s="43" t="s">
        <v>424</v>
      </c>
      <c r="K136" s="43" t="s">
        <v>3261</v>
      </c>
      <c r="L136" s="43" t="s">
        <v>89</v>
      </c>
      <c r="M136" s="155">
        <v>15760503</v>
      </c>
      <c r="N136" s="43" t="s">
        <v>89</v>
      </c>
      <c r="O136" s="43" t="s">
        <v>3139</v>
      </c>
    </row>
    <row r="137" spans="1:16" s="10" customFormat="1" x14ac:dyDescent="0.15">
      <c r="A137" s="155">
        <v>13760505</v>
      </c>
      <c r="B137" s="159">
        <v>1</v>
      </c>
      <c r="C137" s="159" t="str">
        <f>INDEX(效果!$C:$C,MATCH($A137,效果!$O:$O,0))</f>
        <v>米迦勒灵魂锁链</v>
      </c>
      <c r="D137" s="159" t="s">
        <v>4688</v>
      </c>
      <c r="E137" s="159">
        <v>1</v>
      </c>
      <c r="F137" s="159">
        <v>8</v>
      </c>
      <c r="G137" s="159" t="s">
        <v>3054</v>
      </c>
      <c r="H137" s="159"/>
      <c r="I137" s="159"/>
      <c r="J137" s="159" t="s">
        <v>3140</v>
      </c>
      <c r="K137" s="157">
        <v>16760501</v>
      </c>
      <c r="L137" s="159" t="s">
        <v>89</v>
      </c>
      <c r="M137" s="159" t="s">
        <v>89</v>
      </c>
      <c r="N137" s="159" t="s">
        <v>89</v>
      </c>
      <c r="O137" s="159" t="s">
        <v>552</v>
      </c>
      <c r="P137" s="62"/>
    </row>
    <row r="138" spans="1:16" s="10" customFormat="1" x14ac:dyDescent="0.15">
      <c r="A138" s="155">
        <v>13760506</v>
      </c>
      <c r="B138" s="159">
        <v>1</v>
      </c>
      <c r="C138" s="159" t="str">
        <f>INDEX(效果!$C:$C,MATCH($A138,效果!$O:$O,0))</f>
        <v>米迦勒洗礼反伤状态</v>
      </c>
      <c r="D138" s="159" t="s">
        <v>4689</v>
      </c>
      <c r="E138" s="159">
        <v>1</v>
      </c>
      <c r="F138" s="159">
        <v>8</v>
      </c>
      <c r="G138" s="159" t="s">
        <v>318</v>
      </c>
      <c r="H138" s="159">
        <v>20</v>
      </c>
      <c r="I138" s="159"/>
      <c r="J138" s="159" t="s">
        <v>3069</v>
      </c>
      <c r="K138" s="157">
        <v>16760502</v>
      </c>
      <c r="L138" s="159" t="s">
        <v>89</v>
      </c>
      <c r="M138" s="159" t="s">
        <v>89</v>
      </c>
      <c r="N138" s="159" t="s">
        <v>89</v>
      </c>
      <c r="O138" s="159" t="s">
        <v>3142</v>
      </c>
      <c r="P138" s="62"/>
    </row>
    <row r="139" spans="1:16" s="45" customFormat="1" x14ac:dyDescent="0.15">
      <c r="A139" s="155">
        <v>13760601</v>
      </c>
      <c r="B139" s="43">
        <v>1</v>
      </c>
      <c r="C139" s="43" t="str">
        <f>INDEX(效果!$C:$C,MATCH($A139,效果!$O:$O,0))</f>
        <v>阿波罗太阳拳降低攻速</v>
      </c>
      <c r="D139" s="43" t="s">
        <v>4298</v>
      </c>
      <c r="E139" s="43">
        <v>1</v>
      </c>
      <c r="F139" s="43">
        <v>5</v>
      </c>
      <c r="G139" s="43" t="s">
        <v>318</v>
      </c>
      <c r="H139" s="43">
        <v>10</v>
      </c>
      <c r="I139" s="43" t="s">
        <v>1288</v>
      </c>
      <c r="J139" s="43" t="s">
        <v>3143</v>
      </c>
      <c r="K139" s="43" t="s">
        <v>265</v>
      </c>
      <c r="L139" s="159" t="s">
        <v>89</v>
      </c>
      <c r="M139" s="157">
        <v>15760603</v>
      </c>
      <c r="N139" s="43" t="s">
        <v>89</v>
      </c>
      <c r="O139" s="43" t="s">
        <v>1117</v>
      </c>
    </row>
    <row r="140" spans="1:16" s="45" customFormat="1" x14ac:dyDescent="0.15">
      <c r="A140" s="155">
        <v>13760602</v>
      </c>
      <c r="B140" s="43">
        <v>1</v>
      </c>
      <c r="C140" s="43" t="str">
        <f>INDEX(效果!$C:$C,MATCH($A140,效果!$O:$O,0))</f>
        <v>阿波罗太阳拳降低移速</v>
      </c>
      <c r="D140" s="43" t="s">
        <v>4299</v>
      </c>
      <c r="E140" s="43">
        <v>1</v>
      </c>
      <c r="F140" s="43">
        <v>5</v>
      </c>
      <c r="G140" s="43" t="s">
        <v>3144</v>
      </c>
      <c r="H140" s="43">
        <v>10</v>
      </c>
      <c r="I140" s="43" t="s">
        <v>3145</v>
      </c>
      <c r="J140" s="43" t="s">
        <v>264</v>
      </c>
      <c r="K140" s="159" t="s">
        <v>3263</v>
      </c>
      <c r="L140" s="157">
        <v>15760604</v>
      </c>
      <c r="M140" s="43" t="s">
        <v>89</v>
      </c>
      <c r="N140" s="43" t="s">
        <v>89</v>
      </c>
      <c r="O140" s="43"/>
    </row>
    <row r="141" spans="1:16" s="80" customFormat="1" x14ac:dyDescent="0.15">
      <c r="A141" s="165">
        <v>13760603</v>
      </c>
      <c r="B141" s="165">
        <v>1</v>
      </c>
      <c r="C141" s="165" t="str">
        <f>INDEX(效果!$C:$C,MATCH($A141,效果!$O:$O,0))</f>
        <v>阿波罗火焰愤怒灼烧</v>
      </c>
      <c r="D141" s="165" t="s">
        <v>4690</v>
      </c>
      <c r="E141" s="165">
        <v>1</v>
      </c>
      <c r="F141" s="153">
        <v>7</v>
      </c>
      <c r="G141" s="165" t="s">
        <v>4086</v>
      </c>
      <c r="H141" s="165"/>
      <c r="I141" s="165" t="s">
        <v>5486</v>
      </c>
      <c r="J141" s="165" t="s">
        <v>4087</v>
      </c>
      <c r="K141" s="165">
        <v>1.5</v>
      </c>
      <c r="L141" s="164">
        <v>12760609</v>
      </c>
      <c r="M141" s="165"/>
      <c r="N141" s="165"/>
      <c r="O141" s="165" t="s">
        <v>4088</v>
      </c>
    </row>
    <row r="142" spans="1:16" s="45" customFormat="1" x14ac:dyDescent="0.15">
      <c r="A142" s="155">
        <v>13760606</v>
      </c>
      <c r="B142" s="43">
        <v>1</v>
      </c>
      <c r="C142" s="43" t="str">
        <f>INDEX(效果!$C:$C,MATCH($A142,效果!$O:$O,0))</f>
        <v>阿波罗火光之力提升攻击</v>
      </c>
      <c r="D142" s="43" t="s">
        <v>4303</v>
      </c>
      <c r="E142" s="43">
        <v>1</v>
      </c>
      <c r="F142" s="43">
        <v>6</v>
      </c>
      <c r="G142" s="43" t="s">
        <v>318</v>
      </c>
      <c r="H142" s="43">
        <v>10</v>
      </c>
      <c r="I142" s="165" t="s">
        <v>5479</v>
      </c>
      <c r="J142" s="43" t="s">
        <v>424</v>
      </c>
      <c r="K142" s="43" t="s">
        <v>230</v>
      </c>
      <c r="L142" s="155">
        <v>15760608</v>
      </c>
      <c r="M142" s="43" t="s">
        <v>89</v>
      </c>
      <c r="N142" s="43" t="s">
        <v>89</v>
      </c>
      <c r="O142" s="43" t="s">
        <v>3146</v>
      </c>
    </row>
    <row r="143" spans="1:16" s="45" customFormat="1" x14ac:dyDescent="0.15">
      <c r="A143" s="155">
        <v>13760607</v>
      </c>
      <c r="B143" s="43">
        <v>1</v>
      </c>
      <c r="C143" s="43" t="str">
        <f>INDEX(效果!$C:$C,MATCH($A143,效果!$O:$O,0))</f>
        <v>阿波罗火光之力提升物防</v>
      </c>
      <c r="D143" s="43" t="s">
        <v>4304</v>
      </c>
      <c r="E143" s="43">
        <v>1</v>
      </c>
      <c r="F143" s="43">
        <v>6</v>
      </c>
      <c r="G143" s="43" t="s">
        <v>318</v>
      </c>
      <c r="H143" s="43">
        <v>10</v>
      </c>
      <c r="I143" s="165" t="s">
        <v>5479</v>
      </c>
      <c r="J143" s="43" t="s">
        <v>424</v>
      </c>
      <c r="K143" s="159" t="s">
        <v>436</v>
      </c>
      <c r="L143" s="155">
        <v>15760609</v>
      </c>
      <c r="M143" s="160" t="s">
        <v>89</v>
      </c>
      <c r="N143" s="43" t="s">
        <v>89</v>
      </c>
      <c r="O143" s="43"/>
    </row>
    <row r="144" spans="1:16" s="63" customFormat="1" x14ac:dyDescent="0.15">
      <c r="A144" s="155">
        <v>13760608</v>
      </c>
      <c r="B144" s="43">
        <v>1</v>
      </c>
      <c r="C144" s="43" t="str">
        <f>INDEX(效果!$C:$C,MATCH($A144,效果!$O:$O,0))</f>
        <v>阿波罗火光之力提升魔防</v>
      </c>
      <c r="D144" s="43" t="s">
        <v>4305</v>
      </c>
      <c r="E144" s="43">
        <v>1</v>
      </c>
      <c r="F144" s="43">
        <v>6</v>
      </c>
      <c r="G144" s="43" t="s">
        <v>3072</v>
      </c>
      <c r="H144" s="43">
        <v>10</v>
      </c>
      <c r="I144" s="165" t="s">
        <v>5479</v>
      </c>
      <c r="J144" s="43" t="s">
        <v>424</v>
      </c>
      <c r="K144" s="43" t="s">
        <v>438</v>
      </c>
      <c r="L144" s="155">
        <v>15760610</v>
      </c>
      <c r="M144" s="43" t="s">
        <v>89</v>
      </c>
      <c r="N144" s="43" t="s">
        <v>89</v>
      </c>
      <c r="O144" s="43"/>
    </row>
    <row r="145" spans="1:15" s="45" customFormat="1" x14ac:dyDescent="0.15">
      <c r="A145" s="155">
        <v>13760609</v>
      </c>
      <c r="B145" s="43">
        <v>1</v>
      </c>
      <c r="C145" s="43" t="str">
        <f>INDEX(效果!$C:$C,MATCH($A145,效果!$O:$O,0))</f>
        <v>阿波罗火光之力添加光标记</v>
      </c>
      <c r="D145" s="43" t="s">
        <v>4691</v>
      </c>
      <c r="E145" s="43">
        <v>1</v>
      </c>
      <c r="F145" s="43">
        <v>6</v>
      </c>
      <c r="G145" s="43" t="s">
        <v>3063</v>
      </c>
      <c r="H145" s="43">
        <v>10</v>
      </c>
      <c r="I145" s="43" t="s">
        <v>1860</v>
      </c>
      <c r="J145" s="43" t="s">
        <v>70</v>
      </c>
      <c r="K145" s="159" t="s">
        <v>3221</v>
      </c>
      <c r="L145" s="43" t="s">
        <v>89</v>
      </c>
      <c r="M145" s="43" t="s">
        <v>89</v>
      </c>
      <c r="N145" s="43" t="s">
        <v>89</v>
      </c>
      <c r="O145" s="43" t="s">
        <v>1864</v>
      </c>
    </row>
    <row r="146" spans="1:15" s="45" customFormat="1" x14ac:dyDescent="0.15">
      <c r="A146" s="155">
        <v>13760610</v>
      </c>
      <c r="B146" s="43">
        <v>1</v>
      </c>
      <c r="C146" s="43" t="str">
        <f>INDEX(效果!$C:$C,MATCH($A146,效果!$O:$O,0))</f>
        <v>阿波罗火光之力提升能量恢复</v>
      </c>
      <c r="D146" s="43" t="s">
        <v>2844</v>
      </c>
      <c r="E146" s="43">
        <v>1</v>
      </c>
      <c r="F146" s="43">
        <v>6</v>
      </c>
      <c r="G146" s="43" t="s">
        <v>318</v>
      </c>
      <c r="H146" s="43">
        <v>10</v>
      </c>
      <c r="I146" s="43" t="s">
        <v>1860</v>
      </c>
      <c r="J146" s="43" t="s">
        <v>424</v>
      </c>
      <c r="K146" s="43" t="s">
        <v>3261</v>
      </c>
      <c r="L146" s="159" t="s">
        <v>89</v>
      </c>
      <c r="M146" s="157">
        <v>15760611</v>
      </c>
      <c r="N146" s="43" t="s">
        <v>89</v>
      </c>
      <c r="O146" s="43"/>
    </row>
    <row r="147" spans="1:15" s="45" customFormat="1" x14ac:dyDescent="0.15">
      <c r="A147" s="155">
        <v>13760701</v>
      </c>
      <c r="B147" s="43">
        <v>1</v>
      </c>
      <c r="C147" s="43" t="str">
        <f>INDEX(效果!$C:$C,MATCH($A147,效果!$O:$O,0))</f>
        <v>哈迪斯怨念深渊禁止移动和普攻</v>
      </c>
      <c r="D147" s="43" t="s">
        <v>4692</v>
      </c>
      <c r="E147" s="43">
        <v>1</v>
      </c>
      <c r="F147" s="43">
        <v>3</v>
      </c>
      <c r="G147" s="43" t="s">
        <v>318</v>
      </c>
      <c r="H147" s="43">
        <v>20</v>
      </c>
      <c r="I147" s="43" t="s">
        <v>5484</v>
      </c>
      <c r="J147" s="43" t="s">
        <v>3034</v>
      </c>
      <c r="K147" s="43" t="s">
        <v>3268</v>
      </c>
      <c r="L147" s="43" t="s">
        <v>89</v>
      </c>
      <c r="M147" s="43" t="s">
        <v>89</v>
      </c>
      <c r="N147" s="43" t="s">
        <v>89</v>
      </c>
      <c r="O147" s="43" t="s">
        <v>5635</v>
      </c>
    </row>
    <row r="148" spans="1:15" s="80" customFormat="1" x14ac:dyDescent="0.15">
      <c r="A148" s="165">
        <v>13760704</v>
      </c>
      <c r="B148" s="165">
        <v>1</v>
      </c>
      <c r="C148" s="165" t="str">
        <f>INDEX(效果!$C:$C,MATCH($A148,效果!$O:$O,0))</f>
        <v>哈迪斯死亡领域降低被治疗</v>
      </c>
      <c r="D148" s="80" t="s">
        <v>5822</v>
      </c>
      <c r="E148" s="165">
        <v>1</v>
      </c>
      <c r="F148" s="153">
        <v>3</v>
      </c>
      <c r="G148" s="165" t="s">
        <v>5746</v>
      </c>
      <c r="H148" s="165"/>
      <c r="I148" s="165" t="s">
        <v>5480</v>
      </c>
      <c r="J148" s="165" t="s">
        <v>5766</v>
      </c>
      <c r="K148" s="165" t="s">
        <v>5767</v>
      </c>
      <c r="M148" s="167">
        <v>15760710</v>
      </c>
      <c r="N148" s="165"/>
      <c r="O148" s="165" t="s">
        <v>5768</v>
      </c>
    </row>
    <row r="149" spans="1:15" s="80" customFormat="1" x14ac:dyDescent="0.15">
      <c r="A149" s="165">
        <v>13760705</v>
      </c>
      <c r="B149" s="165">
        <v>1</v>
      </c>
      <c r="C149" s="165" t="str">
        <f>INDEX(效果!$C:$C,MATCH($A149,效果!$O:$O,0))</f>
        <v>哈迪斯死亡领域降低攻速</v>
      </c>
      <c r="D149" s="80" t="s">
        <v>5823</v>
      </c>
      <c r="E149" s="165">
        <v>1</v>
      </c>
      <c r="F149" s="153">
        <v>3</v>
      </c>
      <c r="G149" s="165" t="s">
        <v>5746</v>
      </c>
      <c r="H149" s="165"/>
      <c r="I149" s="165" t="s">
        <v>5480</v>
      </c>
      <c r="J149" s="165" t="s">
        <v>5766</v>
      </c>
      <c r="K149" s="165" t="s">
        <v>5818</v>
      </c>
      <c r="L149" s="165"/>
      <c r="M149" s="167">
        <v>15760711</v>
      </c>
      <c r="N149" s="165"/>
      <c r="O149" s="165" t="s">
        <v>5819</v>
      </c>
    </row>
    <row r="150" spans="1:15" s="80" customFormat="1" x14ac:dyDescent="0.15">
      <c r="A150" s="165">
        <v>13760706</v>
      </c>
      <c r="B150" s="165">
        <v>1</v>
      </c>
      <c r="C150" s="165" t="str">
        <f>INDEX(效果!$C:$C,MATCH($A150,效果!$O:$O,0))</f>
        <v>哈迪斯死亡领域降低移速</v>
      </c>
      <c r="D150" s="80" t="s">
        <v>5824</v>
      </c>
      <c r="E150" s="165">
        <v>1</v>
      </c>
      <c r="F150" s="153">
        <v>3</v>
      </c>
      <c r="G150" s="165" t="s">
        <v>5746</v>
      </c>
      <c r="H150" s="165"/>
      <c r="I150" s="165" t="s">
        <v>5480</v>
      </c>
      <c r="J150" s="165" t="s">
        <v>5766</v>
      </c>
      <c r="K150" s="165" t="s">
        <v>5820</v>
      </c>
      <c r="L150" s="167">
        <v>15760712</v>
      </c>
      <c r="M150" s="165"/>
      <c r="N150" s="165"/>
      <c r="O150" s="165"/>
    </row>
    <row r="151" spans="1:15" s="45" customFormat="1" x14ac:dyDescent="0.15">
      <c r="A151" s="155">
        <v>13760801</v>
      </c>
      <c r="B151" s="43">
        <v>1</v>
      </c>
      <c r="C151" s="43" t="str">
        <f>INDEX(效果!$C:$C,MATCH($A151,效果!$O:$O,0))</f>
        <v>女神雅典娜奉献几率附加光标记</v>
      </c>
      <c r="D151" s="43" t="s">
        <v>4693</v>
      </c>
      <c r="E151" s="43">
        <v>1</v>
      </c>
      <c r="F151" s="43">
        <v>6</v>
      </c>
      <c r="G151" s="43" t="s">
        <v>3072</v>
      </c>
      <c r="H151" s="43">
        <v>10</v>
      </c>
      <c r="I151" s="43" t="s">
        <v>3147</v>
      </c>
      <c r="J151" s="43" t="s">
        <v>3101</v>
      </c>
      <c r="K151" s="43" t="s">
        <v>3221</v>
      </c>
      <c r="L151" s="43" t="s">
        <v>89</v>
      </c>
      <c r="M151" s="43" t="s">
        <v>89</v>
      </c>
      <c r="N151" s="43" t="s">
        <v>89</v>
      </c>
      <c r="O151" s="165" t="s">
        <v>5444</v>
      </c>
    </row>
    <row r="152" spans="1:15" s="45" customFormat="1" x14ac:dyDescent="0.15">
      <c r="A152" s="155">
        <v>13760802</v>
      </c>
      <c r="B152" s="43">
        <v>1</v>
      </c>
      <c r="C152" s="43" t="str">
        <f>INDEX(效果!$C:$C,MATCH($A152,效果!$O:$O,0))</f>
        <v>女神雅典娜奉献几率提升能量恢复</v>
      </c>
      <c r="D152" s="43" t="s">
        <v>4314</v>
      </c>
      <c r="E152" s="43">
        <v>1</v>
      </c>
      <c r="F152" s="43">
        <v>6</v>
      </c>
      <c r="G152" s="43" t="s">
        <v>3063</v>
      </c>
      <c r="H152" s="43">
        <v>10</v>
      </c>
      <c r="I152" s="43" t="s">
        <v>3147</v>
      </c>
      <c r="J152" s="43" t="s">
        <v>424</v>
      </c>
      <c r="K152" s="43" t="s">
        <v>3261</v>
      </c>
      <c r="L152" s="43" t="s">
        <v>89</v>
      </c>
      <c r="M152" s="155">
        <v>15760804</v>
      </c>
      <c r="N152" s="43" t="s">
        <v>89</v>
      </c>
      <c r="O152" s="43"/>
    </row>
    <row r="153" spans="1:15" s="45" customFormat="1" ht="17.25" customHeight="1" x14ac:dyDescent="0.15">
      <c r="A153" s="155">
        <v>13760803</v>
      </c>
      <c r="B153" s="43">
        <v>1</v>
      </c>
      <c r="C153" s="43" t="str">
        <f>INDEX(效果!$C:$C,MATCH($A153,效果!$O:$O,0))</f>
        <v>女神雅典娜圣化提升攻速</v>
      </c>
      <c r="D153" s="43" t="s">
        <v>5553</v>
      </c>
      <c r="E153" s="43">
        <v>1</v>
      </c>
      <c r="F153" s="43">
        <v>6</v>
      </c>
      <c r="G153" s="43" t="s">
        <v>79</v>
      </c>
      <c r="H153" s="43"/>
      <c r="I153" s="165" t="s">
        <v>5480</v>
      </c>
      <c r="J153" s="165" t="s">
        <v>264</v>
      </c>
      <c r="K153" s="165" t="s">
        <v>5554</v>
      </c>
      <c r="L153" s="43" t="s">
        <v>89</v>
      </c>
      <c r="M153" s="155">
        <v>15760806</v>
      </c>
      <c r="N153" s="43" t="s">
        <v>89</v>
      </c>
      <c r="O153" s="165"/>
    </row>
    <row r="154" spans="1:15" s="45" customFormat="1" x14ac:dyDescent="0.15">
      <c r="A154" s="155">
        <v>13760805</v>
      </c>
      <c r="B154" s="43">
        <v>1</v>
      </c>
      <c r="C154" s="43" t="str">
        <f>INDEX(效果!$C:$C,MATCH($A154,效果!$O:$O,0))</f>
        <v>女神雅典娜圣化自身有光标记则友方免疫控制</v>
      </c>
      <c r="D154" s="43" t="s">
        <v>4694</v>
      </c>
      <c r="E154" s="43">
        <v>1</v>
      </c>
      <c r="F154" s="43">
        <v>6</v>
      </c>
      <c r="G154" s="43" t="s">
        <v>79</v>
      </c>
      <c r="H154" s="43"/>
      <c r="I154" s="43" t="s">
        <v>5487</v>
      </c>
      <c r="J154" s="43" t="s">
        <v>70</v>
      </c>
      <c r="K154" s="43" t="s">
        <v>3269</v>
      </c>
      <c r="L154" s="43" t="s">
        <v>89</v>
      </c>
      <c r="M154" s="43" t="s">
        <v>89</v>
      </c>
      <c r="N154" s="43" t="s">
        <v>89</v>
      </c>
      <c r="O154" s="43"/>
    </row>
    <row r="155" spans="1:15" s="45" customFormat="1" x14ac:dyDescent="0.15">
      <c r="A155" s="155">
        <v>13760806</v>
      </c>
      <c r="B155" s="43">
        <v>1</v>
      </c>
      <c r="C155" s="43" t="str">
        <f>INDEX(效果!$C:$C,MATCH($A155,效果!$O:$O,0))</f>
        <v>女神雅典娜圣化自身有光标记则友方提升攻击</v>
      </c>
      <c r="D155" s="43" t="s">
        <v>4316</v>
      </c>
      <c r="E155" s="43">
        <v>1</v>
      </c>
      <c r="F155" s="43">
        <v>6</v>
      </c>
      <c r="G155" s="43" t="s">
        <v>3088</v>
      </c>
      <c r="H155" s="43"/>
      <c r="I155" s="43" t="s">
        <v>5487</v>
      </c>
      <c r="J155" s="43" t="s">
        <v>3046</v>
      </c>
      <c r="K155" s="43" t="s">
        <v>230</v>
      </c>
      <c r="L155" s="155">
        <v>15760808</v>
      </c>
      <c r="M155" s="43" t="s">
        <v>89</v>
      </c>
      <c r="N155" s="43" t="s">
        <v>89</v>
      </c>
      <c r="O155" s="165" t="s">
        <v>5629</v>
      </c>
    </row>
    <row r="156" spans="1:15" s="45" customFormat="1" x14ac:dyDescent="0.15">
      <c r="A156" s="112">
        <v>13760815</v>
      </c>
      <c r="B156" s="43">
        <v>1</v>
      </c>
      <c r="C156" s="43" t="str">
        <f>INDEX(效果!$C:$C,MATCH($A156,效果!$O:$O,0))</f>
        <v>女神雅典娜奉献几率增加圣光标记与提升能量速率</v>
      </c>
      <c r="D156" s="43" t="s">
        <v>5592</v>
      </c>
      <c r="E156" s="153">
        <v>1</v>
      </c>
      <c r="F156" s="153">
        <v>0.1</v>
      </c>
      <c r="G156" s="165" t="s">
        <v>5595</v>
      </c>
      <c r="H156" s="165"/>
      <c r="I156" s="165" t="s">
        <v>2639</v>
      </c>
      <c r="J156" s="165" t="s">
        <v>129</v>
      </c>
      <c r="K156" s="165">
        <v>0</v>
      </c>
      <c r="L156" s="112">
        <v>12760804</v>
      </c>
      <c r="M156" s="112">
        <v>12760805</v>
      </c>
      <c r="N156" s="43"/>
      <c r="O156" s="165"/>
    </row>
    <row r="157" spans="1:15" s="80" customFormat="1" x14ac:dyDescent="0.15">
      <c r="A157" s="165">
        <v>13760810</v>
      </c>
      <c r="B157" s="165">
        <v>1</v>
      </c>
      <c r="C157" s="165" t="str">
        <f>INDEX(效果!$C:$C,MATCH($A157,效果!$O:$O,0))</f>
        <v>女神雅典娜圣光护盾加伤害吸收护盾</v>
      </c>
      <c r="D157" s="165" t="str">
        <f>INDEX(效果!$C:$C,MATCH($A157,效果!$O:$O,0))</f>
        <v>女神雅典娜圣光护盾加伤害吸收护盾</v>
      </c>
      <c r="E157" s="165">
        <v>1</v>
      </c>
      <c r="F157" s="153">
        <v>8</v>
      </c>
      <c r="G157" s="165" t="s">
        <v>5746</v>
      </c>
      <c r="H157" s="165"/>
      <c r="I157" s="165"/>
      <c r="J157" s="165" t="s">
        <v>5800</v>
      </c>
      <c r="K157" s="237">
        <v>16760803</v>
      </c>
      <c r="L157" s="165"/>
      <c r="M157" s="165"/>
      <c r="N157" s="165"/>
      <c r="O157" s="165" t="s">
        <v>5801</v>
      </c>
    </row>
    <row r="158" spans="1:15" s="80" customFormat="1" x14ac:dyDescent="0.15">
      <c r="A158" s="235">
        <v>13760901</v>
      </c>
      <c r="B158" s="43">
        <v>1</v>
      </c>
      <c r="C158" s="43" t="str">
        <f>INDEX(效果!$C:$C,MATCH($A158,效果!$O:$O,0))</f>
        <v>邪神洛基暗影之环击退眩晕</v>
      </c>
      <c r="D158" s="43" t="s">
        <v>4695</v>
      </c>
      <c r="E158" s="43">
        <v>1</v>
      </c>
      <c r="F158" s="43">
        <v>2</v>
      </c>
      <c r="G158" s="43" t="s">
        <v>79</v>
      </c>
      <c r="H158" s="43"/>
      <c r="I158" s="43" t="s">
        <v>716</v>
      </c>
      <c r="J158" s="43" t="s">
        <v>716</v>
      </c>
      <c r="K158" s="43">
        <v>0</v>
      </c>
      <c r="L158" s="159">
        <v>1</v>
      </c>
      <c r="M158" s="159">
        <v>0.2</v>
      </c>
      <c r="N158" s="43" t="s">
        <v>89</v>
      </c>
      <c r="O158" s="43" t="s">
        <v>99</v>
      </c>
    </row>
    <row r="159" spans="1:15" s="80" customFormat="1" x14ac:dyDescent="0.15">
      <c r="A159" s="155">
        <v>13760902</v>
      </c>
      <c r="B159" s="43">
        <v>1</v>
      </c>
      <c r="C159" s="43" t="str">
        <f>INDEX(效果!$C:$C,MATCH($A159,效果!$O:$O,0))</f>
        <v>邪神洛基灵魂镣铐眩晕</v>
      </c>
      <c r="D159" s="43" t="s">
        <v>4696</v>
      </c>
      <c r="E159" s="43">
        <v>1</v>
      </c>
      <c r="F159" s="43">
        <v>4</v>
      </c>
      <c r="G159" s="43" t="s">
        <v>318</v>
      </c>
      <c r="H159" s="43">
        <v>5</v>
      </c>
      <c r="I159" s="43" t="s">
        <v>1290</v>
      </c>
      <c r="J159" s="43" t="s">
        <v>70</v>
      </c>
      <c r="K159" s="43" t="s">
        <v>3262</v>
      </c>
      <c r="L159" s="159" t="s">
        <v>89</v>
      </c>
      <c r="M159" s="43" t="s">
        <v>89</v>
      </c>
      <c r="N159" s="43" t="s">
        <v>89</v>
      </c>
      <c r="O159" s="43" t="s">
        <v>99</v>
      </c>
    </row>
    <row r="160" spans="1:15" s="80" customFormat="1" x14ac:dyDescent="0.15">
      <c r="A160" s="155">
        <v>13761101</v>
      </c>
      <c r="B160" s="43">
        <v>1</v>
      </c>
      <c r="C160" s="43" t="str">
        <f>INDEX(效果!$C:$C,MATCH($A160,效果!$O:$O,0))</f>
        <v>齐天大圣振奋怒吼提升自身攻击</v>
      </c>
      <c r="D160" s="43" t="s">
        <v>4323</v>
      </c>
      <c r="E160" s="43">
        <v>1</v>
      </c>
      <c r="F160" s="43">
        <v>6</v>
      </c>
      <c r="G160" s="43" t="s">
        <v>3075</v>
      </c>
      <c r="H160" s="43">
        <v>20</v>
      </c>
      <c r="I160" s="43" t="s">
        <v>5487</v>
      </c>
      <c r="J160" s="43" t="s">
        <v>3079</v>
      </c>
      <c r="K160" s="43" t="s">
        <v>230</v>
      </c>
      <c r="L160" s="155">
        <v>15761102</v>
      </c>
      <c r="M160" s="43" t="s">
        <v>89</v>
      </c>
      <c r="N160" s="159" t="s">
        <v>89</v>
      </c>
      <c r="O160" s="43" t="s">
        <v>898</v>
      </c>
    </row>
    <row r="161" spans="1:15" s="80" customFormat="1" x14ac:dyDescent="0.15">
      <c r="A161" s="155">
        <v>13761102</v>
      </c>
      <c r="B161" s="43">
        <v>1</v>
      </c>
      <c r="C161" s="43" t="str">
        <f>INDEX(效果!$C:$C,MATCH($A161,效果!$O:$O,0))</f>
        <v>齐天大圣振奋怒吼提升自身格挡</v>
      </c>
      <c r="D161" s="43" t="s">
        <v>4324</v>
      </c>
      <c r="E161" s="43">
        <v>1</v>
      </c>
      <c r="F161" s="43">
        <v>6</v>
      </c>
      <c r="G161" s="43" t="s">
        <v>3063</v>
      </c>
      <c r="H161" s="43">
        <v>20</v>
      </c>
      <c r="I161" s="43" t="s">
        <v>5487</v>
      </c>
      <c r="J161" s="43" t="s">
        <v>424</v>
      </c>
      <c r="K161" s="43" t="s">
        <v>3267</v>
      </c>
      <c r="L161" s="43" t="s">
        <v>89</v>
      </c>
      <c r="M161" s="157">
        <v>15761103</v>
      </c>
      <c r="N161" s="43" t="s">
        <v>89</v>
      </c>
      <c r="O161" s="43"/>
    </row>
    <row r="162" spans="1:15" s="45" customFormat="1" x14ac:dyDescent="0.15">
      <c r="A162" s="132">
        <v>13761111</v>
      </c>
      <c r="B162" s="43">
        <v>1</v>
      </c>
      <c r="C162" s="43" t="str">
        <f>INDEX(效果!$C:$C,MATCH($A162,效果!$O:$O,0))</f>
        <v>齐天大圣定海神针降低物防</v>
      </c>
      <c r="D162" s="43" t="s">
        <v>4325</v>
      </c>
      <c r="E162" s="43">
        <v>1</v>
      </c>
      <c r="F162" s="153">
        <v>6</v>
      </c>
      <c r="G162" s="165" t="s">
        <v>79</v>
      </c>
      <c r="H162" s="165"/>
      <c r="I162" s="165" t="s">
        <v>5480</v>
      </c>
      <c r="J162" s="165" t="s">
        <v>264</v>
      </c>
      <c r="K162" s="165" t="s">
        <v>5238</v>
      </c>
      <c r="L162" s="132">
        <v>15761111</v>
      </c>
      <c r="M162" s="165"/>
      <c r="N162" s="165"/>
      <c r="O162" s="165" t="s">
        <v>5356</v>
      </c>
    </row>
    <row r="163" spans="1:15" s="45" customFormat="1" x14ac:dyDescent="0.15">
      <c r="A163" s="132">
        <v>13761112</v>
      </c>
      <c r="B163" s="43">
        <v>1</v>
      </c>
      <c r="C163" s="43" t="str">
        <f>INDEX(效果!$C:$C,MATCH($A163,效果!$O:$O,0))</f>
        <v>齐天大圣定海神针降低魔防</v>
      </c>
      <c r="D163" s="43" t="s">
        <v>4697</v>
      </c>
      <c r="E163" s="43">
        <v>1</v>
      </c>
      <c r="F163" s="153">
        <v>6</v>
      </c>
      <c r="G163" s="165" t="s">
        <v>79</v>
      </c>
      <c r="H163" s="165"/>
      <c r="I163" s="165" t="s">
        <v>5480</v>
      </c>
      <c r="J163" s="165" t="s">
        <v>264</v>
      </c>
      <c r="K163" s="165" t="s">
        <v>5335</v>
      </c>
      <c r="L163" s="132">
        <v>15761112</v>
      </c>
      <c r="M163" s="165"/>
      <c r="N163" s="165"/>
      <c r="O163" s="165"/>
    </row>
    <row r="164" spans="1:15" s="45" customFormat="1" x14ac:dyDescent="0.15">
      <c r="A164" s="132">
        <v>13761113</v>
      </c>
      <c r="B164" s="43">
        <v>1</v>
      </c>
      <c r="C164" s="43" t="str">
        <f>INDEX(效果!$C:$C,MATCH($A164,效果!$O:$O,0))</f>
        <v>齐天大圣定海神针降低攻击</v>
      </c>
      <c r="D164" s="43" t="s">
        <v>5333</v>
      </c>
      <c r="E164" s="43">
        <v>1</v>
      </c>
      <c r="F164" s="153">
        <v>6</v>
      </c>
      <c r="G164" s="165" t="s">
        <v>79</v>
      </c>
      <c r="H164" s="165"/>
      <c r="I164" s="165" t="s">
        <v>5480</v>
      </c>
      <c r="J164" s="165" t="s">
        <v>264</v>
      </c>
      <c r="K164" s="165" t="s">
        <v>5336</v>
      </c>
      <c r="L164" s="132">
        <v>15761113</v>
      </c>
      <c r="M164" s="165"/>
      <c r="N164" s="165"/>
      <c r="O164" s="165"/>
    </row>
    <row r="165" spans="1:15" s="45" customFormat="1" x14ac:dyDescent="0.15">
      <c r="A165" s="132">
        <v>13761114</v>
      </c>
      <c r="B165" s="43">
        <v>1</v>
      </c>
      <c r="C165" s="43" t="str">
        <f>INDEX(效果!$C:$C,MATCH($A165,效果!$O:$O,0))</f>
        <v>齐天大圣定海神针沉默</v>
      </c>
      <c r="D165" s="43" t="s">
        <v>5334</v>
      </c>
      <c r="E165" s="43">
        <v>1</v>
      </c>
      <c r="F165" s="228">
        <v>6</v>
      </c>
      <c r="G165" s="228" t="s">
        <v>79</v>
      </c>
      <c r="H165" s="228"/>
      <c r="I165" s="228" t="s">
        <v>433</v>
      </c>
      <c r="J165" s="228" t="s">
        <v>100</v>
      </c>
      <c r="K165" s="228" t="s">
        <v>71</v>
      </c>
      <c r="L165" s="228"/>
      <c r="M165" s="228"/>
      <c r="N165" s="228"/>
      <c r="O165" s="228" t="s">
        <v>3052</v>
      </c>
    </row>
    <row r="166" spans="1:15" s="45" customFormat="1" x14ac:dyDescent="0.15">
      <c r="A166" s="155">
        <v>13761106</v>
      </c>
      <c r="B166" s="43">
        <v>1</v>
      </c>
      <c r="C166" s="43" t="str">
        <f>INDEX(效果!$C:$C,MATCH($A166,效果!$O:$O,0))</f>
        <v>齐天大圣横冲直撞无敌</v>
      </c>
      <c r="D166" s="43" t="s">
        <v>4698</v>
      </c>
      <c r="E166" s="43">
        <v>1</v>
      </c>
      <c r="F166" s="43">
        <v>1.1000000000000001</v>
      </c>
      <c r="G166" s="43" t="s">
        <v>3039</v>
      </c>
      <c r="H166" s="43"/>
      <c r="I166" s="43" t="s">
        <v>5487</v>
      </c>
      <c r="J166" s="43" t="s">
        <v>3097</v>
      </c>
      <c r="K166" s="43" t="s">
        <v>3264</v>
      </c>
      <c r="L166" s="43" t="s">
        <v>89</v>
      </c>
      <c r="M166" s="43" t="s">
        <v>89</v>
      </c>
      <c r="N166" s="43" t="s">
        <v>89</v>
      </c>
      <c r="O166" s="43"/>
    </row>
    <row r="167" spans="1:15" s="45" customFormat="1" x14ac:dyDescent="0.15">
      <c r="A167" s="155">
        <v>13761107</v>
      </c>
      <c r="B167" s="43">
        <v>1</v>
      </c>
      <c r="C167" s="43" t="str">
        <f>INDEX(效果!$C:$C,MATCH($A167,效果!$O:$O,0))</f>
        <v>齐天大圣横冲直撞遇光眩晕</v>
      </c>
      <c r="D167" s="43" t="s">
        <v>4699</v>
      </c>
      <c r="E167" s="43">
        <v>1</v>
      </c>
      <c r="F167" s="43">
        <v>4</v>
      </c>
      <c r="G167" s="43" t="s">
        <v>318</v>
      </c>
      <c r="H167" s="43">
        <v>6</v>
      </c>
      <c r="I167" s="43" t="s">
        <v>1290</v>
      </c>
      <c r="J167" s="43" t="s">
        <v>3101</v>
      </c>
      <c r="K167" s="43" t="s">
        <v>3262</v>
      </c>
      <c r="L167" s="43" t="s">
        <v>89</v>
      </c>
      <c r="M167" s="43" t="s">
        <v>89</v>
      </c>
      <c r="N167" s="43" t="s">
        <v>89</v>
      </c>
      <c r="O167" s="43" t="s">
        <v>99</v>
      </c>
    </row>
    <row r="168" spans="1:15" s="45" customFormat="1" x14ac:dyDescent="0.15">
      <c r="A168" s="155">
        <v>13761108</v>
      </c>
      <c r="B168" s="43">
        <v>1</v>
      </c>
      <c r="C168" s="43" t="str">
        <f>INDEX(效果!$C:$C,MATCH($A168,效果!$O:$O,0))</f>
        <v>齐天大圣横冲直撞嘲讽</v>
      </c>
      <c r="D168" s="43" t="s">
        <v>4700</v>
      </c>
      <c r="E168" s="43">
        <v>1</v>
      </c>
      <c r="F168" s="43">
        <v>3</v>
      </c>
      <c r="G168" s="43" t="s">
        <v>318</v>
      </c>
      <c r="H168" s="43">
        <v>9</v>
      </c>
      <c r="I168" s="43" t="s">
        <v>3102</v>
      </c>
      <c r="J168" s="43" t="s">
        <v>238</v>
      </c>
      <c r="K168" s="43" t="s">
        <v>4881</v>
      </c>
      <c r="L168" s="43" t="s">
        <v>89</v>
      </c>
      <c r="M168" s="43" t="s">
        <v>89</v>
      </c>
      <c r="N168" s="43" t="s">
        <v>89</v>
      </c>
      <c r="O168" s="43" t="s">
        <v>1766</v>
      </c>
    </row>
    <row r="169" spans="1:15" s="45" customFormat="1" x14ac:dyDescent="0.15">
      <c r="A169" s="155">
        <v>13761109</v>
      </c>
      <c r="B169" s="43">
        <v>1</v>
      </c>
      <c r="C169" s="43" t="str">
        <f>INDEX(效果!$C:$C,MATCH($A169,效果!$O:$O,0))</f>
        <v>齐天大圣横冲直撞嘲讽沉默</v>
      </c>
      <c r="D169" s="43" t="s">
        <v>4701</v>
      </c>
      <c r="E169" s="43">
        <v>1</v>
      </c>
      <c r="F169" s="43">
        <v>3</v>
      </c>
      <c r="G169" s="43" t="s">
        <v>3103</v>
      </c>
      <c r="H169" s="43">
        <v>9</v>
      </c>
      <c r="I169" s="43" t="s">
        <v>3104</v>
      </c>
      <c r="J169" s="43" t="s">
        <v>3097</v>
      </c>
      <c r="K169" s="43" t="s">
        <v>466</v>
      </c>
      <c r="L169" s="43" t="s">
        <v>89</v>
      </c>
      <c r="M169" s="43" t="s">
        <v>89</v>
      </c>
      <c r="N169" s="43" t="s">
        <v>89</v>
      </c>
      <c r="O169" s="43"/>
    </row>
    <row r="170" spans="1:15" s="45" customFormat="1" x14ac:dyDescent="0.15">
      <c r="A170" s="155">
        <v>13761201</v>
      </c>
      <c r="B170" s="43">
        <v>1</v>
      </c>
      <c r="C170" s="43" t="str">
        <f>INDEX(效果!$C:$C,MATCH($A170,效果!$O:$O,0))</f>
        <v>吉尔伽美什神圣之甲提升物防</v>
      </c>
      <c r="D170" s="43" t="s">
        <v>4328</v>
      </c>
      <c r="E170" s="43">
        <v>1</v>
      </c>
      <c r="F170" s="43">
        <v>6</v>
      </c>
      <c r="G170" s="43" t="s">
        <v>3063</v>
      </c>
      <c r="H170" s="43">
        <v>20</v>
      </c>
      <c r="I170" s="43" t="s">
        <v>5487</v>
      </c>
      <c r="J170" s="43" t="s">
        <v>424</v>
      </c>
      <c r="K170" s="43" t="s">
        <v>436</v>
      </c>
      <c r="L170" s="155">
        <v>15761202</v>
      </c>
      <c r="M170" s="43" t="s">
        <v>89</v>
      </c>
      <c r="N170" s="43" t="s">
        <v>89</v>
      </c>
      <c r="O170" s="43" t="s">
        <v>5198</v>
      </c>
    </row>
    <row r="171" spans="1:15" s="45" customFormat="1" x14ac:dyDescent="0.15">
      <c r="A171" s="155">
        <v>13761202</v>
      </c>
      <c r="B171" s="43">
        <v>1</v>
      </c>
      <c r="C171" s="43" t="str">
        <f>INDEX(效果!$C:$C,MATCH($A171,效果!$O:$O,0))</f>
        <v>吉尔伽美什神圣之甲提升魔防</v>
      </c>
      <c r="D171" s="43" t="s">
        <v>4329</v>
      </c>
      <c r="E171" s="43">
        <v>1</v>
      </c>
      <c r="F171" s="43">
        <v>6</v>
      </c>
      <c r="G171" s="43" t="s">
        <v>3063</v>
      </c>
      <c r="H171" s="43">
        <v>20</v>
      </c>
      <c r="I171" s="43" t="s">
        <v>5487</v>
      </c>
      <c r="J171" s="43" t="s">
        <v>424</v>
      </c>
      <c r="K171" s="159" t="s">
        <v>438</v>
      </c>
      <c r="L171" s="155">
        <v>15761203</v>
      </c>
      <c r="M171" s="43" t="s">
        <v>89</v>
      </c>
      <c r="N171" s="43" t="s">
        <v>89</v>
      </c>
      <c r="O171" s="43"/>
    </row>
    <row r="172" spans="1:15" s="45" customFormat="1" x14ac:dyDescent="0.15">
      <c r="A172" s="155">
        <v>13761204</v>
      </c>
      <c r="B172" s="43">
        <v>1</v>
      </c>
      <c r="C172" s="43" t="str">
        <f>INDEX(效果!$C:$C,MATCH($A172,效果!$O:$O,0))</f>
        <v>吉尔伽美什圣火漫天嘲讽</v>
      </c>
      <c r="D172" s="43" t="s">
        <v>4702</v>
      </c>
      <c r="E172" s="43">
        <v>1</v>
      </c>
      <c r="F172" s="43">
        <v>3</v>
      </c>
      <c r="G172" s="43" t="s">
        <v>79</v>
      </c>
      <c r="H172" s="43"/>
      <c r="I172" s="43" t="s">
        <v>238</v>
      </c>
      <c r="J172" s="43" t="s">
        <v>238</v>
      </c>
      <c r="K172" s="43" t="s">
        <v>4881</v>
      </c>
      <c r="L172" s="43" t="s">
        <v>89</v>
      </c>
      <c r="M172" s="43" t="s">
        <v>89</v>
      </c>
      <c r="N172" s="43" t="s">
        <v>89</v>
      </c>
      <c r="O172" s="43" t="s">
        <v>3105</v>
      </c>
    </row>
    <row r="173" spans="1:15" s="45" customFormat="1" x14ac:dyDescent="0.15">
      <c r="A173" s="155">
        <v>13761205</v>
      </c>
      <c r="B173" s="43">
        <v>1</v>
      </c>
      <c r="C173" s="43" t="str">
        <f>INDEX(效果!$C:$C,MATCH($A173,效果!$O:$O,0))</f>
        <v>吉尔伽美什圣火漫天嘲讽沉默</v>
      </c>
      <c r="D173" s="43" t="s">
        <v>4703</v>
      </c>
      <c r="E173" s="43">
        <v>1</v>
      </c>
      <c r="F173" s="43">
        <v>3</v>
      </c>
      <c r="G173" s="43" t="s">
        <v>79</v>
      </c>
      <c r="H173" s="43"/>
      <c r="I173" s="43" t="s">
        <v>238</v>
      </c>
      <c r="J173" s="43" t="s">
        <v>70</v>
      </c>
      <c r="K173" s="43" t="s">
        <v>466</v>
      </c>
      <c r="L173" s="43" t="s">
        <v>89</v>
      </c>
      <c r="M173" s="43" t="s">
        <v>89</v>
      </c>
      <c r="N173" s="43" t="s">
        <v>89</v>
      </c>
      <c r="O173" s="43"/>
    </row>
    <row r="174" spans="1:15" s="45" customFormat="1" x14ac:dyDescent="0.15">
      <c r="A174" s="235">
        <v>13761206</v>
      </c>
      <c r="B174" s="43">
        <v>1</v>
      </c>
      <c r="C174" s="43" t="str">
        <f>INDEX(效果!$C:$C,MATCH($A174,效果!$O:$O,0))</f>
        <v>吉尔伽美什神力禁锢拉怪</v>
      </c>
      <c r="D174" s="43" t="s">
        <v>4704</v>
      </c>
      <c r="E174" s="43">
        <v>1</v>
      </c>
      <c r="F174" s="43">
        <v>1</v>
      </c>
      <c r="G174" s="43" t="s">
        <v>79</v>
      </c>
      <c r="H174" s="43"/>
      <c r="I174" s="43" t="s">
        <v>716</v>
      </c>
      <c r="J174" s="43" t="s">
        <v>716</v>
      </c>
      <c r="K174" s="43">
        <v>180</v>
      </c>
      <c r="L174" s="43">
        <v>1</v>
      </c>
      <c r="M174" s="43">
        <v>0.2</v>
      </c>
      <c r="N174" s="43" t="s">
        <v>89</v>
      </c>
      <c r="O174" s="43" t="s">
        <v>99</v>
      </c>
    </row>
    <row r="175" spans="1:15" s="45" customFormat="1" x14ac:dyDescent="0.15">
      <c r="A175" s="155">
        <v>13761401</v>
      </c>
      <c r="B175" s="43">
        <v>1</v>
      </c>
      <c r="C175" s="43" t="str">
        <f>INDEX(效果!$C:$C,MATCH($A175,效果!$O:$O,0))</f>
        <v>女武神复仇者之盾之1传嘲讽</v>
      </c>
      <c r="D175" s="43" t="s">
        <v>2738</v>
      </c>
      <c r="E175" s="43">
        <v>1</v>
      </c>
      <c r="F175" s="43">
        <v>2</v>
      </c>
      <c r="G175" s="43" t="s">
        <v>79</v>
      </c>
      <c r="H175" s="43"/>
      <c r="I175" s="43" t="s">
        <v>238</v>
      </c>
      <c r="J175" s="43" t="s">
        <v>238</v>
      </c>
      <c r="K175" s="43" t="s">
        <v>34</v>
      </c>
      <c r="L175" s="43" t="s">
        <v>89</v>
      </c>
      <c r="M175" s="43" t="s">
        <v>89</v>
      </c>
      <c r="N175" s="43" t="s">
        <v>89</v>
      </c>
      <c r="O175" s="43" t="s">
        <v>3121</v>
      </c>
    </row>
    <row r="176" spans="1:15" s="80" customFormat="1" x14ac:dyDescent="0.15">
      <c r="A176" s="155">
        <v>13761402</v>
      </c>
      <c r="B176" s="43">
        <v>1</v>
      </c>
      <c r="C176" s="43" t="str">
        <f>INDEX(效果!$C:$C,MATCH($A176,效果!$O:$O,0))</f>
        <v>女武神复仇者之盾之1传沉默</v>
      </c>
      <c r="D176" s="43" t="s">
        <v>2739</v>
      </c>
      <c r="E176" s="43">
        <v>1</v>
      </c>
      <c r="F176" s="43">
        <v>2</v>
      </c>
      <c r="G176" s="43" t="s">
        <v>79</v>
      </c>
      <c r="H176" s="43"/>
      <c r="I176" s="43" t="s">
        <v>238</v>
      </c>
      <c r="J176" s="43" t="s">
        <v>70</v>
      </c>
      <c r="K176" s="43" t="s">
        <v>466</v>
      </c>
      <c r="L176" s="43" t="s">
        <v>89</v>
      </c>
      <c r="M176" s="43" t="s">
        <v>89</v>
      </c>
      <c r="N176" s="43" t="s">
        <v>89</v>
      </c>
      <c r="O176" s="43"/>
    </row>
    <row r="177" spans="1:15" s="80" customFormat="1" x14ac:dyDescent="0.15">
      <c r="A177" s="155">
        <v>13761403</v>
      </c>
      <c r="B177" s="43">
        <v>1</v>
      </c>
      <c r="C177" s="43" t="str">
        <f>INDEX(效果!$C:$C,MATCH($A177,效果!$O:$O,0))</f>
        <v>女武神复仇者之盾之2传嘲讽</v>
      </c>
      <c r="D177" s="43" t="s">
        <v>2741</v>
      </c>
      <c r="E177" s="43">
        <v>1</v>
      </c>
      <c r="F177" s="43">
        <v>2</v>
      </c>
      <c r="G177" s="43" t="s">
        <v>79</v>
      </c>
      <c r="H177" s="43"/>
      <c r="I177" s="43" t="s">
        <v>238</v>
      </c>
      <c r="J177" s="43" t="s">
        <v>238</v>
      </c>
      <c r="K177" s="43" t="s">
        <v>34</v>
      </c>
      <c r="L177" s="43" t="s">
        <v>89</v>
      </c>
      <c r="M177" s="43" t="s">
        <v>89</v>
      </c>
      <c r="N177" s="43" t="s">
        <v>89</v>
      </c>
      <c r="O177" s="43" t="s">
        <v>1766</v>
      </c>
    </row>
    <row r="178" spans="1:15" s="45" customFormat="1" x14ac:dyDescent="0.15">
      <c r="A178" s="155">
        <v>13761404</v>
      </c>
      <c r="B178" s="43">
        <v>1</v>
      </c>
      <c r="C178" s="43" t="str">
        <f>INDEX(效果!$C:$C,MATCH($A178,效果!$O:$O,0))</f>
        <v>女武神复仇者之盾之2传沉默</v>
      </c>
      <c r="D178" s="43" t="s">
        <v>2742</v>
      </c>
      <c r="E178" s="43">
        <v>1</v>
      </c>
      <c r="F178" s="43">
        <v>2</v>
      </c>
      <c r="G178" s="43" t="s">
        <v>79</v>
      </c>
      <c r="H178" s="43"/>
      <c r="I178" s="43" t="s">
        <v>238</v>
      </c>
      <c r="J178" s="43" t="s">
        <v>70</v>
      </c>
      <c r="K178" s="43" t="s">
        <v>466</v>
      </c>
      <c r="L178" s="43" t="s">
        <v>89</v>
      </c>
      <c r="M178" s="43" t="s">
        <v>89</v>
      </c>
      <c r="N178" s="43" t="s">
        <v>89</v>
      </c>
      <c r="O178" s="43"/>
    </row>
    <row r="179" spans="1:15" s="80" customFormat="1" x14ac:dyDescent="0.15">
      <c r="A179" s="155">
        <v>13761405</v>
      </c>
      <c r="B179" s="43">
        <v>1</v>
      </c>
      <c r="C179" s="43" t="str">
        <f>INDEX(效果!$C:$C,MATCH($A179,效果!$O:$O,0))</f>
        <v>女武神复仇者之盾之3传嘲讽</v>
      </c>
      <c r="D179" s="43" t="s">
        <v>2744</v>
      </c>
      <c r="E179" s="43">
        <v>1</v>
      </c>
      <c r="F179" s="43">
        <v>2</v>
      </c>
      <c r="G179" s="43" t="s">
        <v>3122</v>
      </c>
      <c r="H179" s="43"/>
      <c r="I179" s="43" t="s">
        <v>238</v>
      </c>
      <c r="J179" s="43" t="s">
        <v>238</v>
      </c>
      <c r="K179" s="43" t="s">
        <v>34</v>
      </c>
      <c r="L179" s="43" t="s">
        <v>89</v>
      </c>
      <c r="M179" s="43" t="s">
        <v>89</v>
      </c>
      <c r="N179" s="43" t="s">
        <v>89</v>
      </c>
      <c r="O179" s="43" t="s">
        <v>1766</v>
      </c>
    </row>
    <row r="180" spans="1:15" s="80" customFormat="1" x14ac:dyDescent="0.15">
      <c r="A180" s="155">
        <v>13761406</v>
      </c>
      <c r="B180" s="43">
        <v>1</v>
      </c>
      <c r="C180" s="43" t="str">
        <f>INDEX(效果!$C:$C,MATCH($A180,效果!$O:$O,0))</f>
        <v>女武神复仇者之盾之3传沉默</v>
      </c>
      <c r="D180" s="43" t="s">
        <v>2745</v>
      </c>
      <c r="E180" s="43">
        <v>1</v>
      </c>
      <c r="F180" s="43">
        <v>2</v>
      </c>
      <c r="G180" s="43" t="s">
        <v>79</v>
      </c>
      <c r="H180" s="43"/>
      <c r="I180" s="43" t="s">
        <v>238</v>
      </c>
      <c r="J180" s="43" t="s">
        <v>70</v>
      </c>
      <c r="K180" s="43" t="s">
        <v>466</v>
      </c>
      <c r="L180" s="43" t="s">
        <v>89</v>
      </c>
      <c r="M180" s="43" t="s">
        <v>89</v>
      </c>
      <c r="N180" s="159" t="s">
        <v>89</v>
      </c>
      <c r="O180" s="43"/>
    </row>
    <row r="181" spans="1:15" s="80" customFormat="1" x14ac:dyDescent="0.15">
      <c r="A181" s="155">
        <v>13761407</v>
      </c>
      <c r="B181" s="43">
        <v>1</v>
      </c>
      <c r="C181" s="43" t="str">
        <f>INDEX(效果!$C:$C,MATCH($A181,效果!$O:$O,0))</f>
        <v>女武神复仇者之盾之4传嘲讽</v>
      </c>
      <c r="D181" s="43" t="s">
        <v>2747</v>
      </c>
      <c r="E181" s="43">
        <v>1</v>
      </c>
      <c r="F181" s="43">
        <v>2</v>
      </c>
      <c r="G181" s="43" t="s">
        <v>79</v>
      </c>
      <c r="H181" s="43"/>
      <c r="I181" s="43" t="s">
        <v>238</v>
      </c>
      <c r="J181" s="43" t="s">
        <v>238</v>
      </c>
      <c r="K181" s="43" t="s">
        <v>34</v>
      </c>
      <c r="L181" s="43" t="s">
        <v>89</v>
      </c>
      <c r="M181" s="43" t="s">
        <v>89</v>
      </c>
      <c r="N181" s="43" t="s">
        <v>89</v>
      </c>
      <c r="O181" s="43" t="s">
        <v>1766</v>
      </c>
    </row>
    <row r="182" spans="1:15" s="80" customFormat="1" x14ac:dyDescent="0.15">
      <c r="A182" s="155">
        <v>13761408</v>
      </c>
      <c r="B182" s="43">
        <v>1</v>
      </c>
      <c r="C182" s="43" t="str">
        <f>INDEX(效果!$C:$C,MATCH($A182,效果!$O:$O,0))</f>
        <v>女武神复仇者之盾之4传沉默</v>
      </c>
      <c r="D182" s="43" t="s">
        <v>2748</v>
      </c>
      <c r="E182" s="43">
        <v>1</v>
      </c>
      <c r="F182" s="43">
        <v>2</v>
      </c>
      <c r="G182" s="43" t="s">
        <v>3054</v>
      </c>
      <c r="H182" s="43"/>
      <c r="I182" s="43" t="s">
        <v>238</v>
      </c>
      <c r="J182" s="43" t="s">
        <v>70</v>
      </c>
      <c r="K182" s="43" t="s">
        <v>466</v>
      </c>
      <c r="L182" s="43" t="s">
        <v>89</v>
      </c>
      <c r="M182" s="43" t="s">
        <v>89</v>
      </c>
      <c r="N182" s="43" t="s">
        <v>89</v>
      </c>
      <c r="O182" s="43"/>
    </row>
    <row r="183" spans="1:15" s="45" customFormat="1" x14ac:dyDescent="0.15">
      <c r="A183" s="165">
        <v>13761411</v>
      </c>
      <c r="B183" s="165">
        <v>1</v>
      </c>
      <c r="C183" s="165" t="str">
        <f>INDEX(效果!$C:$C,MATCH($A183,效果!$O:$O,0))</f>
        <v>女武神复苏之风提升自身物防</v>
      </c>
      <c r="D183" s="165" t="s">
        <v>3807</v>
      </c>
      <c r="E183" s="165">
        <v>1</v>
      </c>
      <c r="F183" s="153">
        <v>8</v>
      </c>
      <c r="G183" s="165" t="s">
        <v>318</v>
      </c>
      <c r="H183" s="165">
        <v>10</v>
      </c>
      <c r="I183" s="43" t="s">
        <v>5487</v>
      </c>
      <c r="J183" s="165" t="s">
        <v>3815</v>
      </c>
      <c r="K183" s="165" t="s">
        <v>3816</v>
      </c>
      <c r="L183" s="167">
        <v>15761408</v>
      </c>
      <c r="M183" s="165"/>
      <c r="N183" s="165"/>
      <c r="O183" s="165" t="s">
        <v>3275</v>
      </c>
    </row>
    <row r="184" spans="1:15" s="45" customFormat="1" x14ac:dyDescent="0.15">
      <c r="A184" s="165">
        <v>13761412</v>
      </c>
      <c r="B184" s="165">
        <v>1</v>
      </c>
      <c r="C184" s="165" t="str">
        <f>INDEX(效果!$C:$C,MATCH($A184,效果!$O:$O,0))</f>
        <v>女武神复苏之风提升自身魔防</v>
      </c>
      <c r="D184" s="165" t="s">
        <v>3808</v>
      </c>
      <c r="E184" s="165">
        <v>1</v>
      </c>
      <c r="F184" s="153">
        <v>8</v>
      </c>
      <c r="G184" s="165" t="s">
        <v>3817</v>
      </c>
      <c r="H184" s="165">
        <v>10</v>
      </c>
      <c r="I184" s="43" t="s">
        <v>5487</v>
      </c>
      <c r="J184" s="165" t="s">
        <v>3815</v>
      </c>
      <c r="K184" s="165" t="s">
        <v>3818</v>
      </c>
      <c r="L184" s="167">
        <v>15761409</v>
      </c>
      <c r="M184" s="165"/>
      <c r="N184" s="165"/>
      <c r="O184" s="165"/>
    </row>
    <row r="185" spans="1:15" s="45" customFormat="1" x14ac:dyDescent="0.15">
      <c r="A185" s="165">
        <v>13761413</v>
      </c>
      <c r="B185" s="165">
        <v>1</v>
      </c>
      <c r="C185" s="165" t="str">
        <f>INDEX(效果!$C:$C,MATCH($A185,效果!$O:$O,0))</f>
        <v>女武神复苏之风自身持续回血</v>
      </c>
      <c r="D185" s="165" t="s">
        <v>3809</v>
      </c>
      <c r="E185" s="165">
        <v>1</v>
      </c>
      <c r="F185" s="153">
        <v>5</v>
      </c>
      <c r="G185" s="165" t="s">
        <v>3786</v>
      </c>
      <c r="H185" s="165">
        <v>12</v>
      </c>
      <c r="I185" s="165" t="s">
        <v>5481</v>
      </c>
      <c r="J185" s="165" t="s">
        <v>3790</v>
      </c>
      <c r="K185" s="165">
        <v>2</v>
      </c>
      <c r="L185" s="167">
        <v>12761425</v>
      </c>
      <c r="M185" s="165"/>
      <c r="N185" s="165"/>
      <c r="O185" s="165"/>
    </row>
    <row r="186" spans="1:15" s="45" customFormat="1" x14ac:dyDescent="0.15">
      <c r="A186" s="236">
        <v>13761420</v>
      </c>
      <c r="B186" s="165">
        <v>1</v>
      </c>
      <c r="C186" s="165" t="str">
        <f>INDEX(效果!$C:$C,MATCH($A186,效果!$O:$O,0))</f>
        <v>女武神剑气激射挑起</v>
      </c>
      <c r="D186" s="165" t="s">
        <v>5187</v>
      </c>
      <c r="E186" s="165">
        <v>1</v>
      </c>
      <c r="F186" s="153">
        <v>1</v>
      </c>
      <c r="G186" s="165" t="s">
        <v>5189</v>
      </c>
      <c r="H186" s="165"/>
      <c r="I186" s="165" t="s">
        <v>323</v>
      </c>
      <c r="J186" s="165" t="s">
        <v>5190</v>
      </c>
      <c r="K186" s="165"/>
      <c r="L186" s="165"/>
      <c r="M186" s="165"/>
      <c r="N186" s="50"/>
      <c r="O186" s="165" t="s">
        <v>5191</v>
      </c>
    </row>
    <row r="187" spans="1:15" s="45" customFormat="1" x14ac:dyDescent="0.15">
      <c r="A187" s="236">
        <v>13761421</v>
      </c>
      <c r="B187" s="165">
        <v>1</v>
      </c>
      <c r="C187" s="165" t="str">
        <f>INDEX(效果!$C:$C,MATCH($A187,效果!$O:$O,0))</f>
        <v>女武神剑气激射击退</v>
      </c>
      <c r="D187" s="165" t="s">
        <v>5188</v>
      </c>
      <c r="E187" s="165">
        <v>1</v>
      </c>
      <c r="F187" s="153">
        <v>2</v>
      </c>
      <c r="G187" s="165" t="s">
        <v>5189</v>
      </c>
      <c r="H187" s="165"/>
      <c r="I187" s="165" t="s">
        <v>716</v>
      </c>
      <c r="J187" s="165" t="s">
        <v>5192</v>
      </c>
      <c r="K187" s="165">
        <v>0</v>
      </c>
      <c r="L187" s="165">
        <v>1.5</v>
      </c>
      <c r="M187" s="165">
        <v>0.5</v>
      </c>
      <c r="N187" s="50"/>
      <c r="O187" s="50"/>
    </row>
    <row r="188" spans="1:15" s="45" customFormat="1" x14ac:dyDescent="0.15">
      <c r="A188" s="155">
        <v>13770301</v>
      </c>
      <c r="B188" s="43">
        <v>1</v>
      </c>
      <c r="C188" s="43" t="str">
        <f>INDEX(效果!$C:$C,MATCH($A188,效果!$O:$O,0))</f>
        <v>大天使神圣之力提升自身攻击</v>
      </c>
      <c r="D188" s="43" t="s">
        <v>2652</v>
      </c>
      <c r="E188" s="43">
        <v>1</v>
      </c>
      <c r="F188" s="43">
        <v>6</v>
      </c>
      <c r="G188" s="43" t="s">
        <v>318</v>
      </c>
      <c r="H188" s="43">
        <v>10</v>
      </c>
      <c r="I188" s="43" t="s">
        <v>5487</v>
      </c>
      <c r="J188" s="43" t="s">
        <v>424</v>
      </c>
      <c r="K188" s="43" t="s">
        <v>230</v>
      </c>
      <c r="L188" s="155">
        <v>15770302</v>
      </c>
      <c r="M188" s="43" t="s">
        <v>89</v>
      </c>
      <c r="N188" s="43" t="s">
        <v>89</v>
      </c>
      <c r="O188" s="43" t="s">
        <v>3106</v>
      </c>
    </row>
    <row r="189" spans="1:15" s="45" customFormat="1" x14ac:dyDescent="0.15">
      <c r="A189" s="155">
        <v>13770303</v>
      </c>
      <c r="B189" s="43">
        <v>1</v>
      </c>
      <c r="C189" s="43" t="str">
        <f>INDEX(效果!$C:$C,MATCH($A189,效果!$O:$O,0))</f>
        <v>大天使冲锋之眩晕</v>
      </c>
      <c r="D189" s="43" t="s">
        <v>2654</v>
      </c>
      <c r="E189" s="43">
        <v>1</v>
      </c>
      <c r="F189" s="43">
        <v>2</v>
      </c>
      <c r="G189" s="43" t="s">
        <v>79</v>
      </c>
      <c r="H189" s="43"/>
      <c r="I189" s="43" t="s">
        <v>1290</v>
      </c>
      <c r="J189" s="43" t="s">
        <v>70</v>
      </c>
      <c r="K189" s="43" t="s">
        <v>3262</v>
      </c>
      <c r="L189" s="43" t="s">
        <v>89</v>
      </c>
      <c r="M189" s="159" t="s">
        <v>89</v>
      </c>
      <c r="N189" s="43" t="s">
        <v>89</v>
      </c>
      <c r="O189" s="43" t="s">
        <v>99</v>
      </c>
    </row>
    <row r="190" spans="1:15" s="63" customFormat="1" x14ac:dyDescent="0.15">
      <c r="A190" s="235">
        <v>13770304</v>
      </c>
      <c r="B190" s="43">
        <v>1</v>
      </c>
      <c r="C190" s="43" t="str">
        <f>INDEX(效果!$C:$C,MATCH($A190,效果!$O:$O,0))</f>
        <v>大天使冲锋之挑起眩晕</v>
      </c>
      <c r="D190" s="43" t="s">
        <v>2655</v>
      </c>
      <c r="E190" s="43">
        <v>1</v>
      </c>
      <c r="F190" s="43">
        <v>2</v>
      </c>
      <c r="G190" s="43" t="s">
        <v>79</v>
      </c>
      <c r="H190" s="43"/>
      <c r="I190" s="43" t="s">
        <v>323</v>
      </c>
      <c r="J190" s="43" t="s">
        <v>323</v>
      </c>
      <c r="K190" s="43" t="s">
        <v>89</v>
      </c>
      <c r="L190" s="43" t="s">
        <v>89</v>
      </c>
      <c r="M190" s="43" t="s">
        <v>89</v>
      </c>
      <c r="N190" s="43" t="s">
        <v>89</v>
      </c>
      <c r="O190" s="43"/>
    </row>
    <row r="191" spans="1:15" s="63" customFormat="1" x14ac:dyDescent="0.15">
      <c r="A191" s="155">
        <v>13770401</v>
      </c>
      <c r="B191" s="43">
        <v>1</v>
      </c>
      <c r="C191" s="43" t="str">
        <f>INDEX(效果!$C:$C,MATCH($A191,效果!$O:$O,0))</f>
        <v>爱之天使爱神祝福加攻击</v>
      </c>
      <c r="D191" s="43" t="s">
        <v>3698</v>
      </c>
      <c r="E191" s="43">
        <v>1</v>
      </c>
      <c r="F191" s="43">
        <v>6</v>
      </c>
      <c r="G191" s="43" t="s">
        <v>79</v>
      </c>
      <c r="H191" s="43"/>
      <c r="I191" s="43" t="s">
        <v>5487</v>
      </c>
      <c r="J191" s="43" t="s">
        <v>3117</v>
      </c>
      <c r="K191" s="43" t="s">
        <v>230</v>
      </c>
      <c r="L191" s="155">
        <v>15770402</v>
      </c>
      <c r="M191" s="43" t="s">
        <v>89</v>
      </c>
      <c r="N191" s="43" t="s">
        <v>89</v>
      </c>
      <c r="O191" s="43" t="s">
        <v>3106</v>
      </c>
    </row>
    <row r="192" spans="1:15" s="63" customFormat="1" x14ac:dyDescent="0.15">
      <c r="A192" s="155">
        <v>13770402</v>
      </c>
      <c r="B192" s="43">
        <v>1</v>
      </c>
      <c r="C192" s="43" t="str">
        <f>INDEX(效果!$C:$C,MATCH($A192,效果!$O:$O,0))</f>
        <v>爱之天使爱神祝福加物防</v>
      </c>
      <c r="D192" s="43" t="s">
        <v>3699</v>
      </c>
      <c r="E192" s="43">
        <v>1</v>
      </c>
      <c r="F192" s="43">
        <v>6</v>
      </c>
      <c r="G192" s="43" t="s">
        <v>3054</v>
      </c>
      <c r="H192" s="43"/>
      <c r="I192" s="43" t="s">
        <v>5487</v>
      </c>
      <c r="J192" s="43" t="s">
        <v>424</v>
      </c>
      <c r="K192" s="159" t="s">
        <v>436</v>
      </c>
      <c r="L192" s="155">
        <v>15770403</v>
      </c>
      <c r="M192" s="43" t="s">
        <v>89</v>
      </c>
      <c r="N192" s="43" t="s">
        <v>89</v>
      </c>
      <c r="O192" s="43" t="s">
        <v>3118</v>
      </c>
    </row>
    <row r="193" spans="1:15" s="45" customFormat="1" x14ac:dyDescent="0.15">
      <c r="A193" s="155">
        <v>13770403</v>
      </c>
      <c r="B193" s="43">
        <v>1</v>
      </c>
      <c r="C193" s="43" t="str">
        <f>INDEX(效果!$C:$C,MATCH($A193,效果!$O:$O,0))</f>
        <v>爱之天使爱神祝福加魔防</v>
      </c>
      <c r="D193" s="43" t="s">
        <v>3700</v>
      </c>
      <c r="E193" s="43">
        <v>1</v>
      </c>
      <c r="F193" s="43">
        <v>6</v>
      </c>
      <c r="G193" s="43" t="s">
        <v>79</v>
      </c>
      <c r="H193" s="43"/>
      <c r="I193" s="43" t="s">
        <v>5487</v>
      </c>
      <c r="J193" s="43" t="s">
        <v>3119</v>
      </c>
      <c r="K193" s="43" t="s">
        <v>438</v>
      </c>
      <c r="L193" s="155">
        <v>15770404</v>
      </c>
      <c r="M193" s="43" t="s">
        <v>89</v>
      </c>
      <c r="N193" s="43" t="s">
        <v>89</v>
      </c>
      <c r="O193" s="43"/>
    </row>
    <row r="194" spans="1:15" s="45" customFormat="1" x14ac:dyDescent="0.15">
      <c r="A194" s="235">
        <v>13780101</v>
      </c>
      <c r="B194" s="43">
        <v>1</v>
      </c>
      <c r="C194" s="43" t="str">
        <f>INDEX(效果!$C:$C,MATCH($A194,效果!$O:$O,0))</f>
        <v>格斗小子飞天一击挑起眩晕</v>
      </c>
      <c r="D194" s="43" t="s">
        <v>1680</v>
      </c>
      <c r="E194" s="43">
        <v>1</v>
      </c>
      <c r="F194" s="43">
        <v>0.5</v>
      </c>
      <c r="G194" s="43" t="s">
        <v>79</v>
      </c>
      <c r="H194" s="43"/>
      <c r="I194" s="43" t="s">
        <v>323</v>
      </c>
      <c r="J194" s="43" t="s">
        <v>323</v>
      </c>
      <c r="K194" s="43" t="s">
        <v>89</v>
      </c>
      <c r="L194" s="43" t="s">
        <v>89</v>
      </c>
      <c r="M194" s="43" t="s">
        <v>89</v>
      </c>
      <c r="N194" s="43" t="s">
        <v>89</v>
      </c>
      <c r="O194" s="43"/>
    </row>
    <row r="195" spans="1:15" s="45" customFormat="1" x14ac:dyDescent="0.15">
      <c r="A195" s="235">
        <v>13780102</v>
      </c>
      <c r="B195" s="43">
        <v>1</v>
      </c>
      <c r="C195" s="43" t="str">
        <f>INDEX(效果!$C:$C,MATCH($A195,效果!$O:$O,0))</f>
        <v>格斗小子飞天一击击退眩晕</v>
      </c>
      <c r="D195" s="43" t="s">
        <v>1681</v>
      </c>
      <c r="E195" s="43">
        <v>1</v>
      </c>
      <c r="F195" s="43">
        <v>1.5</v>
      </c>
      <c r="G195" s="43" t="s">
        <v>79</v>
      </c>
      <c r="H195" s="43"/>
      <c r="I195" s="43" t="s">
        <v>716</v>
      </c>
      <c r="J195" s="43" t="s">
        <v>716</v>
      </c>
      <c r="K195" s="43">
        <v>0</v>
      </c>
      <c r="L195" s="43">
        <v>1.5</v>
      </c>
      <c r="M195" s="43">
        <v>0.3</v>
      </c>
      <c r="N195" s="43" t="s">
        <v>89</v>
      </c>
      <c r="O195" s="43" t="s">
        <v>99</v>
      </c>
    </row>
    <row r="196" spans="1:15" s="45" customFormat="1" x14ac:dyDescent="0.15">
      <c r="A196" s="155">
        <v>13780103</v>
      </c>
      <c r="B196" s="43">
        <v>1</v>
      </c>
      <c r="C196" s="43" t="str">
        <f>INDEX(效果!$C:$C,MATCH($A196,效果!$O:$O,0))</f>
        <v>格斗小子飞天一击延迟伤害</v>
      </c>
      <c r="D196" s="43" t="s">
        <v>1679</v>
      </c>
      <c r="E196" s="43">
        <v>1</v>
      </c>
      <c r="F196" s="43">
        <v>0.5</v>
      </c>
      <c r="G196" s="43" t="s">
        <v>79</v>
      </c>
      <c r="H196" s="43"/>
      <c r="I196" s="43"/>
      <c r="J196" s="43" t="s">
        <v>106</v>
      </c>
      <c r="K196" s="43">
        <v>0</v>
      </c>
      <c r="L196" s="155">
        <v>12780105</v>
      </c>
      <c r="M196" s="43" t="s">
        <v>89</v>
      </c>
      <c r="N196" s="43" t="s">
        <v>89</v>
      </c>
      <c r="O196" s="43"/>
    </row>
    <row r="197" spans="1:15" s="45" customFormat="1" x14ac:dyDescent="0.15">
      <c r="A197" s="155">
        <v>13780301</v>
      </c>
      <c r="B197" s="43">
        <v>1</v>
      </c>
      <c r="C197" s="43" t="str">
        <f>INDEX(效果!$C:$C,MATCH($A197,效果!$O:$O,0))</f>
        <v>精灵游侠浸毒射击中毒</v>
      </c>
      <c r="D197" s="43" t="s">
        <v>4705</v>
      </c>
      <c r="E197" s="43">
        <v>1</v>
      </c>
      <c r="F197" s="43">
        <v>7</v>
      </c>
      <c r="G197" s="43" t="s">
        <v>79</v>
      </c>
      <c r="H197" s="43"/>
      <c r="I197" s="43" t="s">
        <v>5486</v>
      </c>
      <c r="J197" s="43" t="s">
        <v>3107</v>
      </c>
      <c r="K197" s="43">
        <v>1.5</v>
      </c>
      <c r="L197" s="155">
        <v>12780305</v>
      </c>
      <c r="M197" s="43" t="s">
        <v>89</v>
      </c>
      <c r="N197" s="43" t="s">
        <v>89</v>
      </c>
      <c r="O197" s="43" t="s">
        <v>785</v>
      </c>
    </row>
    <row r="198" spans="1:15" s="45" customFormat="1" x14ac:dyDescent="0.15">
      <c r="A198" s="235">
        <v>13780302</v>
      </c>
      <c r="B198" s="43">
        <v>1</v>
      </c>
      <c r="C198" s="43" t="str">
        <f>INDEX(效果!$C:$C,MATCH($A198,效果!$O:$O,0))</f>
        <v>精灵游侠击退射击击退眩晕</v>
      </c>
      <c r="D198" s="43" t="s">
        <v>4706</v>
      </c>
      <c r="E198" s="43">
        <v>1</v>
      </c>
      <c r="F198" s="43">
        <v>3.5</v>
      </c>
      <c r="G198" s="43" t="s">
        <v>79</v>
      </c>
      <c r="H198" s="43"/>
      <c r="I198" s="43" t="s">
        <v>716</v>
      </c>
      <c r="J198" s="43" t="s">
        <v>716</v>
      </c>
      <c r="K198" s="43">
        <v>0</v>
      </c>
      <c r="L198" s="43">
        <v>1</v>
      </c>
      <c r="M198" s="43">
        <v>0.2</v>
      </c>
      <c r="N198" s="43" t="s">
        <v>89</v>
      </c>
      <c r="O198" s="43" t="s">
        <v>99</v>
      </c>
    </row>
    <row r="199" spans="1:15" s="45" customFormat="1" x14ac:dyDescent="0.15">
      <c r="A199" s="165">
        <v>13780303</v>
      </c>
      <c r="B199" s="165">
        <v>1</v>
      </c>
      <c r="C199" s="165" t="str">
        <f>INDEX(效果!$C:$C,MATCH($A199,效果!$O:$O,0))</f>
        <v>精灵游侠灼热箭雨之几率dot</v>
      </c>
      <c r="D199" s="165" t="s">
        <v>4707</v>
      </c>
      <c r="E199" s="165">
        <v>1</v>
      </c>
      <c r="F199" s="153">
        <v>7</v>
      </c>
      <c r="G199" s="165" t="s">
        <v>3707</v>
      </c>
      <c r="H199" s="165"/>
      <c r="I199" s="43" t="s">
        <v>5486</v>
      </c>
      <c r="J199" s="165" t="s">
        <v>3737</v>
      </c>
      <c r="K199" s="165">
        <v>1.5</v>
      </c>
      <c r="L199" s="168">
        <v>12780312</v>
      </c>
      <c r="M199" s="165"/>
      <c r="N199" s="165"/>
      <c r="O199" s="165" t="s">
        <v>3738</v>
      </c>
    </row>
    <row r="200" spans="1:15" s="45" customFormat="1" x14ac:dyDescent="0.15">
      <c r="A200" s="165">
        <v>13780401</v>
      </c>
      <c r="B200" s="165">
        <v>1</v>
      </c>
      <c r="C200" s="165" t="str">
        <f>INDEX(效果!$C:$C,MATCH($A200,效果!$O:$O,0))</f>
        <v>琴天使琴弦之音提升物防</v>
      </c>
      <c r="D200" s="165" t="s">
        <v>4343</v>
      </c>
      <c r="E200" s="165">
        <v>1</v>
      </c>
      <c r="F200" s="153">
        <v>8</v>
      </c>
      <c r="G200" s="165" t="s">
        <v>3895</v>
      </c>
      <c r="H200" s="165">
        <v>20</v>
      </c>
      <c r="I200" s="43" t="s">
        <v>5487</v>
      </c>
      <c r="J200" s="165" t="s">
        <v>3896</v>
      </c>
      <c r="K200" s="145" t="s">
        <v>3897</v>
      </c>
      <c r="L200" s="167">
        <v>15780402</v>
      </c>
      <c r="M200" s="165"/>
      <c r="N200" s="165"/>
      <c r="O200" s="165" t="s">
        <v>3898</v>
      </c>
    </row>
    <row r="201" spans="1:15" s="45" customFormat="1" x14ac:dyDescent="0.15">
      <c r="A201" s="165">
        <v>13780402</v>
      </c>
      <c r="B201" s="165">
        <v>1</v>
      </c>
      <c r="C201" s="165" t="str">
        <f>INDEX(效果!$C:$C,MATCH($A201,效果!$O:$O,0))</f>
        <v>琴天使琴弦之音提升魔防</v>
      </c>
      <c r="D201" s="165" t="s">
        <v>4344</v>
      </c>
      <c r="E201" s="165">
        <v>1</v>
      </c>
      <c r="F201" s="153">
        <v>8</v>
      </c>
      <c r="G201" s="165" t="s">
        <v>318</v>
      </c>
      <c r="H201" s="165">
        <v>20</v>
      </c>
      <c r="I201" s="43" t="s">
        <v>5487</v>
      </c>
      <c r="J201" s="165" t="s">
        <v>264</v>
      </c>
      <c r="K201" s="165" t="s">
        <v>3480</v>
      </c>
      <c r="L201" s="167">
        <v>15780403</v>
      </c>
      <c r="M201" s="165"/>
      <c r="N201" s="165"/>
      <c r="O201" s="165"/>
    </row>
    <row r="202" spans="1:15" s="45" customFormat="1" x14ac:dyDescent="0.15">
      <c r="A202" s="165">
        <v>13780403</v>
      </c>
      <c r="B202" s="165">
        <v>1</v>
      </c>
      <c r="C202" s="165" t="str">
        <f>INDEX(效果!$C:$C,MATCH($A202,效果!$O:$O,0))</f>
        <v>琴天使静音之曲沉默</v>
      </c>
      <c r="D202" s="165" t="s">
        <v>4708</v>
      </c>
      <c r="E202" s="165">
        <v>1</v>
      </c>
      <c r="F202" s="153">
        <v>3</v>
      </c>
      <c r="G202" s="165" t="s">
        <v>79</v>
      </c>
      <c r="H202" s="165"/>
      <c r="I202" s="165" t="s">
        <v>71</v>
      </c>
      <c r="J202" s="165" t="s">
        <v>70</v>
      </c>
      <c r="K202" s="145" t="s">
        <v>71</v>
      </c>
      <c r="L202" s="165"/>
      <c r="M202" s="165"/>
      <c r="N202" s="165"/>
      <c r="O202" s="165" t="s">
        <v>1353</v>
      </c>
    </row>
    <row r="203" spans="1:15" s="45" customFormat="1" x14ac:dyDescent="0.15">
      <c r="A203" s="235">
        <v>13780501</v>
      </c>
      <c r="B203" s="43">
        <v>1</v>
      </c>
      <c r="C203" s="43" t="str">
        <f>INDEX(效果!$C:$C,MATCH($A203,效果!$O:$O,0))</f>
        <v>天马野性冲锋击退眩晕</v>
      </c>
      <c r="D203" s="43" t="s">
        <v>4709</v>
      </c>
      <c r="E203" s="43">
        <v>1</v>
      </c>
      <c r="F203" s="43">
        <v>1.5</v>
      </c>
      <c r="G203" s="43" t="s">
        <v>79</v>
      </c>
      <c r="H203" s="43"/>
      <c r="I203" s="43" t="s">
        <v>716</v>
      </c>
      <c r="J203" s="43" t="s">
        <v>716</v>
      </c>
      <c r="K203" s="43">
        <v>0</v>
      </c>
      <c r="L203" s="43">
        <v>1</v>
      </c>
      <c r="M203" s="43">
        <v>0.2</v>
      </c>
      <c r="N203" s="43" t="s">
        <v>89</v>
      </c>
      <c r="O203" s="43" t="s">
        <v>3114</v>
      </c>
    </row>
    <row r="204" spans="1:15" s="45" customFormat="1" x14ac:dyDescent="0.15">
      <c r="A204" s="235">
        <v>13790101</v>
      </c>
      <c r="B204" s="43">
        <v>1</v>
      </c>
      <c r="C204" s="43" t="str">
        <f>INDEX(效果!$C:$C,MATCH($A204,效果!$O:$O,0))</f>
        <v>守护天使正义盾击眩晕</v>
      </c>
      <c r="D204" s="43" t="s">
        <v>2566</v>
      </c>
      <c r="E204" s="43">
        <v>1</v>
      </c>
      <c r="F204" s="43">
        <f>[4]银色圣骑1!$AD$3</f>
        <v>2</v>
      </c>
      <c r="G204" s="43" t="s">
        <v>79</v>
      </c>
      <c r="H204" s="43"/>
      <c r="I204" s="43" t="s">
        <v>3055</v>
      </c>
      <c r="J204" s="43" t="s">
        <v>70</v>
      </c>
      <c r="K204" s="43" t="s">
        <v>3262</v>
      </c>
      <c r="L204" s="43" t="s">
        <v>89</v>
      </c>
      <c r="M204" s="43" t="s">
        <v>89</v>
      </c>
      <c r="N204" s="43" t="s">
        <v>89</v>
      </c>
      <c r="O204" s="43" t="s">
        <v>99</v>
      </c>
    </row>
    <row r="205" spans="1:15" s="45" customFormat="1" x14ac:dyDescent="0.15">
      <c r="A205" s="155">
        <v>13790102</v>
      </c>
      <c r="B205" s="43">
        <v>1</v>
      </c>
      <c r="C205" s="43" t="str">
        <f>INDEX(效果!$C:$C,MATCH($A205,效果!$O:$O,0))</f>
        <v>守护天使圣光护体增加物防</v>
      </c>
      <c r="D205" s="43" t="s">
        <v>2567</v>
      </c>
      <c r="E205" s="43">
        <v>1</v>
      </c>
      <c r="F205" s="43">
        <v>6</v>
      </c>
      <c r="G205" s="43" t="s">
        <v>79</v>
      </c>
      <c r="H205" s="43"/>
      <c r="I205" s="43" t="s">
        <v>5487</v>
      </c>
      <c r="J205" s="43" t="s">
        <v>3074</v>
      </c>
      <c r="K205" s="43" t="s">
        <v>436</v>
      </c>
      <c r="L205" s="155">
        <v>15790103</v>
      </c>
      <c r="M205" s="43" t="s">
        <v>89</v>
      </c>
      <c r="N205" s="43" t="s">
        <v>89</v>
      </c>
      <c r="O205" s="43" t="s">
        <v>324</v>
      </c>
    </row>
    <row r="206" spans="1:15" s="45" customFormat="1" x14ac:dyDescent="0.15">
      <c r="A206" s="155">
        <v>13790103</v>
      </c>
      <c r="B206" s="43">
        <v>1</v>
      </c>
      <c r="C206" s="43" t="str">
        <f>INDEX(效果!$C:$C,MATCH($A206,效果!$O:$O,0))</f>
        <v>守护天使圣光护体增加魔防</v>
      </c>
      <c r="D206" s="43" t="s">
        <v>2568</v>
      </c>
      <c r="E206" s="43">
        <v>1</v>
      </c>
      <c r="F206" s="43">
        <v>6</v>
      </c>
      <c r="G206" s="43" t="s">
        <v>79</v>
      </c>
      <c r="H206" s="43"/>
      <c r="I206" s="43" t="s">
        <v>5487</v>
      </c>
      <c r="J206" s="43" t="s">
        <v>424</v>
      </c>
      <c r="K206" s="43" t="s">
        <v>438</v>
      </c>
      <c r="L206" s="155">
        <v>15790104</v>
      </c>
      <c r="M206" s="43" t="s">
        <v>89</v>
      </c>
      <c r="N206" s="43" t="s">
        <v>89</v>
      </c>
      <c r="O206" s="43"/>
    </row>
    <row r="207" spans="1:15" s="45" customFormat="1" x14ac:dyDescent="0.15">
      <c r="A207" s="236">
        <v>13790104</v>
      </c>
      <c r="B207" s="165">
        <v>1</v>
      </c>
      <c r="C207" s="165" t="str">
        <f>INDEX(效果!$C:$C,MATCH($A207,效果!$O:$O,0))</f>
        <v>守护天使剑气激射挑起眩晕</v>
      </c>
      <c r="D207" s="165" t="s">
        <v>3829</v>
      </c>
      <c r="E207" s="165">
        <v>1</v>
      </c>
      <c r="F207" s="153">
        <v>2</v>
      </c>
      <c r="G207" s="165" t="s">
        <v>79</v>
      </c>
      <c r="H207" s="165"/>
      <c r="I207" s="165" t="s">
        <v>323</v>
      </c>
      <c r="J207" s="165" t="s">
        <v>3835</v>
      </c>
      <c r="K207" s="145"/>
      <c r="L207" s="165"/>
      <c r="M207" s="165"/>
      <c r="N207" s="165"/>
      <c r="O207" s="165"/>
    </row>
    <row r="208" spans="1:15" s="45" customFormat="1" x14ac:dyDescent="0.15">
      <c r="A208" s="236">
        <v>13790105</v>
      </c>
      <c r="B208" s="165">
        <v>1</v>
      </c>
      <c r="C208" s="165" t="str">
        <f>INDEX(效果!$C:$C,MATCH($A208,效果!$O:$O,0))</f>
        <v>守护天使剑气激射击退眩晕</v>
      </c>
      <c r="D208" s="165" t="s">
        <v>3830</v>
      </c>
      <c r="E208" s="165">
        <v>1</v>
      </c>
      <c r="F208" s="153">
        <v>2</v>
      </c>
      <c r="G208" s="165" t="s">
        <v>3836</v>
      </c>
      <c r="H208" s="165"/>
      <c r="I208" s="165" t="s">
        <v>716</v>
      </c>
      <c r="J208" s="165" t="s">
        <v>716</v>
      </c>
      <c r="K208" s="165">
        <v>0</v>
      </c>
      <c r="L208" s="165">
        <v>1.5</v>
      </c>
      <c r="M208" s="165">
        <v>0.5</v>
      </c>
      <c r="N208" s="165"/>
      <c r="O208" s="165" t="s">
        <v>99</v>
      </c>
    </row>
    <row r="209" spans="1:15" s="45" customFormat="1" x14ac:dyDescent="0.15">
      <c r="A209" s="155">
        <v>13860104</v>
      </c>
      <c r="B209" s="43">
        <v>1</v>
      </c>
      <c r="C209" s="43" t="str">
        <f>INDEX(效果!$C:$C,MATCH($A209,效果!$O:$O,0))</f>
        <v>瘟疫骑士穿刺箭射减物理防御</v>
      </c>
      <c r="D209" s="43" t="s">
        <v>1808</v>
      </c>
      <c r="E209" s="43">
        <v>1</v>
      </c>
      <c r="F209" s="43">
        <v>6</v>
      </c>
      <c r="G209" s="43" t="s">
        <v>318</v>
      </c>
      <c r="H209" s="43">
        <v>10</v>
      </c>
      <c r="I209" s="43" t="s">
        <v>5480</v>
      </c>
      <c r="J209" s="43" t="s">
        <v>3046</v>
      </c>
      <c r="K209" s="43" t="s">
        <v>436</v>
      </c>
      <c r="L209" s="155">
        <v>15860106</v>
      </c>
      <c r="M209" s="43" t="s">
        <v>89</v>
      </c>
      <c r="N209" s="43" t="s">
        <v>89</v>
      </c>
      <c r="O209" s="43" t="s">
        <v>437</v>
      </c>
    </row>
    <row r="210" spans="1:15" s="45" customFormat="1" x14ac:dyDescent="0.15">
      <c r="A210" s="155">
        <v>13860105</v>
      </c>
      <c r="B210" s="43">
        <v>1</v>
      </c>
      <c r="C210" s="43" t="str">
        <f>INDEX(效果!$C:$C,MATCH($A210,效果!$O:$O,0))</f>
        <v>瘟疫骑士穿刺箭射减魔法防御</v>
      </c>
      <c r="D210" s="43" t="s">
        <v>1809</v>
      </c>
      <c r="E210" s="43">
        <v>1</v>
      </c>
      <c r="F210" s="43">
        <v>6</v>
      </c>
      <c r="G210" s="43" t="s">
        <v>318</v>
      </c>
      <c r="H210" s="43">
        <v>10</v>
      </c>
      <c r="I210" s="43" t="s">
        <v>5480</v>
      </c>
      <c r="J210" s="43" t="s">
        <v>424</v>
      </c>
      <c r="K210" s="159" t="s">
        <v>438</v>
      </c>
      <c r="L210" s="155">
        <v>15860107</v>
      </c>
      <c r="M210" s="43" t="s">
        <v>89</v>
      </c>
      <c r="N210" s="43" t="s">
        <v>89</v>
      </c>
      <c r="O210" s="43"/>
    </row>
    <row r="211" spans="1:15" s="45" customFormat="1" x14ac:dyDescent="0.15">
      <c r="A211" s="155">
        <v>13860107</v>
      </c>
      <c r="B211" s="43">
        <v>1</v>
      </c>
      <c r="C211" s="43" t="str">
        <f>INDEX(效果!$C:$C,MATCH($A211,效果!$O:$O,0))</f>
        <v>瘟疫骑士冰冻箭雨之遇冰冰封</v>
      </c>
      <c r="D211" s="43" t="s">
        <v>2423</v>
      </c>
      <c r="E211" s="43">
        <v>1</v>
      </c>
      <c r="F211" s="43">
        <v>3</v>
      </c>
      <c r="G211" s="43" t="s">
        <v>3047</v>
      </c>
      <c r="H211" s="43">
        <v>9</v>
      </c>
      <c r="I211" s="43" t="s">
        <v>1289</v>
      </c>
      <c r="J211" s="43" t="s">
        <v>70</v>
      </c>
      <c r="K211" s="165" t="s">
        <v>5716</v>
      </c>
      <c r="L211" s="43" t="s">
        <v>89</v>
      </c>
      <c r="M211" s="43" t="s">
        <v>89</v>
      </c>
      <c r="N211" s="43" t="s">
        <v>89</v>
      </c>
      <c r="O211" s="43" t="s">
        <v>435</v>
      </c>
    </row>
    <row r="212" spans="1:15" s="45" customFormat="1" x14ac:dyDescent="0.15">
      <c r="A212" s="155">
        <v>13860108</v>
      </c>
      <c r="B212" s="43">
        <v>1</v>
      </c>
      <c r="C212" s="43" t="str">
        <f>INDEX(效果!$C:$C,MATCH($A212,效果!$O:$O,0))</f>
        <v>瘟疫骑士冰冻箭雨之几率冰封</v>
      </c>
      <c r="D212" s="43" t="s">
        <v>2428</v>
      </c>
      <c r="E212" s="43">
        <v>1</v>
      </c>
      <c r="F212" s="43">
        <v>5</v>
      </c>
      <c r="G212" s="43" t="s">
        <v>79</v>
      </c>
      <c r="H212" s="43"/>
      <c r="I212" s="43" t="s">
        <v>1289</v>
      </c>
      <c r="J212" s="43" t="s">
        <v>3048</v>
      </c>
      <c r="K212" s="165" t="s">
        <v>5717</v>
      </c>
      <c r="L212" s="43" t="s">
        <v>89</v>
      </c>
      <c r="M212" s="43" t="s">
        <v>89</v>
      </c>
      <c r="N212" s="43" t="s">
        <v>89</v>
      </c>
      <c r="O212" s="43" t="s">
        <v>435</v>
      </c>
    </row>
    <row r="213" spans="1:15" s="45" customFormat="1" x14ac:dyDescent="0.15">
      <c r="A213" s="155">
        <v>13860201</v>
      </c>
      <c r="B213" s="43">
        <v>1</v>
      </c>
      <c r="C213" s="43" t="str">
        <f>INDEX(效果!$C:$C,MATCH($A213,效果!$O:$O,0))</f>
        <v>剑圣瓦解怒吼给周围敌人减物理防御</v>
      </c>
      <c r="D213" s="43" t="s">
        <v>2433</v>
      </c>
      <c r="E213" s="43">
        <v>1</v>
      </c>
      <c r="F213" s="43">
        <v>6</v>
      </c>
      <c r="G213" s="43" t="s">
        <v>318</v>
      </c>
      <c r="H213" s="43">
        <v>10</v>
      </c>
      <c r="I213" s="43" t="s">
        <v>5480</v>
      </c>
      <c r="J213" s="43" t="s">
        <v>424</v>
      </c>
      <c r="K213" s="159" t="s">
        <v>436</v>
      </c>
      <c r="L213" s="155">
        <v>15860204</v>
      </c>
      <c r="M213" s="43" t="s">
        <v>89</v>
      </c>
      <c r="N213" s="43" t="s">
        <v>89</v>
      </c>
      <c r="O213" s="43" t="s">
        <v>320</v>
      </c>
    </row>
    <row r="214" spans="1:15" s="45" customFormat="1" ht="17.25" customHeight="1" x14ac:dyDescent="0.15">
      <c r="A214" s="155">
        <v>13860202</v>
      </c>
      <c r="B214" s="43">
        <v>1</v>
      </c>
      <c r="C214" s="43" t="str">
        <f>INDEX(效果!$C:$C,MATCH($A214,效果!$O:$O,0))</f>
        <v>剑圣瓦解怒吼给周围敌人减魔法防御</v>
      </c>
      <c r="D214" s="43" t="s">
        <v>2434</v>
      </c>
      <c r="E214" s="43">
        <v>1</v>
      </c>
      <c r="F214" s="43">
        <v>6</v>
      </c>
      <c r="G214" s="43" t="s">
        <v>318</v>
      </c>
      <c r="H214" s="43">
        <v>10</v>
      </c>
      <c r="I214" s="43" t="s">
        <v>5480</v>
      </c>
      <c r="J214" s="43" t="s">
        <v>424</v>
      </c>
      <c r="K214" s="43" t="s">
        <v>438</v>
      </c>
      <c r="L214" s="155">
        <v>15860205</v>
      </c>
      <c r="M214" s="43" t="s">
        <v>89</v>
      </c>
      <c r="N214" s="43" t="s">
        <v>89</v>
      </c>
      <c r="O214" s="159"/>
    </row>
    <row r="215" spans="1:15" s="45" customFormat="1" x14ac:dyDescent="0.15">
      <c r="A215" s="155">
        <v>13860203</v>
      </c>
      <c r="B215" s="43">
        <v>1</v>
      </c>
      <c r="C215" s="43" t="str">
        <f>INDEX(效果!$C:$C,MATCH($A215,效果!$O:$O,0))</f>
        <v>剑圣无敌斩无敌</v>
      </c>
      <c r="D215" s="43" t="s">
        <v>1708</v>
      </c>
      <c r="E215" s="43">
        <v>1</v>
      </c>
      <c r="F215" s="43">
        <v>1.1000000000000001</v>
      </c>
      <c r="G215" s="43" t="s">
        <v>80</v>
      </c>
      <c r="H215" s="43"/>
      <c r="I215" s="43" t="s">
        <v>5487</v>
      </c>
      <c r="J215" s="43" t="s">
        <v>70</v>
      </c>
      <c r="K215" s="43" t="s">
        <v>3264</v>
      </c>
      <c r="L215" s="43" t="s">
        <v>89</v>
      </c>
      <c r="M215" s="43" t="s">
        <v>89</v>
      </c>
      <c r="N215" s="43" t="s">
        <v>89</v>
      </c>
      <c r="O215" s="43"/>
    </row>
    <row r="216" spans="1:15" s="80" customFormat="1" x14ac:dyDescent="0.15">
      <c r="A216" s="165">
        <v>13860204</v>
      </c>
      <c r="B216" s="165">
        <v>1</v>
      </c>
      <c r="C216" s="165" t="str">
        <f>INDEX(效果!$C:$C,MATCH($A216,效果!$O:$O,0))</f>
        <v>剑圣旋风斩免疫控制</v>
      </c>
      <c r="D216" s="80" t="s">
        <v>5769</v>
      </c>
      <c r="E216" s="165">
        <v>1</v>
      </c>
      <c r="F216" s="153">
        <v>1.6</v>
      </c>
      <c r="G216" s="165" t="s">
        <v>5746</v>
      </c>
      <c r="H216" s="165"/>
      <c r="I216" s="165" t="s">
        <v>1465</v>
      </c>
      <c r="J216" s="165" t="s">
        <v>5748</v>
      </c>
      <c r="K216" s="165" t="s">
        <v>5765</v>
      </c>
      <c r="L216" s="165"/>
      <c r="M216" s="165"/>
      <c r="N216" s="165"/>
      <c r="O216" s="165"/>
    </row>
    <row r="217" spans="1:15" s="80" customFormat="1" x14ac:dyDescent="0.15">
      <c r="A217" s="165">
        <v>13860205</v>
      </c>
      <c r="B217" s="165">
        <v>1</v>
      </c>
      <c r="C217" s="165" t="str">
        <f>INDEX(效果!$C:$C,MATCH($A217,效果!$O:$O,0))</f>
        <v>剑圣旋风斩之降低被治疗</v>
      </c>
      <c r="D217" s="80" t="s">
        <v>5770</v>
      </c>
      <c r="E217" s="165">
        <v>1</v>
      </c>
      <c r="F217" s="153">
        <v>5</v>
      </c>
      <c r="G217" s="165" t="s">
        <v>5746</v>
      </c>
      <c r="H217" s="165"/>
      <c r="I217" s="165" t="s">
        <v>5480</v>
      </c>
      <c r="J217" s="165" t="s">
        <v>5766</v>
      </c>
      <c r="K217" s="165" t="s">
        <v>5767</v>
      </c>
      <c r="M217" s="166">
        <v>15860210</v>
      </c>
      <c r="N217" s="165"/>
      <c r="O217" s="165" t="s">
        <v>5768</v>
      </c>
    </row>
    <row r="218" spans="1:15" s="45" customFormat="1" x14ac:dyDescent="0.15">
      <c r="A218" s="155">
        <v>13860301</v>
      </c>
      <c r="B218" s="43">
        <v>1</v>
      </c>
      <c r="C218" s="43" t="str">
        <f>INDEX(效果!$C:$C,MATCH($A218,效果!$O:$O,0))</f>
        <v>丛林祭司变形术之变形</v>
      </c>
      <c r="D218" s="43" t="s">
        <v>1855</v>
      </c>
      <c r="E218" s="43">
        <v>1</v>
      </c>
      <c r="F218" s="43">
        <f>[2]大工匠6!$BA$3</f>
        <v>2</v>
      </c>
      <c r="G218" s="43" t="s">
        <v>79</v>
      </c>
      <c r="H218" s="43"/>
      <c r="I218" s="43" t="s">
        <v>1820</v>
      </c>
      <c r="J218" s="43" t="s">
        <v>555</v>
      </c>
      <c r="K218" s="43">
        <v>31990012</v>
      </c>
      <c r="L218" s="43" t="s">
        <v>89</v>
      </c>
      <c r="M218" s="43" t="s">
        <v>89</v>
      </c>
      <c r="N218" s="43" t="s">
        <v>89</v>
      </c>
      <c r="O218" s="43" t="s">
        <v>3061</v>
      </c>
    </row>
    <row r="219" spans="1:15" s="45" customFormat="1" x14ac:dyDescent="0.15">
      <c r="A219" s="155">
        <v>13860302</v>
      </c>
      <c r="B219" s="43">
        <v>1</v>
      </c>
      <c r="C219" s="43" t="str">
        <f>INDEX(效果!$C:$C,MATCH($A219,效果!$O:$O,0))</f>
        <v>丛林祭司变形术之减移动速度</v>
      </c>
      <c r="D219" s="43" t="s">
        <v>1856</v>
      </c>
      <c r="E219" s="43">
        <v>1</v>
      </c>
      <c r="F219" s="43">
        <f>F218</f>
        <v>2</v>
      </c>
      <c r="G219" s="43" t="s">
        <v>3028</v>
      </c>
      <c r="H219" s="43"/>
      <c r="I219" s="43" t="s">
        <v>1820</v>
      </c>
      <c r="J219" s="43" t="s">
        <v>3032</v>
      </c>
      <c r="K219" s="43" t="s">
        <v>3263</v>
      </c>
      <c r="L219" s="155">
        <v>15860303</v>
      </c>
      <c r="M219" s="43" t="s">
        <v>89</v>
      </c>
      <c r="N219" s="43" t="s">
        <v>89</v>
      </c>
      <c r="O219" s="43" t="s">
        <v>1117</v>
      </c>
    </row>
    <row r="220" spans="1:15" s="45" customFormat="1" x14ac:dyDescent="0.15">
      <c r="A220" s="155">
        <v>13860303</v>
      </c>
      <c r="B220" s="43">
        <v>1</v>
      </c>
      <c r="C220" s="43" t="str">
        <f>INDEX(效果!$C:$C,MATCH($A220,效果!$O:$O,0))</f>
        <v>丛林祭司变形术之禁攻击</v>
      </c>
      <c r="D220" s="43" t="s">
        <v>1857</v>
      </c>
      <c r="E220" s="43">
        <v>1</v>
      </c>
      <c r="F220" s="43">
        <f>F219</f>
        <v>2</v>
      </c>
      <c r="G220" s="43" t="s">
        <v>79</v>
      </c>
      <c r="H220" s="43"/>
      <c r="I220" s="43" t="s">
        <v>555</v>
      </c>
      <c r="J220" s="43" t="s">
        <v>70</v>
      </c>
      <c r="K220" s="159" t="s">
        <v>3265</v>
      </c>
      <c r="L220" s="43" t="s">
        <v>89</v>
      </c>
      <c r="M220" s="43" t="s">
        <v>89</v>
      </c>
      <c r="N220" s="43" t="s">
        <v>89</v>
      </c>
      <c r="O220" s="43"/>
    </row>
    <row r="221" spans="1:15" s="45" customFormat="1" ht="16.5" customHeight="1" x14ac:dyDescent="0.3">
      <c r="A221" s="155">
        <v>13860304</v>
      </c>
      <c r="B221" s="43">
        <v>1</v>
      </c>
      <c r="C221" s="43" t="str">
        <f>INDEX(效果!$C:$C,MATCH($A221,效果!$O:$O,0))</f>
        <v>丛林祭司巫毒守护之加伤害减免</v>
      </c>
      <c r="D221" s="43" t="s">
        <v>1858</v>
      </c>
      <c r="E221" s="43">
        <v>1</v>
      </c>
      <c r="F221" s="43">
        <v>6</v>
      </c>
      <c r="G221" s="43" t="s">
        <v>318</v>
      </c>
      <c r="H221" s="43">
        <v>10</v>
      </c>
      <c r="I221" s="43" t="s">
        <v>5487</v>
      </c>
      <c r="J221" s="43" t="s">
        <v>424</v>
      </c>
      <c r="K221" s="184" t="s">
        <v>1795</v>
      </c>
      <c r="L221" s="43" t="s">
        <v>89</v>
      </c>
      <c r="M221" s="155">
        <v>15860304</v>
      </c>
      <c r="N221" s="43" t="s">
        <v>89</v>
      </c>
      <c r="O221" s="43" t="s">
        <v>5432</v>
      </c>
    </row>
    <row r="222" spans="1:15" s="5" customFormat="1" x14ac:dyDescent="0.15">
      <c r="A222" s="155">
        <v>13860403</v>
      </c>
      <c r="B222" s="43">
        <v>1</v>
      </c>
      <c r="C222" s="43" t="s">
        <v>3062</v>
      </c>
      <c r="D222" s="43" t="s">
        <v>4710</v>
      </c>
      <c r="E222" s="43">
        <v>1</v>
      </c>
      <c r="F222" s="43">
        <v>99</v>
      </c>
      <c r="G222" s="43" t="s">
        <v>3054</v>
      </c>
      <c r="H222" s="43"/>
      <c r="I222" s="43"/>
      <c r="J222" s="43" t="s">
        <v>361</v>
      </c>
      <c r="K222" s="155">
        <v>16860401</v>
      </c>
      <c r="L222" s="43" t="s">
        <v>89</v>
      </c>
      <c r="M222" s="43" t="s">
        <v>89</v>
      </c>
      <c r="N222" s="43" t="s">
        <v>89</v>
      </c>
      <c r="O222" s="43"/>
    </row>
    <row r="223" spans="1:15" s="5" customFormat="1" x14ac:dyDescent="0.15">
      <c r="A223" s="235">
        <v>13860404</v>
      </c>
      <c r="B223" s="43">
        <v>1</v>
      </c>
      <c r="C223" s="43" t="str">
        <f>INDEX(效果!$C:$C,MATCH($A223,效果!$O:$O,0))</f>
        <v>哥布林亲王召唤黑火炸药挑起眩晕</v>
      </c>
      <c r="D223" s="43" t="s">
        <v>2505</v>
      </c>
      <c r="E223" s="43">
        <v>1</v>
      </c>
      <c r="F223" s="43">
        <v>1</v>
      </c>
      <c r="G223" s="43" t="s">
        <v>79</v>
      </c>
      <c r="H223" s="43"/>
      <c r="I223" s="43" t="s">
        <v>323</v>
      </c>
      <c r="J223" s="43" t="s">
        <v>323</v>
      </c>
      <c r="K223" s="43" t="s">
        <v>89</v>
      </c>
      <c r="L223" s="43" t="s">
        <v>89</v>
      </c>
      <c r="M223" s="43" t="s">
        <v>89</v>
      </c>
      <c r="N223" s="43" t="s">
        <v>89</v>
      </c>
      <c r="O223" s="43" t="s">
        <v>99</v>
      </c>
    </row>
    <row r="224" spans="1:15" s="45" customFormat="1" x14ac:dyDescent="0.15">
      <c r="A224" s="235">
        <v>13860405</v>
      </c>
      <c r="B224" s="43">
        <v>1</v>
      </c>
      <c r="C224" s="43" t="str">
        <f>INDEX(效果!$C:$C,MATCH($A224,效果!$O:$O,0))</f>
        <v>哥布林亲王召唤黑火炸药击飞眩晕</v>
      </c>
      <c r="D224" s="43" t="s">
        <v>2506</v>
      </c>
      <c r="E224" s="43">
        <v>1</v>
      </c>
      <c r="F224" s="43">
        <v>1</v>
      </c>
      <c r="G224" s="43" t="s">
        <v>79</v>
      </c>
      <c r="H224" s="43"/>
      <c r="I224" s="43" t="s">
        <v>716</v>
      </c>
      <c r="J224" s="43" t="s">
        <v>716</v>
      </c>
      <c r="K224" s="43">
        <v>0</v>
      </c>
      <c r="L224" s="43">
        <v>1</v>
      </c>
      <c r="M224" s="43">
        <v>0.2</v>
      </c>
      <c r="N224" s="43" t="s">
        <v>89</v>
      </c>
      <c r="O224" s="43"/>
    </row>
    <row r="225" spans="1:15" s="45" customFormat="1" x14ac:dyDescent="0.15">
      <c r="A225" s="155">
        <v>13860501</v>
      </c>
      <c r="B225" s="43">
        <v>1</v>
      </c>
      <c r="C225" s="43" t="str">
        <f>INDEX(效果!$C:$C,MATCH($A225,效果!$O:$O,0))</f>
        <v>暗翼统领撕裂之流血</v>
      </c>
      <c r="D225" s="43" t="s">
        <v>4711</v>
      </c>
      <c r="E225" s="43">
        <v>1</v>
      </c>
      <c r="F225" s="43">
        <v>7</v>
      </c>
      <c r="G225" s="43" t="s">
        <v>79</v>
      </c>
      <c r="H225" s="43"/>
      <c r="I225" s="43" t="s">
        <v>595</v>
      </c>
      <c r="J225" s="43" t="s">
        <v>1819</v>
      </c>
      <c r="K225" s="43">
        <v>1.5</v>
      </c>
      <c r="L225" s="155">
        <v>12860504</v>
      </c>
      <c r="M225" s="43" t="s">
        <v>89</v>
      </c>
      <c r="N225" s="43" t="s">
        <v>89</v>
      </c>
      <c r="O225" s="43" t="s">
        <v>3082</v>
      </c>
    </row>
    <row r="226" spans="1:15" s="45" customFormat="1" x14ac:dyDescent="0.15">
      <c r="A226" s="155">
        <v>13860502</v>
      </c>
      <c r="B226" s="43">
        <v>1</v>
      </c>
      <c r="C226" s="43" t="str">
        <f>INDEX(效果!$C:$C,MATCH($A226,效果!$O:$O,0))</f>
        <v>暗翼统领撕裂之添加流血标记</v>
      </c>
      <c r="D226" s="43" t="s">
        <v>4712</v>
      </c>
      <c r="E226" s="43">
        <v>1</v>
      </c>
      <c r="F226" s="43">
        <f>F225</f>
        <v>7</v>
      </c>
      <c r="G226" s="43" t="s">
        <v>79</v>
      </c>
      <c r="H226" s="43"/>
      <c r="I226" s="43" t="s">
        <v>595</v>
      </c>
      <c r="J226" s="43" t="s">
        <v>70</v>
      </c>
      <c r="K226" s="159" t="s">
        <v>595</v>
      </c>
      <c r="L226" s="43" t="s">
        <v>89</v>
      </c>
      <c r="M226" s="43" t="s">
        <v>89</v>
      </c>
      <c r="N226" s="43" t="s">
        <v>89</v>
      </c>
      <c r="O226" s="43" t="s">
        <v>3016</v>
      </c>
    </row>
    <row r="227" spans="1:15" s="45" customFormat="1" x14ac:dyDescent="0.15">
      <c r="A227" s="155">
        <v>13860503</v>
      </c>
      <c r="B227" s="43">
        <v>1</v>
      </c>
      <c r="C227" s="43" t="str">
        <f>INDEX(效果!$C:$C,MATCH($A227,效果!$O:$O,0))</f>
        <v>暗翼统领折光之无敌</v>
      </c>
      <c r="D227" s="43" t="s">
        <v>4713</v>
      </c>
      <c r="E227" s="43">
        <v>1</v>
      </c>
      <c r="F227" s="43">
        <v>5</v>
      </c>
      <c r="G227" s="43" t="s">
        <v>3041</v>
      </c>
      <c r="H227" s="43"/>
      <c r="I227" s="43" t="s">
        <v>5487</v>
      </c>
      <c r="J227" s="43" t="s">
        <v>3083</v>
      </c>
      <c r="K227" s="43" t="s">
        <v>3264</v>
      </c>
      <c r="L227" s="43" t="s">
        <v>89</v>
      </c>
      <c r="M227" s="159" t="s">
        <v>89</v>
      </c>
      <c r="N227" s="43" t="s">
        <v>89</v>
      </c>
      <c r="O227" s="43" t="s">
        <v>3084</v>
      </c>
    </row>
    <row r="228" spans="1:15" s="45" customFormat="1" x14ac:dyDescent="0.15">
      <c r="A228" s="155">
        <v>13860505</v>
      </c>
      <c r="B228" s="43">
        <v>1</v>
      </c>
      <c r="C228" s="43" t="str">
        <f>INDEX(效果!$C:$C,MATCH($A228,效果!$O:$O,0))</f>
        <v>鳄鱼雷克巨浪之降低物防</v>
      </c>
      <c r="D228" s="43" t="s">
        <v>2591</v>
      </c>
      <c r="E228" s="43">
        <v>1</v>
      </c>
      <c r="F228" s="43">
        <v>5</v>
      </c>
      <c r="G228" s="43" t="s">
        <v>3085</v>
      </c>
      <c r="H228" s="43"/>
      <c r="I228" s="43" t="s">
        <v>5480</v>
      </c>
      <c r="J228" s="43" t="s">
        <v>424</v>
      </c>
      <c r="K228" s="43" t="s">
        <v>436</v>
      </c>
      <c r="L228" s="157">
        <v>15860507</v>
      </c>
      <c r="M228" s="43" t="s">
        <v>89</v>
      </c>
      <c r="N228" s="43" t="s">
        <v>89</v>
      </c>
      <c r="O228" s="43" t="s">
        <v>320</v>
      </c>
    </row>
    <row r="229" spans="1:15" s="45" customFormat="1" x14ac:dyDescent="0.15">
      <c r="A229" s="155">
        <v>13860506</v>
      </c>
      <c r="B229" s="43">
        <v>1</v>
      </c>
      <c r="C229" s="43" t="str">
        <f>INDEX(效果!$C:$C,MATCH($A229,效果!$O:$O,0))</f>
        <v>鳄鱼雷克巨浪之降低魔防</v>
      </c>
      <c r="D229" s="43" t="s">
        <v>2592</v>
      </c>
      <c r="E229" s="43">
        <v>1</v>
      </c>
      <c r="F229" s="43">
        <v>5</v>
      </c>
      <c r="G229" s="43" t="s">
        <v>1657</v>
      </c>
      <c r="H229" s="43"/>
      <c r="I229" s="43" t="s">
        <v>5480</v>
      </c>
      <c r="J229" s="43" t="s">
        <v>424</v>
      </c>
      <c r="K229" s="43" t="s">
        <v>438</v>
      </c>
      <c r="L229" s="155">
        <v>15860508</v>
      </c>
      <c r="M229" s="43" t="s">
        <v>89</v>
      </c>
      <c r="N229" s="43" t="s">
        <v>89</v>
      </c>
      <c r="O229" s="43"/>
    </row>
    <row r="230" spans="1:15" s="45" customFormat="1" x14ac:dyDescent="0.15">
      <c r="A230" s="155">
        <v>13860508</v>
      </c>
      <c r="B230" s="43">
        <v>1</v>
      </c>
      <c r="C230" s="43" t="str">
        <f>INDEX(效果!$C:$C,MATCH($A230,效果!$O:$O,0))</f>
        <v>鳄鱼雷克锚击之嘲讽</v>
      </c>
      <c r="D230" s="43" t="s">
        <v>2594</v>
      </c>
      <c r="E230" s="43">
        <v>1</v>
      </c>
      <c r="F230" s="43">
        <v>3</v>
      </c>
      <c r="G230" s="43" t="s">
        <v>79</v>
      </c>
      <c r="H230" s="43"/>
      <c r="I230" s="43" t="s">
        <v>238</v>
      </c>
      <c r="J230" s="43" t="s">
        <v>238</v>
      </c>
      <c r="K230" s="43" t="s">
        <v>4881</v>
      </c>
      <c r="L230" s="159" t="s">
        <v>89</v>
      </c>
      <c r="M230" s="43" t="s">
        <v>89</v>
      </c>
      <c r="N230" s="43" t="s">
        <v>89</v>
      </c>
      <c r="O230" s="43" t="s">
        <v>3086</v>
      </c>
    </row>
    <row r="231" spans="1:15" s="45" customFormat="1" x14ac:dyDescent="0.15">
      <c r="A231" s="155">
        <v>13860509</v>
      </c>
      <c r="B231" s="43">
        <v>1</v>
      </c>
      <c r="C231" s="43" t="str">
        <f>INDEX(效果!$C:$C,MATCH($A231,效果!$O:$O,0))</f>
        <v>鳄鱼雷克锚击之嘲讽附带沉默</v>
      </c>
      <c r="D231" s="43" t="s">
        <v>2595</v>
      </c>
      <c r="E231" s="43">
        <v>1</v>
      </c>
      <c r="F231" s="43">
        <v>3</v>
      </c>
      <c r="G231" s="43" t="s">
        <v>79</v>
      </c>
      <c r="H231" s="43"/>
      <c r="I231" s="43" t="s">
        <v>238</v>
      </c>
      <c r="J231" s="43" t="s">
        <v>70</v>
      </c>
      <c r="K231" s="159" t="s">
        <v>466</v>
      </c>
      <c r="L231" s="43" t="s">
        <v>89</v>
      </c>
      <c r="M231" s="159" t="s">
        <v>89</v>
      </c>
      <c r="N231" s="43" t="s">
        <v>89</v>
      </c>
      <c r="O231" s="43"/>
    </row>
    <row r="232" spans="1:15" s="45" customFormat="1" x14ac:dyDescent="0.15">
      <c r="A232" s="235">
        <v>13860510</v>
      </c>
      <c r="B232" s="43">
        <v>1</v>
      </c>
      <c r="C232" s="43" t="str">
        <f>INDEX(效果!$C:$C,MATCH($A232,效果!$O:$O,0))</f>
        <v>鳄鱼雷克毁灭之顶起眩晕</v>
      </c>
      <c r="D232" s="43" t="s">
        <v>2597</v>
      </c>
      <c r="E232" s="43">
        <v>1</v>
      </c>
      <c r="F232" s="43">
        <v>3</v>
      </c>
      <c r="G232" s="43" t="s">
        <v>3041</v>
      </c>
      <c r="H232" s="43"/>
      <c r="I232" s="43" t="s">
        <v>323</v>
      </c>
      <c r="J232" s="43" t="s">
        <v>3087</v>
      </c>
      <c r="K232" s="43" t="s">
        <v>89</v>
      </c>
      <c r="L232" s="43" t="s">
        <v>89</v>
      </c>
      <c r="M232" s="159" t="s">
        <v>89</v>
      </c>
      <c r="N232" s="43" t="s">
        <v>89</v>
      </c>
      <c r="O232" s="43"/>
    </row>
    <row r="233" spans="1:15" s="45" customFormat="1" x14ac:dyDescent="0.15">
      <c r="A233" s="235">
        <v>13860511</v>
      </c>
      <c r="B233" s="43">
        <v>1</v>
      </c>
      <c r="C233" s="43" t="str">
        <f>INDEX(效果!$C:$C,MATCH($A233,效果!$O:$O,0))</f>
        <v>鳄鱼雷克毁灭之拉人眩晕</v>
      </c>
      <c r="D233" s="43" t="s">
        <v>2598</v>
      </c>
      <c r="E233" s="43">
        <v>1</v>
      </c>
      <c r="F233" s="43">
        <v>1</v>
      </c>
      <c r="G233" s="43" t="s">
        <v>79</v>
      </c>
      <c r="H233" s="43"/>
      <c r="I233" s="43" t="s">
        <v>716</v>
      </c>
      <c r="J233" s="43" t="s">
        <v>716</v>
      </c>
      <c r="K233" s="43">
        <v>180</v>
      </c>
      <c r="L233" s="43">
        <v>2</v>
      </c>
      <c r="M233" s="43">
        <v>0.5</v>
      </c>
      <c r="N233" s="43" t="s">
        <v>89</v>
      </c>
      <c r="O233" s="43"/>
    </row>
    <row r="234" spans="1:15" s="45" customFormat="1" x14ac:dyDescent="0.15">
      <c r="A234" s="235">
        <v>13860512</v>
      </c>
      <c r="B234" s="43">
        <v>1</v>
      </c>
      <c r="C234" s="43" t="str">
        <f>INDEX(效果!$C:$C,MATCH($A234,效果!$O:$O,0))</f>
        <v>鳄鱼雷克毁灭之眩晕</v>
      </c>
      <c r="D234" s="43" t="s">
        <v>2599</v>
      </c>
      <c r="E234" s="43">
        <v>1</v>
      </c>
      <c r="F234" s="43">
        <v>4</v>
      </c>
      <c r="G234" s="43" t="s">
        <v>79</v>
      </c>
      <c r="H234" s="43"/>
      <c r="I234" s="43" t="s">
        <v>1290</v>
      </c>
      <c r="J234" s="43" t="s">
        <v>3034</v>
      </c>
      <c r="K234" s="43" t="s">
        <v>3262</v>
      </c>
      <c r="L234" s="43" t="s">
        <v>89</v>
      </c>
      <c r="M234" s="159" t="s">
        <v>89</v>
      </c>
      <c r="N234" s="43" t="s">
        <v>89</v>
      </c>
      <c r="O234" s="43" t="s">
        <v>99</v>
      </c>
    </row>
    <row r="235" spans="1:15" s="45" customFormat="1" x14ac:dyDescent="0.15">
      <c r="A235" s="155">
        <v>13860513</v>
      </c>
      <c r="B235" s="43">
        <v>1</v>
      </c>
      <c r="C235" s="43" t="str">
        <f>INDEX(效果!$C:$C,MATCH($A235,效果!$O:$O,0))</f>
        <v>鳄鱼雷克毁灭延迟伤害</v>
      </c>
      <c r="D235" s="43" t="s">
        <v>4714</v>
      </c>
      <c r="E235" s="43">
        <v>1</v>
      </c>
      <c r="F235" s="43">
        <v>0.5</v>
      </c>
      <c r="G235" s="43" t="s">
        <v>79</v>
      </c>
      <c r="H235" s="43"/>
      <c r="I235" s="43"/>
      <c r="J235" s="43" t="s">
        <v>106</v>
      </c>
      <c r="K235" s="43">
        <v>0</v>
      </c>
      <c r="L235" s="155">
        <v>12860518</v>
      </c>
      <c r="M235" s="159" t="s">
        <v>89</v>
      </c>
      <c r="N235" s="43" t="s">
        <v>89</v>
      </c>
      <c r="O235" s="43"/>
    </row>
    <row r="236" spans="1:15" s="45" customFormat="1" x14ac:dyDescent="0.15">
      <c r="A236" s="235">
        <v>13860601</v>
      </c>
      <c r="B236" s="43">
        <v>1</v>
      </c>
      <c r="C236" s="43" t="str">
        <f>INDEX(效果!$C:$C,MATCH($A236,效果!$O:$O,0))</f>
        <v>胡尔克冲击波挑起眩晕</v>
      </c>
      <c r="D236" s="43" t="s">
        <v>2603</v>
      </c>
      <c r="E236" s="43">
        <v>1</v>
      </c>
      <c r="F236" s="43">
        <v>2</v>
      </c>
      <c r="G236" s="43" t="s">
        <v>3089</v>
      </c>
      <c r="H236" s="43"/>
      <c r="I236" s="43" t="s">
        <v>3090</v>
      </c>
      <c r="J236" s="43" t="s">
        <v>3090</v>
      </c>
      <c r="K236" s="43" t="s">
        <v>89</v>
      </c>
      <c r="L236" s="43" t="s">
        <v>89</v>
      </c>
      <c r="M236" s="159" t="s">
        <v>89</v>
      </c>
      <c r="N236" s="43" t="s">
        <v>89</v>
      </c>
      <c r="O236" s="43" t="s">
        <v>99</v>
      </c>
    </row>
    <row r="237" spans="1:15" s="45" customFormat="1" x14ac:dyDescent="0.15">
      <c r="A237" s="235">
        <v>13860602</v>
      </c>
      <c r="B237" s="43">
        <v>1</v>
      </c>
      <c r="C237" s="43" t="str">
        <f>INDEX(效果!$C:$C,MATCH($A237,效果!$O:$O,0))</f>
        <v>胡尔克冲击波击退眩晕</v>
      </c>
      <c r="D237" s="43" t="s">
        <v>2604</v>
      </c>
      <c r="E237" s="43">
        <v>1</v>
      </c>
      <c r="F237" s="43">
        <v>2</v>
      </c>
      <c r="G237" s="43" t="s">
        <v>79</v>
      </c>
      <c r="H237" s="43"/>
      <c r="I237" s="43" t="s">
        <v>716</v>
      </c>
      <c r="J237" s="43" t="s">
        <v>716</v>
      </c>
      <c r="K237" s="43">
        <v>0</v>
      </c>
      <c r="L237" s="43">
        <v>1</v>
      </c>
      <c r="M237" s="43">
        <v>0.2</v>
      </c>
      <c r="N237" s="43" t="s">
        <v>89</v>
      </c>
      <c r="O237" s="43"/>
    </row>
    <row r="238" spans="1:15" s="45" customFormat="1" x14ac:dyDescent="0.15">
      <c r="A238" s="155">
        <v>13860603</v>
      </c>
      <c r="B238" s="43">
        <v>1</v>
      </c>
      <c r="C238" s="43" t="str">
        <f>INDEX(效果!$C:$C,MATCH($A238,效果!$O:$O,0))</f>
        <v>胡尔克复苏之风提升自身物防</v>
      </c>
      <c r="D238" s="43" t="s">
        <v>2606</v>
      </c>
      <c r="E238" s="43">
        <v>1</v>
      </c>
      <c r="F238" s="43">
        <v>6</v>
      </c>
      <c r="G238" s="43" t="s">
        <v>318</v>
      </c>
      <c r="H238" s="43">
        <v>10</v>
      </c>
      <c r="I238" s="43" t="s">
        <v>5487</v>
      </c>
      <c r="J238" s="43" t="s">
        <v>424</v>
      </c>
      <c r="K238" s="43" t="s">
        <v>436</v>
      </c>
      <c r="L238" s="155">
        <v>15860603</v>
      </c>
      <c r="M238" s="43" t="s">
        <v>89</v>
      </c>
      <c r="N238" s="43" t="s">
        <v>89</v>
      </c>
      <c r="O238" s="43" t="s">
        <v>5424</v>
      </c>
    </row>
    <row r="239" spans="1:15" s="45" customFormat="1" x14ac:dyDescent="0.15">
      <c r="A239" s="155">
        <v>13860604</v>
      </c>
      <c r="B239" s="43">
        <v>1</v>
      </c>
      <c r="C239" s="43" t="str">
        <f>INDEX(效果!$C:$C,MATCH($A239,效果!$O:$O,0))</f>
        <v>胡尔克复苏之风提升自身魔防</v>
      </c>
      <c r="D239" s="43" t="s">
        <v>2607</v>
      </c>
      <c r="E239" s="43">
        <v>1</v>
      </c>
      <c r="F239" s="43">
        <v>6</v>
      </c>
      <c r="G239" s="43" t="s">
        <v>318</v>
      </c>
      <c r="H239" s="43">
        <v>10</v>
      </c>
      <c r="I239" s="43" t="s">
        <v>5487</v>
      </c>
      <c r="J239" s="43" t="s">
        <v>3032</v>
      </c>
      <c r="K239" s="43" t="s">
        <v>438</v>
      </c>
      <c r="L239" s="155">
        <v>15860604</v>
      </c>
      <c r="M239" s="43" t="s">
        <v>89</v>
      </c>
      <c r="N239" s="43" t="s">
        <v>89</v>
      </c>
      <c r="O239" s="43"/>
    </row>
    <row r="240" spans="1:15" s="45" customFormat="1" x14ac:dyDescent="0.15">
      <c r="A240" s="155">
        <v>13860605</v>
      </c>
      <c r="B240" s="43">
        <v>1</v>
      </c>
      <c r="C240" s="43" t="str">
        <f>INDEX(效果!$C:$C,MATCH($A240,效果!$O:$O,0))</f>
        <v>胡尔克复苏之风自身持续回血</v>
      </c>
      <c r="D240" s="43" t="s">
        <v>2608</v>
      </c>
      <c r="E240" s="43">
        <v>1</v>
      </c>
      <c r="F240" s="43">
        <v>5</v>
      </c>
      <c r="G240" s="43" t="s">
        <v>318</v>
      </c>
      <c r="H240" s="43">
        <v>12</v>
      </c>
      <c r="I240" s="43" t="s">
        <v>5482</v>
      </c>
      <c r="J240" s="43" t="s">
        <v>3091</v>
      </c>
      <c r="K240" s="43">
        <v>2</v>
      </c>
      <c r="L240" s="155">
        <v>12860609</v>
      </c>
      <c r="M240" s="43" t="s">
        <v>89</v>
      </c>
      <c r="N240" s="43" t="s">
        <v>89</v>
      </c>
      <c r="O240" s="43"/>
    </row>
    <row r="241" spans="1:15" s="45" customFormat="1" x14ac:dyDescent="0.15">
      <c r="A241" s="235">
        <v>13860606</v>
      </c>
      <c r="B241" s="43">
        <v>1</v>
      </c>
      <c r="C241" s="43" t="str">
        <f>INDEX(效果!$C:$C,MATCH($A241,效果!$O:$O,0))</f>
        <v>胡尔克战争践踏震起眩晕</v>
      </c>
      <c r="D241" s="43" t="s">
        <v>2610</v>
      </c>
      <c r="E241" s="43">
        <v>1</v>
      </c>
      <c r="F241" s="43">
        <v>3</v>
      </c>
      <c r="G241" s="43" t="s">
        <v>79</v>
      </c>
      <c r="H241" s="43"/>
      <c r="I241" s="43" t="s">
        <v>323</v>
      </c>
      <c r="J241" s="43" t="s">
        <v>323</v>
      </c>
      <c r="K241" s="43" t="s">
        <v>89</v>
      </c>
      <c r="L241" s="43" t="s">
        <v>89</v>
      </c>
      <c r="M241" s="159" t="s">
        <v>89</v>
      </c>
      <c r="N241" s="43" t="s">
        <v>89</v>
      </c>
      <c r="O241" s="43" t="s">
        <v>99</v>
      </c>
    </row>
    <row r="242" spans="1:15" s="45" customFormat="1" x14ac:dyDescent="0.15">
      <c r="A242" s="155">
        <v>13860607</v>
      </c>
      <c r="B242" s="43">
        <v>1</v>
      </c>
      <c r="C242" s="43" t="str">
        <f>INDEX(效果!$C:$C,MATCH($A242,效果!$O:$O,0))</f>
        <v>胡尔克战争践踏延迟伤害</v>
      </c>
      <c r="D242" s="43" t="s">
        <v>2611</v>
      </c>
      <c r="E242" s="43">
        <v>1</v>
      </c>
      <c r="F242" s="43">
        <v>0.5</v>
      </c>
      <c r="G242" s="43" t="s">
        <v>79</v>
      </c>
      <c r="H242" s="43"/>
      <c r="I242" s="43"/>
      <c r="J242" s="43" t="s">
        <v>1819</v>
      </c>
      <c r="K242" s="43">
        <v>0</v>
      </c>
      <c r="L242" s="155">
        <v>12860612</v>
      </c>
      <c r="M242" s="43" t="s">
        <v>89</v>
      </c>
      <c r="N242" s="43" t="s">
        <v>89</v>
      </c>
      <c r="O242" s="43"/>
    </row>
    <row r="243" spans="1:15" s="45" customFormat="1" x14ac:dyDescent="0.15">
      <c r="A243" s="155">
        <v>13860608</v>
      </c>
      <c r="B243" s="43">
        <v>1</v>
      </c>
      <c r="C243" s="43" t="str">
        <f>INDEX(效果!$C:$C,MATCH($A243,效果!$O:$O,0))</f>
        <v>胡尔克战争践踏嘲讽</v>
      </c>
      <c r="D243" s="43" t="s">
        <v>2613</v>
      </c>
      <c r="E243" s="43">
        <v>1</v>
      </c>
      <c r="F243" s="43">
        <v>3</v>
      </c>
      <c r="G243" s="43" t="s">
        <v>318</v>
      </c>
      <c r="H243" s="43">
        <v>6</v>
      </c>
      <c r="I243" s="43" t="s">
        <v>238</v>
      </c>
      <c r="J243" s="43" t="s">
        <v>238</v>
      </c>
      <c r="K243" s="43" t="s">
        <v>4881</v>
      </c>
      <c r="L243" s="43" t="s">
        <v>89</v>
      </c>
      <c r="M243" s="43" t="s">
        <v>89</v>
      </c>
      <c r="N243" s="43" t="s">
        <v>89</v>
      </c>
      <c r="O243" s="43" t="s">
        <v>3030</v>
      </c>
    </row>
    <row r="244" spans="1:15" s="45" customFormat="1" x14ac:dyDescent="0.15">
      <c r="A244" s="155">
        <v>13860609</v>
      </c>
      <c r="B244" s="43">
        <v>1</v>
      </c>
      <c r="C244" s="43" t="str">
        <f>INDEX(效果!$C:$C,MATCH($A244,效果!$O:$O,0))</f>
        <v>胡尔克战争践踏嘲讽沉默</v>
      </c>
      <c r="D244" s="43" t="s">
        <v>2615</v>
      </c>
      <c r="E244" s="43">
        <v>1</v>
      </c>
      <c r="F244" s="43">
        <v>3</v>
      </c>
      <c r="G244" s="43" t="s">
        <v>3075</v>
      </c>
      <c r="H244" s="43">
        <v>6</v>
      </c>
      <c r="I244" s="43" t="s">
        <v>238</v>
      </c>
      <c r="J244" s="43" t="s">
        <v>3092</v>
      </c>
      <c r="K244" s="43" t="s">
        <v>466</v>
      </c>
      <c r="L244" s="43" t="s">
        <v>89</v>
      </c>
      <c r="M244" s="43" t="s">
        <v>89</v>
      </c>
      <c r="N244" s="43" t="s">
        <v>89</v>
      </c>
      <c r="O244" s="43"/>
    </row>
    <row r="245" spans="1:15" s="45" customFormat="1" x14ac:dyDescent="0.15">
      <c r="A245" s="155">
        <v>13860701</v>
      </c>
      <c r="B245" s="43">
        <v>1</v>
      </c>
      <c r="C245" s="43" t="str">
        <f>INDEX(效果!$C:$C,MATCH($A245,效果!$O:$O,0))</f>
        <v>狮王辛巴命令怒吼提升攻击</v>
      </c>
      <c r="D245" s="43" t="s">
        <v>4360</v>
      </c>
      <c r="E245" s="43">
        <v>1</v>
      </c>
      <c r="F245" s="43">
        <v>6</v>
      </c>
      <c r="G245" s="43" t="s">
        <v>3072</v>
      </c>
      <c r="H245" s="43">
        <v>20</v>
      </c>
      <c r="I245" s="43" t="s">
        <v>5487</v>
      </c>
      <c r="J245" s="43" t="s">
        <v>70</v>
      </c>
      <c r="K245" s="159" t="s">
        <v>230</v>
      </c>
      <c r="L245" s="155">
        <v>15860702</v>
      </c>
      <c r="M245" s="43" t="s">
        <v>89</v>
      </c>
      <c r="N245" s="43" t="s">
        <v>89</v>
      </c>
      <c r="O245" s="43" t="s">
        <v>898</v>
      </c>
    </row>
    <row r="246" spans="1:15" s="80" customFormat="1" x14ac:dyDescent="0.15">
      <c r="A246" s="155">
        <v>13860702</v>
      </c>
      <c r="B246" s="43">
        <v>1</v>
      </c>
      <c r="C246" s="43" t="str">
        <f>INDEX(效果!$C:$C,MATCH($A246,效果!$O:$O,0))</f>
        <v>狮王辛巴命令怒吼提升命中</v>
      </c>
      <c r="D246" s="43" t="s">
        <v>4361</v>
      </c>
      <c r="E246" s="43">
        <v>1</v>
      </c>
      <c r="F246" s="43">
        <v>6</v>
      </c>
      <c r="G246" s="43" t="s">
        <v>3098</v>
      </c>
      <c r="H246" s="43">
        <v>20</v>
      </c>
      <c r="I246" s="43" t="s">
        <v>5487</v>
      </c>
      <c r="J246" s="43" t="s">
        <v>70</v>
      </c>
      <c r="K246" s="43" t="s">
        <v>3266</v>
      </c>
      <c r="L246" s="43" t="s">
        <v>89</v>
      </c>
      <c r="M246" s="155">
        <v>15860703</v>
      </c>
      <c r="N246" s="43" t="s">
        <v>89</v>
      </c>
      <c r="O246" s="43"/>
    </row>
    <row r="247" spans="1:15" s="5" customFormat="1" x14ac:dyDescent="0.15">
      <c r="A247" s="155">
        <v>13860703</v>
      </c>
      <c r="B247" s="43">
        <v>1</v>
      </c>
      <c r="C247" s="43" t="str">
        <f>INDEX(效果!$C:$C,MATCH($A247,效果!$O:$O,0))</f>
        <v>狮王辛巴大旋风自身无敌</v>
      </c>
      <c r="D247" s="43" t="s">
        <v>4715</v>
      </c>
      <c r="E247" s="43">
        <v>1</v>
      </c>
      <c r="F247" s="43">
        <v>2</v>
      </c>
      <c r="G247" s="43" t="s">
        <v>3085</v>
      </c>
      <c r="H247" s="43"/>
      <c r="I247" s="43" t="s">
        <v>5487</v>
      </c>
      <c r="J247" s="43" t="s">
        <v>70</v>
      </c>
      <c r="K247" s="43" t="s">
        <v>3264</v>
      </c>
      <c r="L247" s="43" t="s">
        <v>89</v>
      </c>
      <c r="M247" s="159" t="s">
        <v>89</v>
      </c>
      <c r="N247" s="43" t="s">
        <v>89</v>
      </c>
      <c r="O247" s="43"/>
    </row>
    <row r="248" spans="1:15" s="45" customFormat="1" x14ac:dyDescent="0.15">
      <c r="A248" s="155">
        <v>13860901</v>
      </c>
      <c r="B248" s="43">
        <v>1</v>
      </c>
      <c r="C248" s="43" t="str">
        <f>INDEX(效果!$C:$C,MATCH($A248,效果!$O:$O,0))</f>
        <v>犬妖贤者群体嗜血提升攻击</v>
      </c>
      <c r="D248" s="43" t="s">
        <v>4368</v>
      </c>
      <c r="E248" s="43">
        <v>1</v>
      </c>
      <c r="F248" s="43">
        <v>6</v>
      </c>
      <c r="G248" s="43" t="s">
        <v>318</v>
      </c>
      <c r="H248" s="43">
        <v>20</v>
      </c>
      <c r="I248" s="43" t="s">
        <v>5487</v>
      </c>
      <c r="J248" s="43" t="s">
        <v>70</v>
      </c>
      <c r="K248" s="43" t="s">
        <v>230</v>
      </c>
      <c r="L248" s="155">
        <v>15860904</v>
      </c>
      <c r="M248" s="43" t="s">
        <v>89</v>
      </c>
      <c r="N248" s="43" t="s">
        <v>89</v>
      </c>
      <c r="O248" s="43" t="s">
        <v>898</v>
      </c>
    </row>
    <row r="249" spans="1:15" s="45" customFormat="1" x14ac:dyDescent="0.15">
      <c r="A249" s="155">
        <v>13860902</v>
      </c>
      <c r="B249" s="43">
        <v>1</v>
      </c>
      <c r="C249" s="43" t="str">
        <f>INDEX(效果!$C:$C,MATCH($A249,效果!$O:$O,0))</f>
        <v>犬妖贤者群体嗜血提升攻速</v>
      </c>
      <c r="D249" s="43" t="s">
        <v>4369</v>
      </c>
      <c r="E249" s="43">
        <v>1</v>
      </c>
      <c r="F249" s="43">
        <v>6</v>
      </c>
      <c r="G249" s="43" t="s">
        <v>318</v>
      </c>
      <c r="H249" s="43">
        <v>20</v>
      </c>
      <c r="I249" s="43" t="s">
        <v>5487</v>
      </c>
      <c r="J249" s="43" t="s">
        <v>70</v>
      </c>
      <c r="K249" s="43" t="s">
        <v>265</v>
      </c>
      <c r="L249" s="43" t="s">
        <v>89</v>
      </c>
      <c r="M249" s="155">
        <v>15860905</v>
      </c>
      <c r="N249" s="43" t="s">
        <v>89</v>
      </c>
      <c r="O249" s="43" t="s">
        <v>1052</v>
      </c>
    </row>
    <row r="250" spans="1:15" s="45" customFormat="1" x14ac:dyDescent="0.15">
      <c r="A250" s="235">
        <v>13860903</v>
      </c>
      <c r="B250" s="43">
        <v>1</v>
      </c>
      <c r="C250" s="43" t="str">
        <f>INDEX(效果!$C:$C,MATCH($A250,效果!$O:$O,0))</f>
        <v>犬妖贤者裂地术挑起眩晕</v>
      </c>
      <c r="D250" s="43" t="s">
        <v>4716</v>
      </c>
      <c r="E250" s="43">
        <v>1</v>
      </c>
      <c r="F250" s="43">
        <v>3</v>
      </c>
      <c r="G250" s="43" t="s">
        <v>79</v>
      </c>
      <c r="H250" s="43"/>
      <c r="I250" s="159" t="s">
        <v>323</v>
      </c>
      <c r="J250" s="159" t="s">
        <v>3120</v>
      </c>
      <c r="K250" s="159" t="s">
        <v>89</v>
      </c>
      <c r="L250" s="43" t="s">
        <v>89</v>
      </c>
      <c r="M250" s="43" t="s">
        <v>89</v>
      </c>
      <c r="N250" s="43" t="s">
        <v>89</v>
      </c>
      <c r="O250" s="43"/>
    </row>
    <row r="251" spans="1:15" s="45" customFormat="1" x14ac:dyDescent="0.15">
      <c r="A251" s="235">
        <v>13860904</v>
      </c>
      <c r="B251" s="43">
        <v>1</v>
      </c>
      <c r="C251" s="43" t="str">
        <f>INDEX(效果!$C:$C,MATCH($A251,效果!$O:$O,0))</f>
        <v>犬妖贤者裂地术击退眩晕</v>
      </c>
      <c r="D251" s="43" t="s">
        <v>4717</v>
      </c>
      <c r="E251" s="43">
        <v>1</v>
      </c>
      <c r="F251" s="43">
        <v>3</v>
      </c>
      <c r="G251" s="43" t="s">
        <v>79</v>
      </c>
      <c r="H251" s="43"/>
      <c r="I251" s="43" t="s">
        <v>716</v>
      </c>
      <c r="J251" s="43" t="s">
        <v>716</v>
      </c>
      <c r="K251" s="43">
        <v>0</v>
      </c>
      <c r="L251" s="43">
        <v>1</v>
      </c>
      <c r="M251" s="43">
        <v>0.2</v>
      </c>
      <c r="N251" s="43" t="s">
        <v>89</v>
      </c>
      <c r="O251" s="43" t="s">
        <v>3114</v>
      </c>
    </row>
    <row r="252" spans="1:15" s="45" customFormat="1" x14ac:dyDescent="0.15">
      <c r="A252" s="155">
        <v>13861201</v>
      </c>
      <c r="B252" s="43">
        <v>1</v>
      </c>
      <c r="C252" s="43" t="str">
        <f>INDEX(效果!$C:$C,MATCH($A252,效果!$O:$O,0))</f>
        <v>强袭斧王割裂降低物防</v>
      </c>
      <c r="D252" s="43" t="s">
        <v>4378</v>
      </c>
      <c r="E252" s="43">
        <v>1</v>
      </c>
      <c r="F252" s="43">
        <v>5</v>
      </c>
      <c r="G252" s="43" t="s">
        <v>318</v>
      </c>
      <c r="H252" s="43">
        <v>10</v>
      </c>
      <c r="I252" s="43" t="s">
        <v>5480</v>
      </c>
      <c r="J252" s="43" t="s">
        <v>3127</v>
      </c>
      <c r="K252" s="43" t="s">
        <v>436</v>
      </c>
      <c r="L252" s="155">
        <v>15861203</v>
      </c>
      <c r="M252" s="43" t="s">
        <v>89</v>
      </c>
      <c r="N252" s="43" t="s">
        <v>89</v>
      </c>
      <c r="O252" s="43" t="s">
        <v>3128</v>
      </c>
    </row>
    <row r="253" spans="1:15" s="45" customFormat="1" x14ac:dyDescent="0.15">
      <c r="A253" s="155">
        <v>13861202</v>
      </c>
      <c r="B253" s="43">
        <v>1</v>
      </c>
      <c r="C253" s="43" t="str">
        <f>INDEX(效果!$C:$C,MATCH($A253,效果!$O:$O,0))</f>
        <v>强袭斧王割裂降低魔防</v>
      </c>
      <c r="D253" s="43" t="s">
        <v>4379</v>
      </c>
      <c r="E253" s="43">
        <v>1</v>
      </c>
      <c r="F253" s="43">
        <v>5</v>
      </c>
      <c r="G253" s="43" t="s">
        <v>318</v>
      </c>
      <c r="H253" s="43">
        <v>10</v>
      </c>
      <c r="I253" s="43" t="s">
        <v>5480</v>
      </c>
      <c r="J253" s="43" t="s">
        <v>3046</v>
      </c>
      <c r="K253" s="43" t="s">
        <v>438</v>
      </c>
      <c r="L253" s="155">
        <v>15861204</v>
      </c>
      <c r="M253" s="43" t="s">
        <v>89</v>
      </c>
      <c r="N253" s="43" t="s">
        <v>89</v>
      </c>
      <c r="O253" s="43"/>
    </row>
    <row r="254" spans="1:15" s="45" customFormat="1" x14ac:dyDescent="0.15">
      <c r="A254" s="155">
        <v>13861203</v>
      </c>
      <c r="B254" s="43">
        <v>1</v>
      </c>
      <c r="C254" s="43" t="str">
        <f>INDEX(效果!$C:$C,MATCH($A254,效果!$O:$O,0))</f>
        <v>强袭斧王回转旋风添加流血标记</v>
      </c>
      <c r="D254" s="43" t="s">
        <v>4718</v>
      </c>
      <c r="E254" s="43">
        <v>1</v>
      </c>
      <c r="F254" s="43">
        <v>6</v>
      </c>
      <c r="G254" s="43" t="s">
        <v>318</v>
      </c>
      <c r="H254" s="43">
        <v>10</v>
      </c>
      <c r="I254" s="43" t="s">
        <v>653</v>
      </c>
      <c r="J254" s="43" t="s">
        <v>70</v>
      </c>
      <c r="K254" s="43" t="s">
        <v>595</v>
      </c>
      <c r="L254" s="43" t="s">
        <v>89</v>
      </c>
      <c r="M254" s="43" t="s">
        <v>89</v>
      </c>
      <c r="N254" s="159" t="s">
        <v>89</v>
      </c>
      <c r="O254" s="43" t="s">
        <v>3016</v>
      </c>
    </row>
    <row r="255" spans="1:15" s="45" customFormat="1" x14ac:dyDescent="0.15">
      <c r="A255" s="155">
        <v>13861204</v>
      </c>
      <c r="B255" s="43">
        <v>1</v>
      </c>
      <c r="C255" s="43" t="str">
        <f>INDEX(效果!$C:$C,MATCH($A255,效果!$O:$O,0))</f>
        <v>强袭斧王回转旋风持续流血</v>
      </c>
      <c r="D255" s="43" t="s">
        <v>4719</v>
      </c>
      <c r="E255" s="43">
        <v>1</v>
      </c>
      <c r="F255" s="43">
        <v>7</v>
      </c>
      <c r="G255" s="43" t="s">
        <v>318</v>
      </c>
      <c r="H255" s="43">
        <v>10</v>
      </c>
      <c r="I255" s="43" t="s">
        <v>653</v>
      </c>
      <c r="J255" s="43" t="s">
        <v>106</v>
      </c>
      <c r="K255" s="43">
        <v>1.5</v>
      </c>
      <c r="L255" s="155">
        <v>12861207</v>
      </c>
      <c r="M255" s="43" t="s">
        <v>89</v>
      </c>
      <c r="N255" s="159" t="s">
        <v>89</v>
      </c>
      <c r="O255" s="43"/>
    </row>
    <row r="256" spans="1:15" s="45" customFormat="1" x14ac:dyDescent="0.15">
      <c r="A256" s="155">
        <v>13861205</v>
      </c>
      <c r="B256" s="43">
        <v>1</v>
      </c>
      <c r="C256" s="43" t="str">
        <f>INDEX(效果!$C:$C,MATCH($A256,效果!$O:$O,0))</f>
        <v>强袭斧王狂野怒吼提升自身物防</v>
      </c>
      <c r="D256" s="43" t="s">
        <v>4381</v>
      </c>
      <c r="E256" s="43">
        <v>1</v>
      </c>
      <c r="F256" s="43">
        <v>6</v>
      </c>
      <c r="G256" s="43" t="s">
        <v>318</v>
      </c>
      <c r="H256" s="43">
        <v>12</v>
      </c>
      <c r="I256" s="43" t="s">
        <v>5487</v>
      </c>
      <c r="J256" s="43" t="s">
        <v>3127</v>
      </c>
      <c r="K256" s="43" t="s">
        <v>436</v>
      </c>
      <c r="L256" s="155">
        <v>15861206</v>
      </c>
      <c r="M256" s="43" t="s">
        <v>89</v>
      </c>
      <c r="N256" s="159" t="s">
        <v>89</v>
      </c>
      <c r="O256" s="43" t="s">
        <v>324</v>
      </c>
    </row>
    <row r="257" spans="1:15" s="45" customFormat="1" x14ac:dyDescent="0.15">
      <c r="A257" s="155">
        <v>13861206</v>
      </c>
      <c r="B257" s="43">
        <v>1</v>
      </c>
      <c r="C257" s="43" t="str">
        <f>INDEX(效果!$C:$C,MATCH($A257,效果!$O:$O,0))</f>
        <v>强袭斧王狂野怒吼提升自身魔防</v>
      </c>
      <c r="D257" s="43" t="s">
        <v>4382</v>
      </c>
      <c r="E257" s="43">
        <v>1</v>
      </c>
      <c r="F257" s="43">
        <v>6</v>
      </c>
      <c r="G257" s="43" t="s">
        <v>318</v>
      </c>
      <c r="H257" s="43">
        <v>12</v>
      </c>
      <c r="I257" s="43" t="s">
        <v>5487</v>
      </c>
      <c r="J257" s="43" t="s">
        <v>3127</v>
      </c>
      <c r="K257" s="43" t="s">
        <v>438</v>
      </c>
      <c r="L257" s="155">
        <v>15861207</v>
      </c>
      <c r="M257" s="43" t="s">
        <v>89</v>
      </c>
      <c r="N257" s="43" t="s">
        <v>89</v>
      </c>
      <c r="O257" s="43"/>
    </row>
    <row r="258" spans="1:15" s="45" customFormat="1" x14ac:dyDescent="0.15">
      <c r="A258" s="155">
        <v>13861207</v>
      </c>
      <c r="B258" s="43">
        <v>1</v>
      </c>
      <c r="C258" s="43" t="str">
        <f>INDEX(效果!$C:$C,MATCH($A258,效果!$O:$O,0))</f>
        <v>强袭斧王狂野怒吼自身反弹伤害状态</v>
      </c>
      <c r="D258" s="43" t="s">
        <v>4720</v>
      </c>
      <c r="E258" s="43">
        <v>1</v>
      </c>
      <c r="F258" s="43">
        <v>8</v>
      </c>
      <c r="G258" s="43" t="s">
        <v>318</v>
      </c>
      <c r="H258" s="43">
        <v>12</v>
      </c>
      <c r="I258" s="43"/>
      <c r="J258" s="43" t="s">
        <v>361</v>
      </c>
      <c r="K258" s="155">
        <v>16861201</v>
      </c>
      <c r="L258" s="43" t="s">
        <v>89</v>
      </c>
      <c r="M258" s="159" t="s">
        <v>89</v>
      </c>
      <c r="N258" s="43" t="s">
        <v>89</v>
      </c>
      <c r="O258" s="43" t="s">
        <v>3129</v>
      </c>
    </row>
    <row r="259" spans="1:15" s="45" customFormat="1" x14ac:dyDescent="0.15">
      <c r="A259" s="235">
        <v>13861208</v>
      </c>
      <c r="B259" s="43">
        <v>1</v>
      </c>
      <c r="C259" s="43" t="str">
        <f>INDEX(效果!$C:$C,MATCH($A259,效果!$O:$O,0))</f>
        <v>强袭斧王回转旋风拉怪</v>
      </c>
      <c r="D259" s="43" t="s">
        <v>4721</v>
      </c>
      <c r="E259" s="43">
        <v>1</v>
      </c>
      <c r="F259" s="43">
        <v>1</v>
      </c>
      <c r="G259" s="43" t="s">
        <v>79</v>
      </c>
      <c r="H259" s="43"/>
      <c r="I259" s="43" t="s">
        <v>716</v>
      </c>
      <c r="J259" s="43" t="s">
        <v>716</v>
      </c>
      <c r="K259" s="43">
        <v>180</v>
      </c>
      <c r="L259" s="43">
        <v>2</v>
      </c>
      <c r="M259" s="43">
        <v>0.2</v>
      </c>
      <c r="N259" s="159" t="s">
        <v>89</v>
      </c>
      <c r="O259" s="43" t="s">
        <v>3114</v>
      </c>
    </row>
    <row r="260" spans="1:15" s="45" customFormat="1" x14ac:dyDescent="0.15">
      <c r="A260" s="155">
        <v>13861209</v>
      </c>
      <c r="B260" s="43">
        <v>1</v>
      </c>
      <c r="C260" s="43" t="str">
        <f>INDEX(效果!$C:$C,MATCH($A260,效果!$O:$O,0))</f>
        <v>强袭斧王回转旋风嘲讽</v>
      </c>
      <c r="D260" s="43" t="s">
        <v>4722</v>
      </c>
      <c r="E260" s="43">
        <v>1</v>
      </c>
      <c r="F260" s="43">
        <v>4</v>
      </c>
      <c r="G260" s="43" t="s">
        <v>3100</v>
      </c>
      <c r="H260" s="43">
        <v>10</v>
      </c>
      <c r="I260" s="43" t="s">
        <v>238</v>
      </c>
      <c r="J260" s="43" t="s">
        <v>238</v>
      </c>
      <c r="K260" s="43" t="s">
        <v>4881</v>
      </c>
      <c r="L260" s="43" t="s">
        <v>89</v>
      </c>
      <c r="M260" s="43" t="s">
        <v>89</v>
      </c>
      <c r="N260" s="159" t="s">
        <v>89</v>
      </c>
      <c r="O260" s="43" t="s">
        <v>3130</v>
      </c>
    </row>
    <row r="261" spans="1:15" s="45" customFormat="1" x14ac:dyDescent="0.15">
      <c r="A261" s="155">
        <v>13861210</v>
      </c>
      <c r="B261" s="43">
        <v>1</v>
      </c>
      <c r="C261" s="43" t="str">
        <f>INDEX(效果!$C:$C,MATCH($A261,效果!$O:$O,0))</f>
        <v>强袭斧王回转旋风嘲讽沉默</v>
      </c>
      <c r="D261" s="43" t="s">
        <v>4723</v>
      </c>
      <c r="E261" s="43">
        <v>1</v>
      </c>
      <c r="F261" s="43">
        <v>4</v>
      </c>
      <c r="G261" s="43" t="s">
        <v>318</v>
      </c>
      <c r="H261" s="43">
        <v>10</v>
      </c>
      <c r="I261" s="43" t="s">
        <v>3042</v>
      </c>
      <c r="J261" s="43" t="s">
        <v>70</v>
      </c>
      <c r="K261" s="43" t="s">
        <v>466</v>
      </c>
      <c r="L261" s="43" t="s">
        <v>89</v>
      </c>
      <c r="M261" s="43" t="s">
        <v>89</v>
      </c>
      <c r="N261" s="159" t="s">
        <v>89</v>
      </c>
      <c r="O261" s="43"/>
    </row>
    <row r="262" spans="1:15" s="45" customFormat="1" x14ac:dyDescent="0.15">
      <c r="A262" s="155">
        <v>13861301</v>
      </c>
      <c r="B262" s="43">
        <v>1</v>
      </c>
      <c r="C262" s="43" t="str">
        <f>INDEX(效果!$C:$C,MATCH($A262,效果!$O:$O,0))</f>
        <v>人鱼公主唤潮之佑吸伤护盾</v>
      </c>
      <c r="D262" s="43" t="s">
        <v>4385</v>
      </c>
      <c r="E262" s="43">
        <v>1</v>
      </c>
      <c r="F262" s="43">
        <v>8</v>
      </c>
      <c r="G262" s="43" t="s">
        <v>318</v>
      </c>
      <c r="H262" s="43">
        <v>10</v>
      </c>
      <c r="I262" s="43"/>
      <c r="J262" s="43" t="s">
        <v>3131</v>
      </c>
      <c r="K262" s="155">
        <v>16861301</v>
      </c>
      <c r="L262" s="43" t="s">
        <v>89</v>
      </c>
      <c r="M262" s="43" t="s">
        <v>89</v>
      </c>
      <c r="N262" s="43" t="s">
        <v>89</v>
      </c>
      <c r="O262" s="165" t="s">
        <v>5429</v>
      </c>
    </row>
    <row r="263" spans="1:15" s="45" customFormat="1" x14ac:dyDescent="0.15">
      <c r="A263" s="155">
        <v>13861302</v>
      </c>
      <c r="B263" s="43">
        <v>1</v>
      </c>
      <c r="C263" s="43" t="str">
        <f>INDEX(效果!$C:$C,MATCH($A263,效果!$O:$O,0))</f>
        <v>人鱼公主水泡术降低攻速(boss用，流血标记)</v>
      </c>
      <c r="D263" s="43" t="s">
        <v>4387</v>
      </c>
      <c r="E263" s="43">
        <v>1</v>
      </c>
      <c r="F263" s="43">
        <v>5</v>
      </c>
      <c r="G263" s="43" t="s">
        <v>318</v>
      </c>
      <c r="H263" s="43">
        <v>10</v>
      </c>
      <c r="I263" s="43" t="s">
        <v>3132</v>
      </c>
      <c r="J263" s="43" t="s">
        <v>424</v>
      </c>
      <c r="K263" s="159" t="s">
        <v>265</v>
      </c>
      <c r="L263" s="43" t="s">
        <v>89</v>
      </c>
      <c r="M263" s="155">
        <v>15861304</v>
      </c>
      <c r="N263" s="43" t="s">
        <v>89</v>
      </c>
      <c r="O263" s="43" t="s">
        <v>3080</v>
      </c>
    </row>
    <row r="264" spans="1:15" s="45" customFormat="1" x14ac:dyDescent="0.15">
      <c r="A264" s="155">
        <v>13861303</v>
      </c>
      <c r="B264" s="43">
        <v>1</v>
      </c>
      <c r="C264" s="43" t="str">
        <f>INDEX(效果!$C:$C,MATCH($A264,效果!$O:$O,0))</f>
        <v>人鱼公主水泡术降低移速(boss用，流血标记)</v>
      </c>
      <c r="D264" s="43" t="s">
        <v>4388</v>
      </c>
      <c r="E264" s="43">
        <v>1</v>
      </c>
      <c r="F264" s="43">
        <v>5</v>
      </c>
      <c r="G264" s="43" t="s">
        <v>318</v>
      </c>
      <c r="H264" s="43">
        <v>10</v>
      </c>
      <c r="I264" s="43" t="s">
        <v>1288</v>
      </c>
      <c r="J264" s="43" t="s">
        <v>3133</v>
      </c>
      <c r="K264" s="43" t="s">
        <v>3263</v>
      </c>
      <c r="L264" s="155">
        <v>15861305</v>
      </c>
      <c r="M264" s="43" t="s">
        <v>89</v>
      </c>
      <c r="N264" s="43" t="s">
        <v>89</v>
      </c>
      <c r="O264" s="43"/>
    </row>
    <row r="265" spans="1:15" s="45" customFormat="1" x14ac:dyDescent="0.15">
      <c r="A265" s="155">
        <v>13861305</v>
      </c>
      <c r="B265" s="43">
        <v>1</v>
      </c>
      <c r="C265" s="43" t="str">
        <f>INDEX(效果!$C:$C,MATCH($A265,效果!$O:$O,0))</f>
        <v>人鱼公主水泡术流血标记(boss用，流血标记)</v>
      </c>
      <c r="D265" s="43" t="s">
        <v>3766</v>
      </c>
      <c r="E265" s="43">
        <v>1</v>
      </c>
      <c r="F265" s="43">
        <v>7</v>
      </c>
      <c r="G265" s="43" t="s">
        <v>318</v>
      </c>
      <c r="H265" s="43">
        <v>20</v>
      </c>
      <c r="I265" s="43" t="s">
        <v>547</v>
      </c>
      <c r="J265" s="43" t="s">
        <v>70</v>
      </c>
      <c r="K265" s="43" t="s">
        <v>595</v>
      </c>
      <c r="L265" s="43" t="s">
        <v>89</v>
      </c>
      <c r="M265" s="43" t="s">
        <v>89</v>
      </c>
      <c r="N265" s="43" t="s">
        <v>89</v>
      </c>
      <c r="O265" s="43" t="s">
        <v>358</v>
      </c>
    </row>
    <row r="266" spans="1:15" s="45" customFormat="1" x14ac:dyDescent="0.15">
      <c r="A266" s="155">
        <v>13861306</v>
      </c>
      <c r="B266" s="43">
        <v>1</v>
      </c>
      <c r="C266" s="43" t="str">
        <f>INDEX(效果!$C:$C,MATCH($A266,效果!$O:$O,0))</f>
        <v>人鱼公主水泡术持续流血(boss用，流血标记)</v>
      </c>
      <c r="D266" s="43" t="s">
        <v>3767</v>
      </c>
      <c r="E266" s="43">
        <v>1</v>
      </c>
      <c r="F266" s="43">
        <v>7</v>
      </c>
      <c r="G266" s="43" t="s">
        <v>318</v>
      </c>
      <c r="H266" s="43">
        <v>10</v>
      </c>
      <c r="I266" s="43" t="s">
        <v>547</v>
      </c>
      <c r="J266" s="43" t="s">
        <v>106</v>
      </c>
      <c r="K266" s="43">
        <v>1.5</v>
      </c>
      <c r="L266" s="167">
        <v>12861313</v>
      </c>
      <c r="M266" s="43" t="s">
        <v>89</v>
      </c>
      <c r="N266" s="43" t="s">
        <v>89</v>
      </c>
      <c r="O266" s="43" t="s">
        <v>215</v>
      </c>
    </row>
    <row r="267" spans="1:15" s="45" customFormat="1" x14ac:dyDescent="0.15">
      <c r="A267" s="155">
        <v>13861307</v>
      </c>
      <c r="B267" s="165">
        <v>1</v>
      </c>
      <c r="C267" s="43" t="str">
        <f>INDEX(效果!$C:$C,MATCH($A267,效果!$O:$O,0))</f>
        <v>人鱼公主温玉之水添加冰标记(新手关专用)</v>
      </c>
      <c r="D267" s="43" t="s">
        <v>4169</v>
      </c>
      <c r="E267" s="165">
        <v>1</v>
      </c>
      <c r="F267" s="153">
        <v>10</v>
      </c>
      <c r="G267" s="165" t="s">
        <v>318</v>
      </c>
      <c r="H267" s="165">
        <v>10</v>
      </c>
      <c r="I267" s="165" t="s">
        <v>411</v>
      </c>
      <c r="J267" s="165" t="s">
        <v>70</v>
      </c>
      <c r="K267" s="145" t="s">
        <v>411</v>
      </c>
      <c r="L267" s="165"/>
      <c r="M267" s="165"/>
      <c r="N267" s="165"/>
      <c r="O267" s="165" t="s">
        <v>1727</v>
      </c>
    </row>
    <row r="268" spans="1:15" s="166" customFormat="1" x14ac:dyDescent="0.15">
      <c r="A268" s="155">
        <v>13861308</v>
      </c>
      <c r="B268" s="165">
        <v>1</v>
      </c>
      <c r="C268" s="43" t="str">
        <f>INDEX(效果!$C:$C,MATCH($A268,效果!$O:$O,0))</f>
        <v>人鱼公主温玉之水添加冰标记降低攻速(新手关专用)</v>
      </c>
      <c r="D268" s="43" t="s">
        <v>4170</v>
      </c>
      <c r="E268" s="165">
        <v>1</v>
      </c>
      <c r="F268" s="153">
        <v>10</v>
      </c>
      <c r="G268" s="165" t="s">
        <v>318</v>
      </c>
      <c r="H268" s="165">
        <v>10</v>
      </c>
      <c r="I268" s="165" t="s">
        <v>411</v>
      </c>
      <c r="J268" s="165" t="s">
        <v>264</v>
      </c>
      <c r="K268" s="165" t="s">
        <v>3388</v>
      </c>
      <c r="L268" s="165"/>
      <c r="M268" s="167">
        <v>15861310</v>
      </c>
      <c r="N268" s="165"/>
      <c r="O268" s="165" t="s">
        <v>1591</v>
      </c>
    </row>
    <row r="269" spans="1:15" s="166" customFormat="1" x14ac:dyDescent="0.15">
      <c r="A269" s="155">
        <v>13861309</v>
      </c>
      <c r="B269" s="165">
        <v>1</v>
      </c>
      <c r="C269" s="43" t="str">
        <f>INDEX(效果!$C:$C,MATCH($A269,效果!$O:$O,0))</f>
        <v>人鱼公主温玉之水添加冰标记降低移速(新手关专用)</v>
      </c>
      <c r="D269" s="43" t="s">
        <v>4171</v>
      </c>
      <c r="E269" s="165">
        <v>1</v>
      </c>
      <c r="F269" s="153">
        <v>10</v>
      </c>
      <c r="G269" s="165" t="s">
        <v>318</v>
      </c>
      <c r="H269" s="165">
        <v>10</v>
      </c>
      <c r="I269" s="165" t="s">
        <v>411</v>
      </c>
      <c r="J269" s="165" t="s">
        <v>273</v>
      </c>
      <c r="K269" s="165" t="s">
        <v>3392</v>
      </c>
      <c r="L269" s="167">
        <v>15861311</v>
      </c>
      <c r="M269" s="165"/>
      <c r="N269" s="165"/>
      <c r="O269" s="165"/>
    </row>
    <row r="270" spans="1:15" s="45" customFormat="1" x14ac:dyDescent="0.15">
      <c r="A270" s="155">
        <v>13861310</v>
      </c>
      <c r="B270" s="165">
        <v>1</v>
      </c>
      <c r="C270" s="165" t="str">
        <f>INDEX(效果!$C:$C,MATCH($A270,效果!$O:$O,0))</f>
        <v>人鱼公主温玉之水增加伤害减免</v>
      </c>
      <c r="D270" s="165" t="s">
        <v>4389</v>
      </c>
      <c r="E270" s="165">
        <v>1</v>
      </c>
      <c r="F270" s="153">
        <v>5</v>
      </c>
      <c r="G270" s="165" t="s">
        <v>4188</v>
      </c>
      <c r="H270" s="165">
        <v>10</v>
      </c>
      <c r="I270" s="43" t="s">
        <v>5487</v>
      </c>
      <c r="J270" s="165" t="s">
        <v>4189</v>
      </c>
      <c r="K270" s="165" t="s">
        <v>4190</v>
      </c>
      <c r="L270" s="165"/>
      <c r="M270" s="164">
        <v>15861313</v>
      </c>
      <c r="N270" s="165"/>
      <c r="O270" s="165" t="s">
        <v>4191</v>
      </c>
    </row>
    <row r="271" spans="1:15" s="45" customFormat="1" x14ac:dyDescent="0.15">
      <c r="A271" s="155">
        <v>13861401</v>
      </c>
      <c r="B271" s="43">
        <v>1</v>
      </c>
      <c r="C271" s="43" t="str">
        <f>INDEX(效果!$C:$C,MATCH($A271,效果!$O:$O,0))</f>
        <v>不祥卡特毒刺降低移速</v>
      </c>
      <c r="D271" s="43" t="s">
        <v>4392</v>
      </c>
      <c r="E271" s="43">
        <v>1</v>
      </c>
      <c r="F271" s="43">
        <v>5</v>
      </c>
      <c r="G271" s="43" t="s">
        <v>3063</v>
      </c>
      <c r="H271" s="43">
        <v>10</v>
      </c>
      <c r="I271" s="43" t="s">
        <v>1288</v>
      </c>
      <c r="J271" s="43" t="s">
        <v>3032</v>
      </c>
      <c r="K271" s="43" t="s">
        <v>3263</v>
      </c>
      <c r="L271" s="155">
        <v>15861408</v>
      </c>
      <c r="M271" s="43" t="s">
        <v>89</v>
      </c>
      <c r="N271" s="43" t="s">
        <v>89</v>
      </c>
      <c r="O271" s="43" t="s">
        <v>1117</v>
      </c>
    </row>
    <row r="272" spans="1:15" s="45" customFormat="1" x14ac:dyDescent="0.15">
      <c r="A272" s="155">
        <v>13861402</v>
      </c>
      <c r="B272" s="43">
        <v>1</v>
      </c>
      <c r="C272" s="43" t="str">
        <f>INDEX(效果!$C:$C,MATCH($A272,效果!$O:$O,0))</f>
        <v>不祥卡特毒刺中毒持续流血</v>
      </c>
      <c r="D272" s="43" t="s">
        <v>4724</v>
      </c>
      <c r="E272" s="43">
        <v>1</v>
      </c>
      <c r="F272" s="43">
        <v>7</v>
      </c>
      <c r="G272" s="43" t="s">
        <v>318</v>
      </c>
      <c r="H272" s="43">
        <v>8</v>
      </c>
      <c r="I272" s="43" t="s">
        <v>5486</v>
      </c>
      <c r="J272" s="43" t="s">
        <v>106</v>
      </c>
      <c r="K272" s="43">
        <v>1.5</v>
      </c>
      <c r="L272" s="155">
        <v>12861416</v>
      </c>
      <c r="M272" s="43" t="s">
        <v>89</v>
      </c>
      <c r="N272" s="43" t="s">
        <v>89</v>
      </c>
      <c r="O272" s="43" t="s">
        <v>3135</v>
      </c>
    </row>
    <row r="273" spans="1:15" s="45" customFormat="1" x14ac:dyDescent="0.15">
      <c r="A273" s="165">
        <v>13870101</v>
      </c>
      <c r="B273" s="165">
        <v>1</v>
      </c>
      <c r="C273" s="165" t="str">
        <f>INDEX(效果!$C:$C,MATCH($A273,效果!$O:$O,0))</f>
        <v>犬妖斗士盾墙提升免伤</v>
      </c>
      <c r="D273" s="165" t="s">
        <v>4396</v>
      </c>
      <c r="E273" s="165">
        <v>1</v>
      </c>
      <c r="F273" s="153">
        <v>8</v>
      </c>
      <c r="G273" s="165" t="s">
        <v>318</v>
      </c>
      <c r="H273" s="165">
        <v>20</v>
      </c>
      <c r="I273" s="43" t="s">
        <v>5487</v>
      </c>
      <c r="J273" s="165" t="s">
        <v>264</v>
      </c>
      <c r="K273" s="165" t="s">
        <v>3799</v>
      </c>
      <c r="L273" s="165"/>
      <c r="M273" s="167">
        <v>15870102</v>
      </c>
      <c r="N273" s="165"/>
      <c r="O273" s="165" t="s">
        <v>5417</v>
      </c>
    </row>
    <row r="274" spans="1:15" s="80" customFormat="1" x14ac:dyDescent="0.15">
      <c r="A274" s="155">
        <v>13870102</v>
      </c>
      <c r="B274" s="43">
        <v>1</v>
      </c>
      <c r="C274" s="43" t="str">
        <f>INDEX(效果!$C:$C,MATCH($A274,效果!$O:$O,0))</f>
        <v>犬妖斗士挑战怒吼嘲讽</v>
      </c>
      <c r="D274" s="43" t="s">
        <v>4725</v>
      </c>
      <c r="E274" s="43">
        <v>1</v>
      </c>
      <c r="F274" s="43">
        <f>[2]森金盾手4!$AD$3</f>
        <v>4</v>
      </c>
      <c r="G274" s="43" t="s">
        <v>79</v>
      </c>
      <c r="H274" s="43"/>
      <c r="I274" s="43" t="s">
        <v>1291</v>
      </c>
      <c r="J274" s="43" t="s">
        <v>238</v>
      </c>
      <c r="K274" s="43" t="s">
        <v>4881</v>
      </c>
      <c r="L274" s="43" t="s">
        <v>89</v>
      </c>
      <c r="M274" s="43" t="s">
        <v>89</v>
      </c>
      <c r="N274" s="43" t="s">
        <v>89</v>
      </c>
      <c r="O274" s="43" t="s">
        <v>1766</v>
      </c>
    </row>
    <row r="275" spans="1:15" s="80" customFormat="1" x14ac:dyDescent="0.15">
      <c r="A275" s="9">
        <v>13861320</v>
      </c>
      <c r="B275" s="9">
        <v>1</v>
      </c>
      <c r="C275" s="168" t="s">
        <v>5033</v>
      </c>
      <c r="D275" s="168" t="s">
        <v>5033</v>
      </c>
      <c r="E275" s="9">
        <v>1</v>
      </c>
      <c r="F275" s="9">
        <v>1</v>
      </c>
      <c r="G275" s="43" t="s">
        <v>81</v>
      </c>
      <c r="H275" s="9"/>
      <c r="I275" s="9"/>
      <c r="J275" s="43" t="s">
        <v>70</v>
      </c>
      <c r="K275" s="9">
        <v>0</v>
      </c>
      <c r="L275" s="9"/>
      <c r="M275" s="9"/>
      <c r="N275" s="9"/>
      <c r="O275" s="9"/>
    </row>
    <row r="276" spans="1:15" s="80" customFormat="1" x14ac:dyDescent="0.15">
      <c r="A276" s="235">
        <v>13870201</v>
      </c>
      <c r="B276" s="43">
        <v>1</v>
      </c>
      <c r="C276" s="43" t="str">
        <f>INDEX(效果!$C:$C,MATCH($A276,效果!$O:$O,0))</f>
        <v>波波王飞天击挑起眩晕</v>
      </c>
      <c r="D276" s="43" t="s">
        <v>4726</v>
      </c>
      <c r="E276" s="43">
        <v>1</v>
      </c>
      <c r="F276" s="43">
        <v>2</v>
      </c>
      <c r="G276" s="43" t="s">
        <v>79</v>
      </c>
      <c r="H276" s="43"/>
      <c r="I276" s="43" t="s">
        <v>323</v>
      </c>
      <c r="J276" s="43" t="s">
        <v>323</v>
      </c>
      <c r="K276" s="43" t="s">
        <v>89</v>
      </c>
      <c r="L276" s="43" t="s">
        <v>89</v>
      </c>
      <c r="M276" s="159" t="s">
        <v>89</v>
      </c>
      <c r="N276" s="43" t="s">
        <v>89</v>
      </c>
      <c r="O276" s="43"/>
    </row>
    <row r="277" spans="1:15" s="80" customFormat="1" x14ac:dyDescent="0.15">
      <c r="A277" s="235">
        <v>13870202</v>
      </c>
      <c r="B277" s="43">
        <v>1</v>
      </c>
      <c r="C277" s="43" t="str">
        <f>INDEX(效果!$C:$C,MATCH($A277,效果!$O:$O,0))</f>
        <v>波波王飞天击击退眩晕</v>
      </c>
      <c r="D277" s="43" t="s">
        <v>4727</v>
      </c>
      <c r="E277" s="43">
        <v>1</v>
      </c>
      <c r="F277" s="43">
        <v>2</v>
      </c>
      <c r="G277" s="43" t="s">
        <v>79</v>
      </c>
      <c r="H277" s="43"/>
      <c r="I277" s="43" t="s">
        <v>716</v>
      </c>
      <c r="J277" s="43" t="s">
        <v>716</v>
      </c>
      <c r="K277" s="43">
        <v>0</v>
      </c>
      <c r="L277" s="43">
        <v>1</v>
      </c>
      <c r="M277" s="43">
        <v>0.2</v>
      </c>
      <c r="N277" s="159" t="s">
        <v>89</v>
      </c>
      <c r="O277" s="43" t="s">
        <v>3114</v>
      </c>
    </row>
    <row r="278" spans="1:15" s="80" customFormat="1" x14ac:dyDescent="0.15">
      <c r="A278" s="235">
        <v>13870401</v>
      </c>
      <c r="B278" s="43">
        <v>1</v>
      </c>
      <c r="C278" s="43" t="str">
        <f>INDEX(效果!$C:$C,MATCH($A278,效果!$O:$O,0))</f>
        <v>独角魔穿刺顶起眩晕</v>
      </c>
      <c r="D278" s="43" t="s">
        <v>2513</v>
      </c>
      <c r="E278" s="43">
        <v>1</v>
      </c>
      <c r="F278" s="43">
        <v>3</v>
      </c>
      <c r="G278" s="43" t="s">
        <v>79</v>
      </c>
      <c r="H278" s="43"/>
      <c r="I278" s="43" t="s">
        <v>323</v>
      </c>
      <c r="J278" s="43" t="s">
        <v>323</v>
      </c>
      <c r="K278" s="43" t="s">
        <v>89</v>
      </c>
      <c r="L278" s="43" t="s">
        <v>89</v>
      </c>
      <c r="M278" s="159" t="s">
        <v>89</v>
      </c>
      <c r="N278" s="159" t="s">
        <v>89</v>
      </c>
      <c r="O278" s="43" t="s">
        <v>99</v>
      </c>
    </row>
    <row r="279" spans="1:15" s="80" customFormat="1" x14ac:dyDescent="0.15">
      <c r="A279" s="155">
        <v>13880201</v>
      </c>
      <c r="B279" s="43">
        <v>1</v>
      </c>
      <c r="C279" s="43" t="str">
        <f>INDEX(效果!$C:$C,MATCH($A279,效果!$O:$O,0))</f>
        <v>牛头勇士破釜沉舟加物理防御</v>
      </c>
      <c r="D279" s="43" t="s">
        <v>4407</v>
      </c>
      <c r="E279" s="43">
        <v>1</v>
      </c>
      <c r="F279" s="43">
        <v>6</v>
      </c>
      <c r="G279" s="43" t="s">
        <v>3063</v>
      </c>
      <c r="H279" s="43">
        <v>10</v>
      </c>
      <c r="I279" s="43" t="s">
        <v>5487</v>
      </c>
      <c r="J279" s="43" t="s">
        <v>424</v>
      </c>
      <c r="K279" s="43" t="s">
        <v>436</v>
      </c>
      <c r="L279" s="155">
        <v>15880203</v>
      </c>
      <c r="M279" s="43" t="s">
        <v>89</v>
      </c>
      <c r="N279" s="159" t="s">
        <v>89</v>
      </c>
      <c r="O279" s="43" t="s">
        <v>1467</v>
      </c>
    </row>
    <row r="280" spans="1:15" s="80" customFormat="1" x14ac:dyDescent="0.15">
      <c r="A280" s="155">
        <v>13880202</v>
      </c>
      <c r="B280" s="43">
        <v>1</v>
      </c>
      <c r="C280" s="43" t="str">
        <f>INDEX(效果!$C:$C,MATCH($A280,效果!$O:$O,0))</f>
        <v>牛头勇士破釜沉舟加魔法防御</v>
      </c>
      <c r="D280" s="43" t="s">
        <v>4408</v>
      </c>
      <c r="E280" s="43">
        <v>1</v>
      </c>
      <c r="F280" s="43">
        <v>6</v>
      </c>
      <c r="G280" s="43" t="s">
        <v>318</v>
      </c>
      <c r="H280" s="43">
        <v>10</v>
      </c>
      <c r="I280" s="43" t="s">
        <v>5487</v>
      </c>
      <c r="J280" s="43" t="s">
        <v>424</v>
      </c>
      <c r="K280" s="43" t="s">
        <v>438</v>
      </c>
      <c r="L280" s="155">
        <v>15880204</v>
      </c>
      <c r="M280" s="43" t="s">
        <v>89</v>
      </c>
      <c r="N280" s="43" t="s">
        <v>89</v>
      </c>
      <c r="O280" s="43"/>
    </row>
    <row r="281" spans="1:15" s="45" customFormat="1" x14ac:dyDescent="0.15">
      <c r="A281" s="155">
        <v>13870103</v>
      </c>
      <c r="B281" s="43">
        <v>1</v>
      </c>
      <c r="C281" s="43" t="str">
        <f>INDEX(效果!$C:$C,MATCH($A281,效果!$O:$O,0))</f>
        <v>犬妖斗士挑战怒吼嘲讽沉默</v>
      </c>
      <c r="D281" s="43" t="s">
        <v>1793</v>
      </c>
      <c r="E281" s="43">
        <v>1</v>
      </c>
      <c r="F281" s="43">
        <f>F280</f>
        <v>6</v>
      </c>
      <c r="G281" s="43" t="s">
        <v>79</v>
      </c>
      <c r="H281" s="43"/>
      <c r="I281" s="43" t="s">
        <v>1291</v>
      </c>
      <c r="J281" s="43" t="s">
        <v>70</v>
      </c>
      <c r="K281" s="43" t="s">
        <v>466</v>
      </c>
      <c r="L281" s="43" t="s">
        <v>89</v>
      </c>
      <c r="M281" s="43" t="s">
        <v>89</v>
      </c>
      <c r="N281" s="43" t="s">
        <v>89</v>
      </c>
      <c r="O281" s="43"/>
    </row>
    <row r="282" spans="1:15" s="45" customFormat="1" x14ac:dyDescent="0.15">
      <c r="A282" s="235">
        <v>13880203</v>
      </c>
      <c r="B282" s="43">
        <v>1</v>
      </c>
      <c r="C282" s="43" t="str">
        <f>INDEX(效果!$C:$C,MATCH($A282,效果!$O:$O,0))</f>
        <v>牛头勇士沟壑眩晕</v>
      </c>
      <c r="D282" s="43" t="s">
        <v>4728</v>
      </c>
      <c r="E282" s="43">
        <v>1</v>
      </c>
      <c r="F282" s="43">
        <v>3</v>
      </c>
      <c r="G282" s="43" t="s">
        <v>3056</v>
      </c>
      <c r="H282" s="43"/>
      <c r="I282" s="43" t="s">
        <v>1290</v>
      </c>
      <c r="J282" s="43" t="s">
        <v>70</v>
      </c>
      <c r="K282" s="43" t="s">
        <v>3262</v>
      </c>
      <c r="L282" s="43" t="s">
        <v>89</v>
      </c>
      <c r="M282" s="43" t="s">
        <v>89</v>
      </c>
      <c r="N282" s="43" t="s">
        <v>89</v>
      </c>
      <c r="O282" s="43" t="s">
        <v>99</v>
      </c>
    </row>
    <row r="283" spans="1:15" s="45" customFormat="1" x14ac:dyDescent="0.15">
      <c r="A283" s="165">
        <v>13880205</v>
      </c>
      <c r="B283" s="165">
        <v>1</v>
      </c>
      <c r="C283" s="165" t="str">
        <f>INDEX(效果!$C:$C,MATCH($A283,效果!$O:$O,0))</f>
        <v>牛头勇士震地击持续流血</v>
      </c>
      <c r="D283" s="165" t="s">
        <v>4730</v>
      </c>
      <c r="E283" s="165">
        <v>1</v>
      </c>
      <c r="F283" s="153">
        <v>7</v>
      </c>
      <c r="G283" s="165" t="s">
        <v>3786</v>
      </c>
      <c r="H283" s="165">
        <v>10</v>
      </c>
      <c r="I283" s="165" t="s">
        <v>3787</v>
      </c>
      <c r="J283" s="165" t="s">
        <v>3790</v>
      </c>
      <c r="K283" s="165">
        <v>1.5</v>
      </c>
      <c r="L283" s="167">
        <v>12880211</v>
      </c>
      <c r="M283" s="165"/>
      <c r="N283" s="165"/>
      <c r="O283" s="165"/>
    </row>
    <row r="284" spans="1:15" s="45" customFormat="1" x14ac:dyDescent="0.15">
      <c r="A284" s="155">
        <v>13880301</v>
      </c>
      <c r="B284" s="43">
        <v>1</v>
      </c>
      <c r="C284" s="43" t="str">
        <f>INDEX(效果!$C:$C,MATCH($A284,效果!$O:$O,0))</f>
        <v>鳄鱼战士挥扫嘲讽</v>
      </c>
      <c r="D284" s="43" t="s">
        <v>4731</v>
      </c>
      <c r="E284" s="43">
        <v>1</v>
      </c>
      <c r="F284" s="43">
        <v>2</v>
      </c>
      <c r="G284" s="43" t="s">
        <v>318</v>
      </c>
      <c r="H284" s="43">
        <v>10</v>
      </c>
      <c r="I284" s="43" t="s">
        <v>238</v>
      </c>
      <c r="J284" s="43" t="s">
        <v>3149</v>
      </c>
      <c r="K284" s="43" t="s">
        <v>4881</v>
      </c>
      <c r="L284" s="43" t="s">
        <v>89</v>
      </c>
      <c r="M284" s="43" t="s">
        <v>89</v>
      </c>
      <c r="N284" s="43" t="s">
        <v>89</v>
      </c>
      <c r="O284" s="43" t="s">
        <v>1766</v>
      </c>
    </row>
    <row r="285" spans="1:15" s="45" customFormat="1" x14ac:dyDescent="0.15">
      <c r="A285" s="165">
        <v>13880204</v>
      </c>
      <c r="B285" s="165">
        <v>1</v>
      </c>
      <c r="C285" s="165" t="str">
        <f>INDEX(效果!$C:$C,MATCH($A285,效果!$O:$O,0))</f>
        <v>牛头勇士震地击添加流血标记</v>
      </c>
      <c r="D285" s="165" t="s">
        <v>4729</v>
      </c>
      <c r="E285" s="165">
        <v>1</v>
      </c>
      <c r="F285" s="153">
        <v>7</v>
      </c>
      <c r="G285" s="165" t="s">
        <v>3786</v>
      </c>
      <c r="H285" s="165">
        <v>10</v>
      </c>
      <c r="I285" s="165" t="s">
        <v>3787</v>
      </c>
      <c r="J285" s="165" t="s">
        <v>3788</v>
      </c>
      <c r="K285" s="165" t="s">
        <v>3787</v>
      </c>
      <c r="L285" s="145"/>
      <c r="M285" s="165"/>
      <c r="N285" s="165"/>
      <c r="O285" s="165" t="s">
        <v>3789</v>
      </c>
    </row>
    <row r="286" spans="1:15" s="45" customFormat="1" x14ac:dyDescent="0.15">
      <c r="A286" s="155">
        <v>13880401</v>
      </c>
      <c r="B286" s="43">
        <v>1</v>
      </c>
      <c r="C286" s="43" t="str">
        <f>INDEX(效果!$C:$C,MATCH($A286,效果!$O:$O,0))</f>
        <v>咕叽咕叽火球术降低物防</v>
      </c>
      <c r="D286" s="43" t="s">
        <v>2552</v>
      </c>
      <c r="E286" s="43">
        <v>1</v>
      </c>
      <c r="F286" s="43">
        <v>6</v>
      </c>
      <c r="G286" s="43" t="s">
        <v>79</v>
      </c>
      <c r="H286" s="43"/>
      <c r="I286" s="43" t="s">
        <v>5480</v>
      </c>
      <c r="J286" s="43" t="s">
        <v>424</v>
      </c>
      <c r="K286" s="43" t="s">
        <v>436</v>
      </c>
      <c r="L286" s="155">
        <v>15880403</v>
      </c>
      <c r="M286" s="159" t="s">
        <v>89</v>
      </c>
      <c r="N286" s="43" t="s">
        <v>89</v>
      </c>
      <c r="O286" s="43" t="s">
        <v>320</v>
      </c>
    </row>
    <row r="287" spans="1:15" s="45" customFormat="1" x14ac:dyDescent="0.15">
      <c r="A287" s="155">
        <v>13880402</v>
      </c>
      <c r="B287" s="43">
        <v>1</v>
      </c>
      <c r="C287" s="43" t="str">
        <f>INDEX(效果!$C:$C,MATCH($A287,效果!$O:$O,0))</f>
        <v>咕叽咕叽火球术降低魔防</v>
      </c>
      <c r="D287" s="43" t="s">
        <v>2553</v>
      </c>
      <c r="E287" s="43">
        <v>1</v>
      </c>
      <c r="F287" s="43">
        <v>6</v>
      </c>
      <c r="G287" s="43" t="s">
        <v>79</v>
      </c>
      <c r="H287" s="43"/>
      <c r="I287" s="43" t="s">
        <v>3638</v>
      </c>
      <c r="J287" s="43" t="s">
        <v>424</v>
      </c>
      <c r="K287" s="43" t="s">
        <v>438</v>
      </c>
      <c r="L287" s="155">
        <v>15880404</v>
      </c>
      <c r="M287" s="43" t="s">
        <v>89</v>
      </c>
      <c r="N287" s="43" t="s">
        <v>89</v>
      </c>
      <c r="O287" s="43"/>
    </row>
    <row r="288" spans="1:15" s="45" customFormat="1" x14ac:dyDescent="0.15">
      <c r="A288" s="236">
        <v>13880411</v>
      </c>
      <c r="B288" s="43">
        <v>1</v>
      </c>
      <c r="C288" s="43" t="str">
        <f>INDEX(效果!$C:$C,MATCH($A288,效果!$O:$O,0))</f>
        <v>咕叽咕叽火焰雨之遇酒炸起眩晕(boss用)</v>
      </c>
      <c r="D288" s="43" t="s">
        <v>4684</v>
      </c>
      <c r="E288" s="43">
        <v>1</v>
      </c>
      <c r="F288" s="43">
        <v>2</v>
      </c>
      <c r="G288" s="43" t="s">
        <v>79</v>
      </c>
      <c r="H288" s="43"/>
      <c r="I288" s="43" t="s">
        <v>323</v>
      </c>
      <c r="J288" s="43" t="s">
        <v>323</v>
      </c>
      <c r="K288" s="43" t="s">
        <v>89</v>
      </c>
      <c r="L288" s="43" t="s">
        <v>89</v>
      </c>
      <c r="M288" s="43" t="s">
        <v>89</v>
      </c>
      <c r="N288" s="43" t="s">
        <v>89</v>
      </c>
      <c r="O288" s="43" t="s">
        <v>99</v>
      </c>
    </row>
    <row r="289" spans="1:15" s="45" customFormat="1" x14ac:dyDescent="0.15">
      <c r="A289" s="155">
        <v>13880302</v>
      </c>
      <c r="B289" s="43">
        <v>1</v>
      </c>
      <c r="C289" s="43" t="str">
        <f>INDEX(效果!$C:$C,MATCH($A289,效果!$O:$O,0))</f>
        <v>鳄鱼战士挥扫嘲讽沉默</v>
      </c>
      <c r="D289" s="43" t="s">
        <v>4732</v>
      </c>
      <c r="E289" s="43">
        <v>1</v>
      </c>
      <c r="F289" s="43">
        <v>2</v>
      </c>
      <c r="G289" s="43" t="s">
        <v>3150</v>
      </c>
      <c r="H289" s="43">
        <v>10</v>
      </c>
      <c r="I289" s="43" t="s">
        <v>2614</v>
      </c>
      <c r="J289" s="43" t="s">
        <v>70</v>
      </c>
      <c r="K289" s="43" t="s">
        <v>466</v>
      </c>
      <c r="L289" s="43" t="s">
        <v>89</v>
      </c>
      <c r="M289" s="159" t="s">
        <v>89</v>
      </c>
      <c r="N289" s="43" t="s">
        <v>89</v>
      </c>
      <c r="O289" s="43"/>
    </row>
    <row r="290" spans="1:15" s="45" customFormat="1" x14ac:dyDescent="0.15">
      <c r="A290" s="155">
        <v>13880502</v>
      </c>
      <c r="B290" s="43">
        <v>1</v>
      </c>
      <c r="C290" s="43" t="str">
        <f>INDEX(效果!$C:$C,MATCH($A290,效果!$O:$O,0))</f>
        <v>一只耳咬噬持续流血</v>
      </c>
      <c r="D290" s="43" t="s">
        <v>4734</v>
      </c>
      <c r="E290" s="43">
        <v>1</v>
      </c>
      <c r="F290" s="43">
        <v>7</v>
      </c>
      <c r="G290" s="43" t="s">
        <v>318</v>
      </c>
      <c r="H290" s="43">
        <v>10</v>
      </c>
      <c r="I290" s="43" t="s">
        <v>2896</v>
      </c>
      <c r="J290" s="43" t="s">
        <v>1819</v>
      </c>
      <c r="K290" s="43">
        <v>1.5</v>
      </c>
      <c r="L290" s="155">
        <v>12880505</v>
      </c>
      <c r="M290" s="43" t="s">
        <v>89</v>
      </c>
      <c r="N290" s="43" t="s">
        <v>89</v>
      </c>
      <c r="O290" s="43" t="s">
        <v>244</v>
      </c>
    </row>
    <row r="291" spans="1:15" s="45" customFormat="1" x14ac:dyDescent="0.15">
      <c r="A291" s="235">
        <v>13890101</v>
      </c>
      <c r="B291" s="43">
        <v>1</v>
      </c>
      <c r="C291" s="43" t="str">
        <f>INDEX(效果!$C:$C,MATCH($A291,效果!$O:$O,0))</f>
        <v>萌波波球形冲锋击退眩晕</v>
      </c>
      <c r="D291" s="43" t="s">
        <v>4735</v>
      </c>
      <c r="E291" s="43">
        <v>1</v>
      </c>
      <c r="F291" s="43">
        <v>1.5</v>
      </c>
      <c r="G291" s="43" t="s">
        <v>79</v>
      </c>
      <c r="H291" s="43"/>
      <c r="I291" s="43" t="s">
        <v>716</v>
      </c>
      <c r="J291" s="43" t="s">
        <v>716</v>
      </c>
      <c r="K291" s="43">
        <v>0</v>
      </c>
      <c r="L291" s="43">
        <v>1</v>
      </c>
      <c r="M291" s="43">
        <v>0.2</v>
      </c>
      <c r="N291" s="43" t="s">
        <v>89</v>
      </c>
      <c r="O291" s="43" t="s">
        <v>3114</v>
      </c>
    </row>
    <row r="292" spans="1:15" s="45" customFormat="1" x14ac:dyDescent="0.15">
      <c r="A292" s="155">
        <v>13890201</v>
      </c>
      <c r="B292" s="43">
        <v>1</v>
      </c>
      <c r="C292" s="43" t="str">
        <f>INDEX(效果!$C:$C,MATCH($A292,效果!$O:$O,0))</f>
        <v>犬妖呱呱狂暴增加攻击</v>
      </c>
      <c r="D292" s="43" t="s">
        <v>1823</v>
      </c>
      <c r="E292" s="43">
        <v>1</v>
      </c>
      <c r="F292" s="43">
        <v>5</v>
      </c>
      <c r="G292" s="43" t="s">
        <v>79</v>
      </c>
      <c r="H292" s="43"/>
      <c r="I292" s="43" t="s">
        <v>1465</v>
      </c>
      <c r="J292" s="43" t="s">
        <v>424</v>
      </c>
      <c r="K292" s="159" t="s">
        <v>230</v>
      </c>
      <c r="L292" s="155">
        <v>15890202</v>
      </c>
      <c r="M292" s="43" t="s">
        <v>89</v>
      </c>
      <c r="N292" s="43" t="s">
        <v>89</v>
      </c>
      <c r="O292" s="43" t="s">
        <v>3020</v>
      </c>
    </row>
    <row r="293" spans="1:15" s="45" customFormat="1" x14ac:dyDescent="0.15">
      <c r="A293" s="155">
        <v>13890202</v>
      </c>
      <c r="B293" s="43">
        <v>1</v>
      </c>
      <c r="C293" s="43" t="str">
        <f>INDEX(效果!$C:$C,MATCH($A293,效果!$O:$O,0))</f>
        <v>犬妖呱呱狂暴增加攻击速度</v>
      </c>
      <c r="D293" s="43" t="s">
        <v>1824</v>
      </c>
      <c r="E293" s="43">
        <v>1</v>
      </c>
      <c r="F293" s="43">
        <f>F292</f>
        <v>5</v>
      </c>
      <c r="G293" s="43" t="s">
        <v>79</v>
      </c>
      <c r="H293" s="43"/>
      <c r="I293" s="43" t="s">
        <v>1465</v>
      </c>
      <c r="J293" s="43" t="s">
        <v>3046</v>
      </c>
      <c r="K293" s="43" t="s">
        <v>265</v>
      </c>
      <c r="L293" s="43" t="s">
        <v>89</v>
      </c>
      <c r="M293" s="155">
        <v>15890203</v>
      </c>
      <c r="N293" s="43" t="s">
        <v>89</v>
      </c>
      <c r="O293" s="43"/>
    </row>
    <row r="294" spans="1:15" s="45" customFormat="1" x14ac:dyDescent="0.15">
      <c r="A294" s="155">
        <v>13890203</v>
      </c>
      <c r="B294" s="43">
        <v>1</v>
      </c>
      <c r="C294" s="43" t="str">
        <f>INDEX(效果!$C:$C,MATCH($A294,效果!$O:$O,0))</f>
        <v>犬妖呱呱普攻时几率附加流血状态</v>
      </c>
      <c r="D294" s="43" t="s">
        <v>3501</v>
      </c>
      <c r="E294" s="43">
        <v>1</v>
      </c>
      <c r="F294" s="43">
        <v>7</v>
      </c>
      <c r="G294" s="43" t="s">
        <v>79</v>
      </c>
      <c r="H294" s="43"/>
      <c r="I294" s="43" t="s">
        <v>5486</v>
      </c>
      <c r="J294" s="43" t="s">
        <v>351</v>
      </c>
      <c r="K294" s="43">
        <v>1.5</v>
      </c>
      <c r="L294" s="162">
        <v>12890206</v>
      </c>
      <c r="M294" s="43" t="s">
        <v>89</v>
      </c>
      <c r="N294" s="43" t="s">
        <v>89</v>
      </c>
      <c r="O294" s="43" t="s">
        <v>215</v>
      </c>
    </row>
    <row r="295" spans="1:15" s="45" customFormat="1" x14ac:dyDescent="0.15">
      <c r="A295" s="155">
        <v>13880501</v>
      </c>
      <c r="B295" s="43">
        <v>1</v>
      </c>
      <c r="C295" s="43" t="str">
        <f>INDEX(效果!$C:$C,MATCH($A295,效果!$O:$O,0))</f>
        <v>一只耳咬噬流血标记</v>
      </c>
      <c r="D295" s="43" t="s">
        <v>4733</v>
      </c>
      <c r="E295" s="43">
        <v>1</v>
      </c>
      <c r="F295" s="43">
        <v>7</v>
      </c>
      <c r="G295" s="43" t="s">
        <v>318</v>
      </c>
      <c r="H295" s="43">
        <v>20</v>
      </c>
      <c r="I295" s="43" t="s">
        <v>2896</v>
      </c>
      <c r="J295" s="43" t="s">
        <v>70</v>
      </c>
      <c r="K295" s="43" t="s">
        <v>595</v>
      </c>
      <c r="L295" s="43" t="s">
        <v>89</v>
      </c>
      <c r="M295" s="43" t="s">
        <v>89</v>
      </c>
      <c r="N295" s="43" t="s">
        <v>89</v>
      </c>
      <c r="O295" s="43" t="s">
        <v>3016</v>
      </c>
    </row>
    <row r="296" spans="1:15" s="45" customFormat="1" x14ac:dyDescent="0.15">
      <c r="A296" s="237">
        <v>13950101</v>
      </c>
      <c r="B296" s="168">
        <v>1</v>
      </c>
      <c r="C296" s="168" t="str">
        <f>INDEX(效果!$C:$C,MATCH($A296,效果!$O:$O,0))</f>
        <v>风暴国王剑气激荡挑起眩晕</v>
      </c>
      <c r="D296" s="168" t="s">
        <v>3562</v>
      </c>
      <c r="E296" s="168">
        <v>1</v>
      </c>
      <c r="F296" s="158">
        <v>2</v>
      </c>
      <c r="G296" s="168" t="s">
        <v>3565</v>
      </c>
      <c r="H296" s="168"/>
      <c r="I296" s="168" t="s">
        <v>323</v>
      </c>
      <c r="J296" s="168" t="s">
        <v>3566</v>
      </c>
      <c r="K296" s="168"/>
      <c r="L296" s="168"/>
      <c r="M296" s="168"/>
      <c r="N296" s="168"/>
      <c r="O296" s="168" t="s">
        <v>99</v>
      </c>
    </row>
    <row r="297" spans="1:15" s="45" customFormat="1" x14ac:dyDescent="0.15">
      <c r="A297" s="237">
        <v>13950102</v>
      </c>
      <c r="B297" s="168">
        <v>1</v>
      </c>
      <c r="C297" s="168" t="str">
        <f>INDEX(效果!$C:$C,MATCH($A297,效果!$O:$O,0))</f>
        <v>风暴国王剑气激荡击退眩晕</v>
      </c>
      <c r="D297" s="168" t="s">
        <v>3563</v>
      </c>
      <c r="E297" s="168">
        <v>1</v>
      </c>
      <c r="F297" s="158">
        <v>2</v>
      </c>
      <c r="G297" s="168" t="s">
        <v>3565</v>
      </c>
      <c r="H297" s="168"/>
      <c r="I297" s="168" t="s">
        <v>716</v>
      </c>
      <c r="J297" s="168" t="s">
        <v>3567</v>
      </c>
      <c r="K297" s="168">
        <v>0</v>
      </c>
      <c r="L297" s="168">
        <v>1.5</v>
      </c>
      <c r="M297" s="168">
        <v>0.5</v>
      </c>
      <c r="N297" s="168"/>
      <c r="O297" s="168"/>
    </row>
    <row r="298" spans="1:15" s="45" customFormat="1" x14ac:dyDescent="0.15">
      <c r="A298" s="155">
        <v>13890204</v>
      </c>
      <c r="B298" s="43">
        <v>1</v>
      </c>
      <c r="C298" s="43" t="str">
        <f>INDEX(效果!$C:$C,MATCH($A298,效果!$O:$O,0))</f>
        <v>犬妖呱呱普攻时几率附加流血状态标记</v>
      </c>
      <c r="D298" s="43" t="s">
        <v>3503</v>
      </c>
      <c r="E298" s="43">
        <v>1</v>
      </c>
      <c r="F298" s="43">
        <v>7</v>
      </c>
      <c r="G298" s="43" t="s">
        <v>79</v>
      </c>
      <c r="H298" s="43"/>
      <c r="I298" s="43" t="s">
        <v>1640</v>
      </c>
      <c r="J298" s="43" t="s">
        <v>357</v>
      </c>
      <c r="K298" s="43" t="s">
        <v>595</v>
      </c>
      <c r="L298" s="43" t="s">
        <v>89</v>
      </c>
      <c r="M298" s="43" t="s">
        <v>89</v>
      </c>
      <c r="N298" s="43" t="s">
        <v>89</v>
      </c>
      <c r="O298" s="43" t="s">
        <v>358</v>
      </c>
    </row>
    <row r="299" spans="1:15" s="45" customFormat="1" x14ac:dyDescent="0.15">
      <c r="A299" s="237">
        <v>13950104</v>
      </c>
      <c r="B299" s="168">
        <v>1</v>
      </c>
      <c r="C299" s="168" t="str">
        <f>INDEX(效果!$C:$C,MATCH($A299,效果!$O:$O,0))</f>
        <v>风暴国王冲锋之爆菊</v>
      </c>
      <c r="D299" s="168" t="s">
        <v>316</v>
      </c>
      <c r="E299" s="168">
        <v>1</v>
      </c>
      <c r="F299" s="158">
        <v>1</v>
      </c>
      <c r="G299" s="168" t="s">
        <v>3565</v>
      </c>
      <c r="H299" s="168"/>
      <c r="I299" s="168" t="s">
        <v>323</v>
      </c>
      <c r="J299" s="168" t="s">
        <v>3566</v>
      </c>
      <c r="K299" s="168"/>
      <c r="L299" s="168"/>
      <c r="M299" s="168"/>
      <c r="N299" s="168"/>
      <c r="O299" s="168" t="s">
        <v>3572</v>
      </c>
    </row>
    <row r="300" spans="1:15" s="45" customFormat="1" x14ac:dyDescent="0.15">
      <c r="A300" s="237">
        <v>13950103</v>
      </c>
      <c r="B300" s="168">
        <v>1</v>
      </c>
      <c r="C300" s="168" t="str">
        <f>INDEX(效果!$C:$C,MATCH($A300,效果!$O:$O,0))</f>
        <v>风暴国王冲锋之晕眩</v>
      </c>
      <c r="D300" s="168" t="s">
        <v>3564</v>
      </c>
      <c r="E300" s="168">
        <v>1</v>
      </c>
      <c r="F300" s="158">
        <v>5</v>
      </c>
      <c r="G300" s="168" t="s">
        <v>3568</v>
      </c>
      <c r="H300" s="168">
        <v>12</v>
      </c>
      <c r="I300" s="168" t="s">
        <v>3569</v>
      </c>
      <c r="J300" s="168" t="s">
        <v>3570</v>
      </c>
      <c r="K300" s="168" t="s">
        <v>3571</v>
      </c>
      <c r="L300" s="168"/>
      <c r="M300" s="168"/>
      <c r="N300" s="168"/>
      <c r="O300" s="168" t="s">
        <v>99</v>
      </c>
    </row>
    <row r="301" spans="1:15" s="45" customFormat="1" x14ac:dyDescent="0.15">
      <c r="A301" s="155">
        <v>13960102</v>
      </c>
      <c r="B301" s="43">
        <v>1</v>
      </c>
      <c r="C301" s="43" t="str">
        <f>INDEX(效果!$C:$C,MATCH($A301,效果!$O:$O,0))</f>
        <v>山丘之王挑战怒吼嘲讽</v>
      </c>
      <c r="D301" s="43" t="s">
        <v>1667</v>
      </c>
      <c r="E301" s="43">
        <v>1</v>
      </c>
      <c r="F301" s="43">
        <v>3</v>
      </c>
      <c r="G301" s="43" t="s">
        <v>3028</v>
      </c>
      <c r="H301" s="43"/>
      <c r="I301" s="43" t="s">
        <v>1291</v>
      </c>
      <c r="J301" s="43" t="s">
        <v>3029</v>
      </c>
      <c r="K301" s="43" t="s">
        <v>4881</v>
      </c>
      <c r="L301" s="43" t="s">
        <v>89</v>
      </c>
      <c r="M301" s="43" t="s">
        <v>89</v>
      </c>
      <c r="N301" s="43" t="s">
        <v>89</v>
      </c>
      <c r="O301" s="43" t="s">
        <v>3030</v>
      </c>
    </row>
    <row r="302" spans="1:15" s="45" customFormat="1" x14ac:dyDescent="0.15">
      <c r="A302" s="155">
        <v>13960103</v>
      </c>
      <c r="B302" s="43">
        <v>1</v>
      </c>
      <c r="C302" s="43" t="str">
        <f>INDEX(效果!$C:$C,MATCH($A302,效果!$O:$O,0))</f>
        <v>山丘之王雷霆一击减移动速度</v>
      </c>
      <c r="D302" s="43" t="s">
        <v>1669</v>
      </c>
      <c r="E302" s="43">
        <v>1</v>
      </c>
      <c r="F302" s="43">
        <v>5</v>
      </c>
      <c r="G302" s="43" t="s">
        <v>3028</v>
      </c>
      <c r="H302" s="43"/>
      <c r="I302" s="43" t="s">
        <v>3031</v>
      </c>
      <c r="J302" s="43" t="s">
        <v>3032</v>
      </c>
      <c r="K302" s="43" t="s">
        <v>3263</v>
      </c>
      <c r="L302" s="155">
        <v>15960105</v>
      </c>
      <c r="M302" s="43" t="s">
        <v>89</v>
      </c>
      <c r="N302" s="43" t="s">
        <v>89</v>
      </c>
      <c r="O302" s="43" t="s">
        <v>3033</v>
      </c>
    </row>
    <row r="303" spans="1:15" s="80" customFormat="1" x14ac:dyDescent="0.15">
      <c r="A303" s="155">
        <v>13960104</v>
      </c>
      <c r="B303" s="43">
        <v>1</v>
      </c>
      <c r="C303" s="43" t="str">
        <f>INDEX(效果!$C:$C,MATCH($A303,效果!$O:$O,0))</f>
        <v>山丘之王雷霆一击减攻击速度</v>
      </c>
      <c r="D303" s="43" t="s">
        <v>1670</v>
      </c>
      <c r="E303" s="43">
        <v>1</v>
      </c>
      <c r="F303" s="43">
        <v>5</v>
      </c>
      <c r="G303" s="43" t="s">
        <v>3028</v>
      </c>
      <c r="H303" s="43"/>
      <c r="I303" s="43" t="s">
        <v>3031</v>
      </c>
      <c r="J303" s="43" t="s">
        <v>3032</v>
      </c>
      <c r="K303" s="43" t="s">
        <v>265</v>
      </c>
      <c r="L303" s="43" t="s">
        <v>89</v>
      </c>
      <c r="M303" s="155">
        <v>15960106</v>
      </c>
      <c r="N303" s="43" t="s">
        <v>89</v>
      </c>
      <c r="O303" s="43"/>
    </row>
    <row r="304" spans="1:15" s="80" customFormat="1" x14ac:dyDescent="0.15">
      <c r="A304" s="235">
        <v>13960106</v>
      </c>
      <c r="B304" s="43">
        <v>1</v>
      </c>
      <c r="C304" s="43" t="str">
        <f>INDEX(效果!$C:$C,MATCH($A304,效果!$O:$O,0))</f>
        <v>山丘之王雷霆一击击退</v>
      </c>
      <c r="D304" s="43" t="s">
        <v>4736</v>
      </c>
      <c r="E304" s="43">
        <v>1</v>
      </c>
      <c r="F304" s="43">
        <v>2</v>
      </c>
      <c r="G304" s="43" t="s">
        <v>79</v>
      </c>
      <c r="H304" s="43"/>
      <c r="I304" s="43" t="s">
        <v>716</v>
      </c>
      <c r="J304" s="43" t="s">
        <v>716</v>
      </c>
      <c r="K304" s="43">
        <v>0</v>
      </c>
      <c r="L304" s="43">
        <v>1</v>
      </c>
      <c r="M304" s="43">
        <v>0.2</v>
      </c>
      <c r="N304" s="43" t="s">
        <v>89</v>
      </c>
      <c r="O304" s="43" t="s">
        <v>99</v>
      </c>
    </row>
    <row r="305" spans="1:15" s="80" customFormat="1" x14ac:dyDescent="0.15">
      <c r="A305" s="235">
        <v>13960101</v>
      </c>
      <c r="B305" s="43">
        <v>1</v>
      </c>
      <c r="C305" s="43" t="str">
        <f>INDEX(效果!$C:$C,MATCH($A305,效果!$O:$O,0))</f>
        <v>山丘之王风暴之锤之晕眩</v>
      </c>
      <c r="D305" s="43" t="s">
        <v>1665</v>
      </c>
      <c r="E305" s="43">
        <v>1</v>
      </c>
      <c r="F305" s="43">
        <v>2</v>
      </c>
      <c r="G305" s="43" t="s">
        <v>3025</v>
      </c>
      <c r="H305" s="43">
        <v>6</v>
      </c>
      <c r="I305" s="43" t="s">
        <v>3026</v>
      </c>
      <c r="J305" s="43" t="s">
        <v>3027</v>
      </c>
      <c r="K305" s="43" t="s">
        <v>3262</v>
      </c>
      <c r="L305" s="43" t="s">
        <v>89</v>
      </c>
      <c r="M305" s="43" t="s">
        <v>89</v>
      </c>
      <c r="N305" s="43" t="s">
        <v>89</v>
      </c>
      <c r="O305" s="43" t="s">
        <v>99</v>
      </c>
    </row>
    <row r="306" spans="1:15" s="45" customFormat="1" x14ac:dyDescent="0.15">
      <c r="A306" s="155">
        <v>13960201</v>
      </c>
      <c r="B306" s="43">
        <v>1</v>
      </c>
      <c r="C306" s="43" t="str">
        <f>INDEX(效果!$C:$C,MATCH($A306,效果!$O:$O,0))</f>
        <v>甩葱妹妹心灵之歌之加攻击</v>
      </c>
      <c r="D306" s="43" t="s">
        <v>1774</v>
      </c>
      <c r="E306" s="43">
        <v>1</v>
      </c>
      <c r="F306" s="43">
        <v>6</v>
      </c>
      <c r="G306" s="43" t="s">
        <v>3035</v>
      </c>
      <c r="H306" s="43">
        <v>10</v>
      </c>
      <c r="I306" s="43" t="s">
        <v>1465</v>
      </c>
      <c r="J306" s="43" t="s">
        <v>424</v>
      </c>
      <c r="K306" s="159" t="s">
        <v>230</v>
      </c>
      <c r="L306" s="155">
        <v>15960203</v>
      </c>
      <c r="M306" s="43" t="s">
        <v>89</v>
      </c>
      <c r="N306" s="43" t="s">
        <v>89</v>
      </c>
      <c r="O306" s="43" t="s">
        <v>3036</v>
      </c>
    </row>
    <row r="307" spans="1:15" s="45" customFormat="1" x14ac:dyDescent="0.15">
      <c r="A307" s="155">
        <v>13960202</v>
      </c>
      <c r="B307" s="43">
        <v>1</v>
      </c>
      <c r="C307" s="43" t="str">
        <f>INDEX(效果!$C:$C,MATCH($A307,效果!$O:$O,0))</f>
        <v>甩葱妹妹心灵之歌之加物防</v>
      </c>
      <c r="D307" s="43" t="s">
        <v>1775</v>
      </c>
      <c r="E307" s="43">
        <v>1</v>
      </c>
      <c r="F307" s="43">
        <v>6</v>
      </c>
      <c r="G307" s="43" t="s">
        <v>318</v>
      </c>
      <c r="H307" s="43">
        <v>10</v>
      </c>
      <c r="I307" s="43" t="s">
        <v>1465</v>
      </c>
      <c r="J307" s="43" t="s">
        <v>424</v>
      </c>
      <c r="K307" s="43" t="s">
        <v>436</v>
      </c>
      <c r="L307" s="155">
        <v>15960204</v>
      </c>
      <c r="M307" s="43" t="s">
        <v>89</v>
      </c>
      <c r="N307" s="43" t="s">
        <v>89</v>
      </c>
      <c r="O307" s="43" t="s">
        <v>324</v>
      </c>
    </row>
    <row r="308" spans="1:15" s="45" customFormat="1" x14ac:dyDescent="0.15">
      <c r="A308" s="155">
        <v>13960203</v>
      </c>
      <c r="B308" s="43">
        <v>1</v>
      </c>
      <c r="C308" s="43" t="str">
        <f>INDEX(效果!$C:$C,MATCH($A308,效果!$O:$O,0))</f>
        <v>甩葱妹妹心灵之歌之加魔防</v>
      </c>
      <c r="D308" s="43" t="s">
        <v>1776</v>
      </c>
      <c r="E308" s="43">
        <v>1</v>
      </c>
      <c r="F308" s="43">
        <v>6</v>
      </c>
      <c r="G308" s="43" t="s">
        <v>318</v>
      </c>
      <c r="H308" s="43">
        <v>10</v>
      </c>
      <c r="I308" s="43" t="s">
        <v>1465</v>
      </c>
      <c r="J308" s="43" t="s">
        <v>3037</v>
      </c>
      <c r="K308" s="43" t="s">
        <v>438</v>
      </c>
      <c r="L308" s="155">
        <v>15960205</v>
      </c>
      <c r="M308" s="43" t="s">
        <v>89</v>
      </c>
      <c r="N308" s="43" t="s">
        <v>89</v>
      </c>
      <c r="O308" s="43"/>
    </row>
    <row r="309" spans="1:15" s="45" customFormat="1" x14ac:dyDescent="0.15">
      <c r="A309" s="155">
        <v>13960204</v>
      </c>
      <c r="B309" s="43">
        <v>1</v>
      </c>
      <c r="C309" s="43" t="str">
        <f>INDEX(效果!$C:$C,MATCH($A309,效果!$O:$O,0))</f>
        <v>甩葱妹妹音韵之盾附加吸收伤害的护盾</v>
      </c>
      <c r="D309" s="43" t="s">
        <v>4737</v>
      </c>
      <c r="E309" s="43">
        <v>1</v>
      </c>
      <c r="F309" s="43">
        <v>8</v>
      </c>
      <c r="G309" s="43" t="s">
        <v>79</v>
      </c>
      <c r="H309" s="43"/>
      <c r="I309" s="43"/>
      <c r="J309" s="43" t="s">
        <v>361</v>
      </c>
      <c r="K309" s="155">
        <v>16960201</v>
      </c>
      <c r="L309" s="43" t="s">
        <v>89</v>
      </c>
      <c r="M309" s="43" t="s">
        <v>89</v>
      </c>
      <c r="N309" s="43" t="s">
        <v>89</v>
      </c>
      <c r="O309" s="43" t="s">
        <v>3038</v>
      </c>
    </row>
    <row r="310" spans="1:15" s="45" customFormat="1" x14ac:dyDescent="0.15">
      <c r="A310" s="155">
        <v>13960301</v>
      </c>
      <c r="B310" s="43">
        <v>1</v>
      </c>
      <c r="C310" s="43" t="str">
        <f>INDEX(效果!$C:$C,MATCH($A310,效果!$O:$O,0))</f>
        <v>美队复仇者之盾之1传嘲讽</v>
      </c>
      <c r="D310" s="43" t="s">
        <v>2402</v>
      </c>
      <c r="E310" s="43">
        <v>1</v>
      </c>
      <c r="F310" s="43">
        <v>2</v>
      </c>
      <c r="G310" s="43" t="s">
        <v>3039</v>
      </c>
      <c r="H310" s="43"/>
      <c r="I310" s="43" t="s">
        <v>238</v>
      </c>
      <c r="J310" s="43" t="s">
        <v>238</v>
      </c>
      <c r="K310" s="43" t="s">
        <v>34</v>
      </c>
      <c r="L310" s="43" t="s">
        <v>89</v>
      </c>
      <c r="M310" s="43" t="s">
        <v>89</v>
      </c>
      <c r="N310" s="43" t="s">
        <v>89</v>
      </c>
      <c r="O310" s="43" t="s">
        <v>3040</v>
      </c>
    </row>
    <row r="311" spans="1:15" s="45" customFormat="1" x14ac:dyDescent="0.15">
      <c r="A311" s="155">
        <v>13960107</v>
      </c>
      <c r="B311" s="43">
        <v>1</v>
      </c>
      <c r="C311" s="43" t="str">
        <f>INDEX(效果!$C:$C,MATCH($A311,效果!$O:$O,0))</f>
        <v>山丘之王挑战怒吼嘲讽沉默</v>
      </c>
      <c r="D311" s="43" t="s">
        <v>1671</v>
      </c>
      <c r="E311" s="43">
        <v>1</v>
      </c>
      <c r="F311" s="43">
        <f>F307</f>
        <v>6</v>
      </c>
      <c r="G311" s="43" t="s">
        <v>79</v>
      </c>
      <c r="H311" s="43"/>
      <c r="I311" s="43" t="s">
        <v>1291</v>
      </c>
      <c r="J311" s="43" t="s">
        <v>3034</v>
      </c>
      <c r="K311" s="159" t="s">
        <v>466</v>
      </c>
      <c r="L311" s="43" t="s">
        <v>89</v>
      </c>
      <c r="M311" s="43" t="s">
        <v>89</v>
      </c>
      <c r="N311" s="43" t="s">
        <v>89</v>
      </c>
      <c r="O311" s="43"/>
    </row>
    <row r="312" spans="1:15" s="45" customFormat="1" x14ac:dyDescent="0.15">
      <c r="A312" s="155">
        <v>13960303</v>
      </c>
      <c r="B312" s="43">
        <v>1</v>
      </c>
      <c r="C312" s="43" t="str">
        <f>INDEX(效果!$C:$C,MATCH($A312,效果!$O:$O,0))</f>
        <v>美队复仇者之盾之2传嘲讽</v>
      </c>
      <c r="D312" s="43" t="s">
        <v>2405</v>
      </c>
      <c r="E312" s="43">
        <v>1</v>
      </c>
      <c r="F312" s="43">
        <v>2</v>
      </c>
      <c r="G312" s="43" t="s">
        <v>3041</v>
      </c>
      <c r="H312" s="43"/>
      <c r="I312" s="43" t="s">
        <v>238</v>
      </c>
      <c r="J312" s="43" t="s">
        <v>3042</v>
      </c>
      <c r="K312" s="43" t="s">
        <v>34</v>
      </c>
      <c r="L312" s="43" t="s">
        <v>89</v>
      </c>
      <c r="M312" s="43" t="s">
        <v>89</v>
      </c>
      <c r="N312" s="43" t="s">
        <v>89</v>
      </c>
      <c r="O312" s="43" t="s">
        <v>3043</v>
      </c>
    </row>
    <row r="313" spans="1:15" s="45" customFormat="1" x14ac:dyDescent="0.15">
      <c r="A313" s="155">
        <v>13960302</v>
      </c>
      <c r="B313" s="43">
        <v>1</v>
      </c>
      <c r="C313" s="43" t="str">
        <f>INDEX(效果!$C:$C,MATCH($A313,效果!$O:$O,0))</f>
        <v>美队复仇者之盾之1传沉默</v>
      </c>
      <c r="D313" s="43" t="s">
        <v>2403</v>
      </c>
      <c r="E313" s="43">
        <v>1</v>
      </c>
      <c r="F313" s="43">
        <v>2</v>
      </c>
      <c r="G313" s="43" t="s">
        <v>79</v>
      </c>
      <c r="H313" s="43"/>
      <c r="I313" s="43" t="s">
        <v>238</v>
      </c>
      <c r="J313" s="43" t="s">
        <v>70</v>
      </c>
      <c r="K313" s="43" t="s">
        <v>466</v>
      </c>
      <c r="L313" s="43" t="s">
        <v>89</v>
      </c>
      <c r="M313" s="43" t="s">
        <v>89</v>
      </c>
      <c r="N313" s="43" t="s">
        <v>89</v>
      </c>
      <c r="O313" s="43"/>
    </row>
    <row r="314" spans="1:15" s="45" customFormat="1" x14ac:dyDescent="0.15">
      <c r="A314" s="155">
        <v>13960305</v>
      </c>
      <c r="B314" s="43">
        <v>1</v>
      </c>
      <c r="C314" s="43" t="str">
        <f>INDEX(效果!$C:$C,MATCH($A314,效果!$O:$O,0))</f>
        <v>美队复仇者之盾之3传嘲讽</v>
      </c>
      <c r="D314" s="43" t="s">
        <v>2408</v>
      </c>
      <c r="E314" s="43">
        <v>1</v>
      </c>
      <c r="F314" s="43">
        <v>2</v>
      </c>
      <c r="G314" s="43" t="s">
        <v>79</v>
      </c>
      <c r="H314" s="43"/>
      <c r="I314" s="43" t="s">
        <v>238</v>
      </c>
      <c r="J314" s="43" t="s">
        <v>3044</v>
      </c>
      <c r="K314" s="43" t="s">
        <v>34</v>
      </c>
      <c r="L314" s="43" t="s">
        <v>89</v>
      </c>
      <c r="M314" s="43" t="s">
        <v>89</v>
      </c>
      <c r="N314" s="43" t="s">
        <v>89</v>
      </c>
      <c r="O314" s="43" t="s">
        <v>1766</v>
      </c>
    </row>
    <row r="315" spans="1:15" s="45" customFormat="1" x14ac:dyDescent="0.15">
      <c r="A315" s="155">
        <v>13960304</v>
      </c>
      <c r="B315" s="43">
        <v>1</v>
      </c>
      <c r="C315" s="43" t="str">
        <f>INDEX(效果!$C:$C,MATCH($A315,效果!$O:$O,0))</f>
        <v>美队复仇者之盾之2传沉默</v>
      </c>
      <c r="D315" s="43" t="s">
        <v>2406</v>
      </c>
      <c r="E315" s="43">
        <v>1</v>
      </c>
      <c r="F315" s="43">
        <v>2</v>
      </c>
      <c r="G315" s="43" t="s">
        <v>79</v>
      </c>
      <c r="H315" s="43"/>
      <c r="I315" s="43" t="s">
        <v>3042</v>
      </c>
      <c r="J315" s="43" t="s">
        <v>70</v>
      </c>
      <c r="K315" s="43" t="s">
        <v>466</v>
      </c>
      <c r="L315" s="43" t="s">
        <v>89</v>
      </c>
      <c r="M315" s="43" t="s">
        <v>89</v>
      </c>
      <c r="N315" s="43" t="s">
        <v>89</v>
      </c>
      <c r="O315" s="43"/>
    </row>
    <row r="316" spans="1:15" s="45" customFormat="1" x14ac:dyDescent="0.15">
      <c r="A316" s="155">
        <v>13960307</v>
      </c>
      <c r="B316" s="43">
        <v>1</v>
      </c>
      <c r="C316" s="43" t="str">
        <f>INDEX(效果!$C:$C,MATCH($A316,效果!$O:$O,0))</f>
        <v>美队复仇者之盾之4传嘲讽</v>
      </c>
      <c r="D316" s="43" t="s">
        <v>2411</v>
      </c>
      <c r="E316" s="43">
        <v>1</v>
      </c>
      <c r="F316" s="43">
        <v>2</v>
      </c>
      <c r="G316" s="43" t="s">
        <v>1657</v>
      </c>
      <c r="H316" s="43"/>
      <c r="I316" s="43" t="s">
        <v>238</v>
      </c>
      <c r="J316" s="43" t="s">
        <v>238</v>
      </c>
      <c r="K316" s="43" t="s">
        <v>34</v>
      </c>
      <c r="L316" s="43" t="s">
        <v>89</v>
      </c>
      <c r="M316" s="43" t="s">
        <v>89</v>
      </c>
      <c r="N316" s="43" t="s">
        <v>89</v>
      </c>
      <c r="O316" s="43" t="s">
        <v>1766</v>
      </c>
    </row>
    <row r="317" spans="1:15" s="45" customFormat="1" x14ac:dyDescent="0.15">
      <c r="A317" s="155">
        <v>13960306</v>
      </c>
      <c r="B317" s="43">
        <v>1</v>
      </c>
      <c r="C317" s="43" t="str">
        <f>INDEX(效果!$C:$C,MATCH($A317,效果!$O:$O,0))</f>
        <v>美队复仇者之盾之3传沉默</v>
      </c>
      <c r="D317" s="43" t="s">
        <v>2409</v>
      </c>
      <c r="E317" s="43">
        <v>1</v>
      </c>
      <c r="F317" s="43">
        <v>2</v>
      </c>
      <c r="G317" s="43" t="s">
        <v>79</v>
      </c>
      <c r="H317" s="43"/>
      <c r="I317" s="43" t="s">
        <v>238</v>
      </c>
      <c r="J317" s="43" t="s">
        <v>3034</v>
      </c>
      <c r="K317" s="43" t="s">
        <v>466</v>
      </c>
      <c r="L317" s="43" t="s">
        <v>89</v>
      </c>
      <c r="M317" s="43" t="s">
        <v>89</v>
      </c>
      <c r="N317" s="43" t="s">
        <v>89</v>
      </c>
      <c r="O317" s="43"/>
    </row>
    <row r="318" spans="1:15" s="45" customFormat="1" x14ac:dyDescent="0.15">
      <c r="A318" s="155">
        <v>13960309</v>
      </c>
      <c r="B318" s="43">
        <v>1</v>
      </c>
      <c r="C318" s="43" t="str">
        <f>INDEX(效果!$C:$C,MATCH($A318,效果!$O:$O,0))</f>
        <v>美队盾牌援护之buff效果</v>
      </c>
      <c r="D318" s="43" t="s">
        <v>4738</v>
      </c>
      <c r="E318" s="43">
        <v>1</v>
      </c>
      <c r="F318" s="43">
        <v>4</v>
      </c>
      <c r="G318" s="43" t="s">
        <v>3039</v>
      </c>
      <c r="H318" s="43"/>
      <c r="I318" s="43"/>
      <c r="J318" s="43" t="s">
        <v>106</v>
      </c>
      <c r="K318" s="159">
        <v>2</v>
      </c>
      <c r="L318" s="155">
        <v>12960319</v>
      </c>
      <c r="M318" s="155">
        <v>12960320</v>
      </c>
      <c r="N318" s="43" t="s">
        <v>89</v>
      </c>
      <c r="O318" s="43" t="s">
        <v>3045</v>
      </c>
    </row>
    <row r="319" spans="1:15" s="45" customFormat="1" x14ac:dyDescent="0.15">
      <c r="A319" s="155">
        <v>13960310</v>
      </c>
      <c r="B319" s="43">
        <v>1</v>
      </c>
      <c r="C319" s="43" t="str">
        <f>INDEX(效果!$C:$C,MATCH($A319,效果!$O:$O,0))</f>
        <v>美队盾牌援护之加物理防御</v>
      </c>
      <c r="D319" s="43" t="s">
        <v>4423</v>
      </c>
      <c r="E319" s="43">
        <v>1</v>
      </c>
      <c r="F319" s="43">
        <v>4</v>
      </c>
      <c r="G319" s="43" t="s">
        <v>3041</v>
      </c>
      <c r="H319" s="43"/>
      <c r="I319" s="43" t="s">
        <v>1465</v>
      </c>
      <c r="J319" s="43" t="s">
        <v>424</v>
      </c>
      <c r="K319" s="43" t="s">
        <v>436</v>
      </c>
      <c r="L319" s="155">
        <v>15960306</v>
      </c>
      <c r="M319" s="43" t="s">
        <v>89</v>
      </c>
      <c r="N319" s="159" t="s">
        <v>89</v>
      </c>
      <c r="O319" s="43" t="s">
        <v>3045</v>
      </c>
    </row>
    <row r="320" spans="1:15" s="45" customFormat="1" x14ac:dyDescent="0.15">
      <c r="A320" s="155">
        <v>13960311</v>
      </c>
      <c r="B320" s="43">
        <v>1</v>
      </c>
      <c r="C320" s="43" t="str">
        <f>INDEX(效果!$C:$C,MATCH($A320,效果!$O:$O,0))</f>
        <v>美队盾牌援护之加魔法防御</v>
      </c>
      <c r="D320" s="43" t="s">
        <v>4424</v>
      </c>
      <c r="E320" s="43">
        <v>1</v>
      </c>
      <c r="F320" s="43">
        <v>4</v>
      </c>
      <c r="G320" s="43" t="s">
        <v>3041</v>
      </c>
      <c r="H320" s="43"/>
      <c r="I320" s="43" t="s">
        <v>1465</v>
      </c>
      <c r="J320" s="43" t="s">
        <v>3037</v>
      </c>
      <c r="K320" s="43" t="s">
        <v>438</v>
      </c>
      <c r="L320" s="155">
        <v>15960307</v>
      </c>
      <c r="M320" s="43" t="s">
        <v>89</v>
      </c>
      <c r="N320" s="43" t="s">
        <v>89</v>
      </c>
      <c r="O320" s="43"/>
    </row>
    <row r="321" spans="1:15" s="45" customFormat="1" x14ac:dyDescent="0.15">
      <c r="A321" s="235">
        <v>13960312</v>
      </c>
      <c r="B321" s="43">
        <v>1</v>
      </c>
      <c r="C321" s="43" t="str">
        <f>INDEX(效果!$C:$C,MATCH($A321,效果!$O:$O,0))</f>
        <v>美队英勇飞跃击退</v>
      </c>
      <c r="D321" s="43" t="s">
        <v>4873</v>
      </c>
      <c r="E321" s="43">
        <v>1</v>
      </c>
      <c r="F321" s="43">
        <v>2</v>
      </c>
      <c r="G321" s="43" t="s">
        <v>79</v>
      </c>
      <c r="H321" s="43"/>
      <c r="I321" s="43" t="s">
        <v>716</v>
      </c>
      <c r="J321" s="43" t="s">
        <v>716</v>
      </c>
      <c r="K321" s="43">
        <v>0</v>
      </c>
      <c r="L321" s="43">
        <v>1</v>
      </c>
      <c r="M321" s="159">
        <v>0.2</v>
      </c>
      <c r="N321" s="43" t="s">
        <v>89</v>
      </c>
      <c r="O321" s="165" t="s">
        <v>99</v>
      </c>
    </row>
    <row r="322" spans="1:15" s="45" customFormat="1" x14ac:dyDescent="0.15">
      <c r="A322" s="155">
        <v>13960401</v>
      </c>
      <c r="B322" s="43">
        <v>1</v>
      </c>
      <c r="C322" s="43" t="str">
        <f>INDEX(效果!$C:$C,MATCH($A322,效果!$O:$O,0))</f>
        <v>小叮当高压酒炮加酒标记降低物防</v>
      </c>
      <c r="D322" s="43" t="s">
        <v>1753</v>
      </c>
      <c r="E322" s="43">
        <v>1</v>
      </c>
      <c r="F322" s="43">
        <v>6</v>
      </c>
      <c r="G322" s="43" t="s">
        <v>79</v>
      </c>
      <c r="H322" s="43"/>
      <c r="I322" s="43" t="s">
        <v>513</v>
      </c>
      <c r="J322" s="43" t="s">
        <v>424</v>
      </c>
      <c r="K322" s="159" t="s">
        <v>436</v>
      </c>
      <c r="L322" s="155">
        <v>15960403</v>
      </c>
      <c r="M322" s="43" t="s">
        <v>89</v>
      </c>
      <c r="N322" s="43" t="s">
        <v>89</v>
      </c>
      <c r="O322" s="165" t="s">
        <v>4109</v>
      </c>
    </row>
    <row r="323" spans="1:15" s="45" customFormat="1" x14ac:dyDescent="0.15">
      <c r="A323" s="165">
        <v>13960402</v>
      </c>
      <c r="B323" s="165">
        <v>1</v>
      </c>
      <c r="C323" s="165" t="str">
        <f>INDEX(效果!$C:$C,MATCH($A323,效果!$O:$O,0))</f>
        <v>小叮当退化射线降低物防</v>
      </c>
      <c r="D323" s="165" t="s">
        <v>4426</v>
      </c>
      <c r="E323" s="165">
        <v>1</v>
      </c>
      <c r="F323" s="153">
        <v>6</v>
      </c>
      <c r="G323" s="165" t="s">
        <v>3707</v>
      </c>
      <c r="H323" s="165"/>
      <c r="I323" s="165" t="s">
        <v>1820</v>
      </c>
      <c r="J323" s="165" t="s">
        <v>3708</v>
      </c>
      <c r="K323" s="165" t="s">
        <v>3709</v>
      </c>
      <c r="L323" s="165">
        <v>15960405</v>
      </c>
      <c r="M323" s="165"/>
      <c r="N323" s="165"/>
      <c r="O323" s="165" t="s">
        <v>3711</v>
      </c>
    </row>
    <row r="324" spans="1:15" s="45" customFormat="1" x14ac:dyDescent="0.15">
      <c r="A324" s="165">
        <v>13960403</v>
      </c>
      <c r="B324" s="165">
        <v>1</v>
      </c>
      <c r="C324" s="165" t="str">
        <f>INDEX(效果!$C:$C,MATCH($A324,效果!$O:$O,0))</f>
        <v>小叮当退化射线降低魔防</v>
      </c>
      <c r="D324" s="165" t="s">
        <v>4427</v>
      </c>
      <c r="E324" s="165">
        <v>1</v>
      </c>
      <c r="F324" s="153">
        <v>6</v>
      </c>
      <c r="G324" s="165" t="s">
        <v>3707</v>
      </c>
      <c r="H324" s="165"/>
      <c r="I324" s="165" t="s">
        <v>1820</v>
      </c>
      <c r="J324" s="165" t="s">
        <v>3708</v>
      </c>
      <c r="K324" s="165" t="s">
        <v>3710</v>
      </c>
      <c r="L324" s="165">
        <v>15960408</v>
      </c>
      <c r="M324" s="165"/>
      <c r="N324" s="165"/>
      <c r="O324" s="80"/>
    </row>
    <row r="325" spans="1:15" s="45" customFormat="1" x14ac:dyDescent="0.15">
      <c r="A325" s="165">
        <v>13960404</v>
      </c>
      <c r="B325" s="165">
        <v>1</v>
      </c>
      <c r="C325" s="165" t="str">
        <f>INDEX(效果!$C:$C,MATCH($A325,效果!$O:$O,0))</f>
        <v>小叮当退化射线降低攻击</v>
      </c>
      <c r="D325" s="165" t="s">
        <v>4428</v>
      </c>
      <c r="E325" s="165">
        <v>1</v>
      </c>
      <c r="F325" s="153">
        <v>6</v>
      </c>
      <c r="G325" s="165" t="s">
        <v>79</v>
      </c>
      <c r="H325" s="165"/>
      <c r="I325" s="165" t="s">
        <v>1820</v>
      </c>
      <c r="J325" s="165" t="s">
        <v>264</v>
      </c>
      <c r="K325" s="165" t="s">
        <v>254</v>
      </c>
      <c r="L325" s="165">
        <v>15960409</v>
      </c>
      <c r="M325" s="165"/>
      <c r="N325" s="165"/>
      <c r="O325" s="165"/>
    </row>
    <row r="326" spans="1:15" s="45" customFormat="1" x14ac:dyDescent="0.15">
      <c r="A326" s="155">
        <v>13960308</v>
      </c>
      <c r="B326" s="43">
        <v>1</v>
      </c>
      <c r="C326" s="43" t="str">
        <f>INDEX(效果!$C:$C,MATCH($A326,效果!$O:$O,0))</f>
        <v>美队复仇者之盾之4传沉默</v>
      </c>
      <c r="D326" s="43" t="s">
        <v>2412</v>
      </c>
      <c r="E326" s="43">
        <v>1</v>
      </c>
      <c r="F326" s="43">
        <v>2</v>
      </c>
      <c r="G326" s="43" t="s">
        <v>79</v>
      </c>
      <c r="H326" s="43"/>
      <c r="I326" s="43" t="s">
        <v>238</v>
      </c>
      <c r="J326" s="43" t="s">
        <v>70</v>
      </c>
      <c r="K326" s="43" t="s">
        <v>466</v>
      </c>
      <c r="L326" s="43" t="s">
        <v>89</v>
      </c>
      <c r="M326" s="159" t="s">
        <v>89</v>
      </c>
      <c r="N326" s="43" t="s">
        <v>89</v>
      </c>
      <c r="O326" s="43"/>
    </row>
    <row r="327" spans="1:15" s="45" customFormat="1" x14ac:dyDescent="0.15">
      <c r="A327" s="235">
        <v>13960405</v>
      </c>
      <c r="B327" s="43">
        <v>1</v>
      </c>
      <c r="C327" s="43" t="str">
        <f>INDEX(效果!$C:$C,MATCH($A327,效果!$O:$O,0))</f>
        <v>小叮当火箭炮眩晕</v>
      </c>
      <c r="D327" s="43" t="s">
        <v>1758</v>
      </c>
      <c r="E327" s="43">
        <v>1</v>
      </c>
      <c r="F327" s="43">
        <v>2</v>
      </c>
      <c r="G327" s="43" t="s">
        <v>318</v>
      </c>
      <c r="H327" s="43">
        <v>10</v>
      </c>
      <c r="I327" s="43" t="s">
        <v>1290</v>
      </c>
      <c r="J327" s="43" t="s">
        <v>70</v>
      </c>
      <c r="K327" s="43" t="s">
        <v>3262</v>
      </c>
      <c r="L327" s="43" t="s">
        <v>89</v>
      </c>
      <c r="M327" s="43" t="s">
        <v>89</v>
      </c>
      <c r="N327" s="43" t="s">
        <v>89</v>
      </c>
      <c r="O327" s="43" t="s">
        <v>99</v>
      </c>
    </row>
    <row r="328" spans="1:15" s="45" customFormat="1" x14ac:dyDescent="0.15">
      <c r="A328" s="155">
        <v>13960407</v>
      </c>
      <c r="B328" s="43">
        <v>1</v>
      </c>
      <c r="C328" s="43" t="str">
        <f>INDEX(效果!$C:$C,MATCH($A328,效果!$O:$O,0))</f>
        <v>小叮当高压酒炮加酒标记降低魔防</v>
      </c>
      <c r="D328" s="43" t="s">
        <v>1755</v>
      </c>
      <c r="E328" s="43">
        <v>1</v>
      </c>
      <c r="F328" s="43">
        <v>6</v>
      </c>
      <c r="G328" s="43" t="s">
        <v>3056</v>
      </c>
      <c r="H328" s="43"/>
      <c r="I328" s="43" t="s">
        <v>513</v>
      </c>
      <c r="J328" s="43" t="s">
        <v>3037</v>
      </c>
      <c r="K328" s="43" t="s">
        <v>438</v>
      </c>
      <c r="L328" s="155">
        <v>15960407</v>
      </c>
      <c r="M328" s="43" t="s">
        <v>89</v>
      </c>
      <c r="N328" s="43" t="s">
        <v>89</v>
      </c>
      <c r="O328" s="43"/>
    </row>
    <row r="329" spans="1:15" s="45" customFormat="1" x14ac:dyDescent="0.15">
      <c r="A329" s="155">
        <v>13960406</v>
      </c>
      <c r="B329" s="43">
        <v>1</v>
      </c>
      <c r="C329" s="43" t="str">
        <f>INDEX(效果!$C:$C,MATCH($A329,效果!$O:$O,0))</f>
        <v>小叮当高压酒炮加酒标记</v>
      </c>
      <c r="D329" s="43" t="s">
        <v>1754</v>
      </c>
      <c r="E329" s="43">
        <v>1</v>
      </c>
      <c r="F329" s="43">
        <v>10</v>
      </c>
      <c r="G329" s="43" t="s">
        <v>79</v>
      </c>
      <c r="H329" s="43"/>
      <c r="I329" s="43" t="s">
        <v>513</v>
      </c>
      <c r="J329" s="43" t="s">
        <v>70</v>
      </c>
      <c r="K329" s="43" t="s">
        <v>3222</v>
      </c>
      <c r="L329" s="43" t="s">
        <v>89</v>
      </c>
      <c r="M329" s="43" t="s">
        <v>89</v>
      </c>
      <c r="N329" s="43" t="s">
        <v>89</v>
      </c>
      <c r="O329" s="43" t="s">
        <v>1538</v>
      </c>
    </row>
    <row r="330" spans="1:15" s="45" customFormat="1" x14ac:dyDescent="0.15">
      <c r="A330" s="229">
        <v>13960415</v>
      </c>
      <c r="B330" s="228">
        <v>1</v>
      </c>
      <c r="C330" s="228" t="str">
        <f>INDEX(效果!$C:$C,MATCH($A330,效果!$O:$O,0))</f>
        <v>小叮当化射线沉默</v>
      </c>
      <c r="D330" s="228" t="s">
        <v>5320</v>
      </c>
      <c r="E330" s="228">
        <v>1</v>
      </c>
      <c r="F330" s="228">
        <v>6</v>
      </c>
      <c r="G330" s="228" t="s">
        <v>5321</v>
      </c>
      <c r="H330" s="228"/>
      <c r="I330" s="228" t="s">
        <v>71</v>
      </c>
      <c r="J330" s="228" t="s">
        <v>5322</v>
      </c>
      <c r="K330" s="228" t="s">
        <v>5323</v>
      </c>
      <c r="L330" s="228"/>
      <c r="M330" s="228"/>
      <c r="N330" s="228"/>
      <c r="O330" s="228" t="s">
        <v>3052</v>
      </c>
    </row>
    <row r="331" spans="1:15" s="45" customFormat="1" x14ac:dyDescent="0.15">
      <c r="A331" s="235">
        <v>13960506</v>
      </c>
      <c r="B331" s="43">
        <v>1</v>
      </c>
      <c r="C331" s="43" t="str">
        <f>INDEX(效果!$C:$C,MATCH($A331,效果!$O:$O,0))</f>
        <v>嗜血狼人野性阻击背摔</v>
      </c>
      <c r="D331" s="43" t="s">
        <v>1698</v>
      </c>
      <c r="E331" s="43">
        <v>1</v>
      </c>
      <c r="F331" s="43">
        <v>1</v>
      </c>
      <c r="G331" s="43" t="s">
        <v>79</v>
      </c>
      <c r="H331" s="43"/>
      <c r="I331" s="43" t="s">
        <v>716</v>
      </c>
      <c r="J331" s="43" t="s">
        <v>716</v>
      </c>
      <c r="K331" s="43">
        <v>0</v>
      </c>
      <c r="L331" s="43">
        <v>3</v>
      </c>
      <c r="M331" s="43">
        <v>0.5</v>
      </c>
      <c r="N331" s="43" t="s">
        <v>89</v>
      </c>
      <c r="O331" s="43" t="s">
        <v>99</v>
      </c>
    </row>
    <row r="332" spans="1:15" s="45" customFormat="1" x14ac:dyDescent="0.15">
      <c r="A332" s="155">
        <v>13960507</v>
      </c>
      <c r="B332" s="43">
        <v>1</v>
      </c>
      <c r="C332" s="43" t="str">
        <f>INDEX(效果!$C:$C,MATCH($A332,效果!$O:$O,0))</f>
        <v>嗜血狼人野性阻击背摔跟随</v>
      </c>
      <c r="D332" s="43" t="s">
        <v>1699</v>
      </c>
      <c r="E332" s="43">
        <v>1</v>
      </c>
      <c r="F332" s="43">
        <v>2</v>
      </c>
      <c r="G332" s="43" t="s">
        <v>79</v>
      </c>
      <c r="H332" s="43"/>
      <c r="I332" s="43"/>
      <c r="J332" s="43" t="s">
        <v>3057</v>
      </c>
      <c r="K332" s="43" t="s">
        <v>89</v>
      </c>
      <c r="L332" s="43" t="s">
        <v>89</v>
      </c>
      <c r="M332" s="43" t="s">
        <v>89</v>
      </c>
      <c r="N332" s="43" t="s">
        <v>89</v>
      </c>
      <c r="O332" s="43"/>
    </row>
    <row r="333" spans="1:15" s="45" customFormat="1" x14ac:dyDescent="0.15">
      <c r="A333" s="155">
        <v>13960505</v>
      </c>
      <c r="B333" s="43">
        <v>1</v>
      </c>
      <c r="C333" s="43" t="str">
        <f>INDEX(效果!$C:$C,MATCH($A333,效果!$O:$O,0))</f>
        <v>嗜血狼人旋风斩无敌(不用)</v>
      </c>
      <c r="D333" s="43" t="s">
        <v>4739</v>
      </c>
      <c r="E333" s="43">
        <v>1</v>
      </c>
      <c r="F333" s="43">
        <v>4</v>
      </c>
      <c r="G333" s="43" t="s">
        <v>79</v>
      </c>
      <c r="H333" s="43"/>
      <c r="I333" s="43" t="s">
        <v>1465</v>
      </c>
      <c r="J333" s="43" t="s">
        <v>70</v>
      </c>
      <c r="K333" s="43" t="s">
        <v>3264</v>
      </c>
      <c r="L333" s="43" t="s">
        <v>89</v>
      </c>
      <c r="M333" s="43" t="s">
        <v>89</v>
      </c>
      <c r="N333" s="43" t="s">
        <v>89</v>
      </c>
      <c r="O333" s="43"/>
    </row>
    <row r="334" spans="1:15" s="45" customFormat="1" x14ac:dyDescent="0.15">
      <c r="A334" s="180">
        <v>13960521</v>
      </c>
      <c r="B334" s="43">
        <v>1</v>
      </c>
      <c r="C334" s="43" t="str">
        <f>INDEX(效果!$C:$C,MATCH($A334,效果!$O:$O,0))</f>
        <v>嗜血狼人野性阻击背摔（不用）</v>
      </c>
      <c r="D334" s="43" t="s">
        <v>5201</v>
      </c>
      <c r="E334" s="165">
        <v>1</v>
      </c>
      <c r="F334" s="153">
        <v>1</v>
      </c>
      <c r="G334" s="165" t="s">
        <v>5206</v>
      </c>
      <c r="H334" s="165"/>
      <c r="I334" s="165"/>
      <c r="J334" s="165" t="s">
        <v>5207</v>
      </c>
      <c r="K334" s="165">
        <v>0.5</v>
      </c>
      <c r="L334" s="165" t="s">
        <v>5208</v>
      </c>
      <c r="M334" s="165"/>
      <c r="N334" s="165"/>
      <c r="O334" s="165" t="s">
        <v>99</v>
      </c>
    </row>
    <row r="335" spans="1:15" s="45" customFormat="1" x14ac:dyDescent="0.15">
      <c r="A335" s="180">
        <v>13960522</v>
      </c>
      <c r="B335" s="43">
        <v>1</v>
      </c>
      <c r="C335" s="43" t="str">
        <f>INDEX(效果!$C:$C,MATCH($A335,效果!$O:$O,0))</f>
        <v>嗜血狼人野性阻击背摔跟随（不用）</v>
      </c>
      <c r="D335" s="43" t="s">
        <v>5203</v>
      </c>
      <c r="E335" s="165">
        <v>1</v>
      </c>
      <c r="F335" s="153">
        <v>1</v>
      </c>
      <c r="G335" s="165" t="s">
        <v>5206</v>
      </c>
      <c r="H335" s="165"/>
      <c r="I335" s="165"/>
      <c r="J335" s="165" t="s">
        <v>5209</v>
      </c>
      <c r="K335" s="165"/>
      <c r="L335" s="165"/>
      <c r="M335" s="165"/>
      <c r="N335" s="165"/>
      <c r="O335" s="165"/>
    </row>
    <row r="336" spans="1:15" s="45" customFormat="1" x14ac:dyDescent="0.15">
      <c r="A336" s="238">
        <v>13960523</v>
      </c>
      <c r="B336" s="43">
        <v>1</v>
      </c>
      <c r="C336" s="43" t="str">
        <f>INDEX(效果!$C:$C,MATCH($A336,效果!$O:$O,0))</f>
        <v>嗜血狼人野性阻击背摔挑起（不用）</v>
      </c>
      <c r="D336" s="43"/>
      <c r="E336" s="165">
        <v>1</v>
      </c>
      <c r="F336" s="153">
        <v>0.4</v>
      </c>
      <c r="G336" s="165" t="s">
        <v>5206</v>
      </c>
      <c r="H336" s="165"/>
      <c r="I336" s="165" t="s">
        <v>323</v>
      </c>
      <c r="J336" s="165" t="s">
        <v>5210</v>
      </c>
      <c r="K336" s="165"/>
      <c r="L336" s="165"/>
      <c r="M336" s="165"/>
      <c r="N336" s="165"/>
      <c r="O336" s="165" t="s">
        <v>5211</v>
      </c>
    </row>
    <row r="337" spans="1:15" s="45" customFormat="1" x14ac:dyDescent="0.15">
      <c r="A337" s="155">
        <v>13960602</v>
      </c>
      <c r="B337" s="43">
        <v>1</v>
      </c>
      <c r="C337" s="43" t="str">
        <f>INDEX(效果!$C:$C,MATCH($A337,效果!$O:$O,0))</f>
        <v>超能大白酒精喷洒概率降低物防</v>
      </c>
      <c r="D337" s="43" t="s">
        <v>4431</v>
      </c>
      <c r="E337" s="43">
        <v>1</v>
      </c>
      <c r="F337" s="43">
        <v>6</v>
      </c>
      <c r="G337" s="43" t="s">
        <v>318</v>
      </c>
      <c r="H337" s="43">
        <v>10</v>
      </c>
      <c r="I337" s="43" t="s">
        <v>513</v>
      </c>
      <c r="J337" s="43" t="s">
        <v>424</v>
      </c>
      <c r="K337" s="43" t="s">
        <v>436</v>
      </c>
      <c r="L337" s="155">
        <v>15960604</v>
      </c>
      <c r="M337" s="43" t="s">
        <v>89</v>
      </c>
      <c r="N337" s="43" t="s">
        <v>89</v>
      </c>
      <c r="O337" s="43" t="s">
        <v>320</v>
      </c>
    </row>
    <row r="338" spans="1:15" s="45" customFormat="1" x14ac:dyDescent="0.15">
      <c r="A338" s="155">
        <v>13960603</v>
      </c>
      <c r="B338" s="43">
        <v>1</v>
      </c>
      <c r="C338" s="43" t="str">
        <f>INDEX(效果!$C:$C,MATCH($A338,效果!$O:$O,0))</f>
        <v>超能大白酒精喷洒概率降低魔防</v>
      </c>
      <c r="D338" s="43" t="s">
        <v>4431</v>
      </c>
      <c r="E338" s="43">
        <v>1</v>
      </c>
      <c r="F338" s="43">
        <v>6</v>
      </c>
      <c r="G338" s="43" t="s">
        <v>318</v>
      </c>
      <c r="H338" s="43">
        <v>10</v>
      </c>
      <c r="I338" s="43" t="s">
        <v>513</v>
      </c>
      <c r="J338" s="43" t="s">
        <v>424</v>
      </c>
      <c r="K338" s="43" t="s">
        <v>438</v>
      </c>
      <c r="L338" s="155">
        <v>15960605</v>
      </c>
      <c r="M338" s="43" t="s">
        <v>89</v>
      </c>
      <c r="N338" s="43" t="s">
        <v>89</v>
      </c>
      <c r="O338" s="43"/>
    </row>
    <row r="339" spans="1:15" s="45" customFormat="1" x14ac:dyDescent="0.15">
      <c r="A339" s="235">
        <v>13960604</v>
      </c>
      <c r="B339" s="43">
        <v>1</v>
      </c>
      <c r="C339" s="43" t="str">
        <f>INDEX(效果!$C:$C,MATCH($A339,效果!$O:$O,0))</f>
        <v>超能大白重拳击退眩晕</v>
      </c>
      <c r="D339" s="43" t="s">
        <v>4740</v>
      </c>
      <c r="E339" s="43">
        <v>1</v>
      </c>
      <c r="F339" s="43">
        <v>2</v>
      </c>
      <c r="G339" s="43" t="s">
        <v>79</v>
      </c>
      <c r="H339" s="43"/>
      <c r="I339" s="43" t="s">
        <v>716</v>
      </c>
      <c r="J339" s="43" t="s">
        <v>716</v>
      </c>
      <c r="K339" s="43">
        <v>0</v>
      </c>
      <c r="L339" s="43">
        <v>1</v>
      </c>
      <c r="M339" s="43">
        <v>0.2</v>
      </c>
      <c r="N339" s="43" t="s">
        <v>89</v>
      </c>
      <c r="O339" s="43" t="s">
        <v>3114</v>
      </c>
    </row>
    <row r="340" spans="1:15" s="45" customFormat="1" x14ac:dyDescent="0.15">
      <c r="A340" s="235">
        <v>13960605</v>
      </c>
      <c r="B340" s="43">
        <v>1</v>
      </c>
      <c r="C340" s="43" t="str">
        <f>INDEX(效果!$C:$C,MATCH($A340,效果!$O:$O,0))</f>
        <v>超能大白火焰喷射遇酒炸起眩晕</v>
      </c>
      <c r="D340" s="43" t="s">
        <v>4741</v>
      </c>
      <c r="E340" s="43">
        <v>1</v>
      </c>
      <c r="F340" s="43">
        <v>1.5</v>
      </c>
      <c r="G340" s="43" t="s">
        <v>79</v>
      </c>
      <c r="H340" s="43"/>
      <c r="I340" s="43" t="s">
        <v>323</v>
      </c>
      <c r="J340" s="43" t="s">
        <v>323</v>
      </c>
      <c r="K340" s="43" t="s">
        <v>89</v>
      </c>
      <c r="L340" s="43" t="s">
        <v>89</v>
      </c>
      <c r="M340" s="43" t="s">
        <v>89</v>
      </c>
      <c r="N340" s="43" t="s">
        <v>89</v>
      </c>
      <c r="O340" s="43" t="s">
        <v>3114</v>
      </c>
    </row>
    <row r="341" spans="1:15" s="45" customFormat="1" x14ac:dyDescent="0.15">
      <c r="A341" s="235">
        <v>13960606</v>
      </c>
      <c r="B341" s="43">
        <v>1</v>
      </c>
      <c r="C341" s="43" t="str">
        <f>INDEX(效果!$C:$C,MATCH($A341,效果!$O:$O,0))</f>
        <v>超能大白火焰喷射几率爆炸炸起眩晕</v>
      </c>
      <c r="D341" s="43" t="s">
        <v>4742</v>
      </c>
      <c r="E341" s="43">
        <v>1</v>
      </c>
      <c r="F341" s="43">
        <v>1.5</v>
      </c>
      <c r="G341" s="43" t="s">
        <v>79</v>
      </c>
      <c r="H341" s="43"/>
      <c r="I341" s="43" t="s">
        <v>323</v>
      </c>
      <c r="J341" s="43" t="s">
        <v>323</v>
      </c>
      <c r="K341" s="43" t="s">
        <v>89</v>
      </c>
      <c r="L341" s="43" t="s">
        <v>89</v>
      </c>
      <c r="M341" s="43" t="s">
        <v>89</v>
      </c>
      <c r="N341" s="43" t="s">
        <v>89</v>
      </c>
      <c r="O341" s="43" t="s">
        <v>3114</v>
      </c>
    </row>
    <row r="342" spans="1:15" s="45" customFormat="1" x14ac:dyDescent="0.15">
      <c r="A342" s="155">
        <v>13960601</v>
      </c>
      <c r="B342" s="43">
        <v>1</v>
      </c>
      <c r="C342" s="43" t="str">
        <f>INDEX(效果!$C:$C,MATCH($A342,效果!$O:$O,0))</f>
        <v>超能大白酒精喷洒概率添加酒标记</v>
      </c>
      <c r="D342" s="43" t="s">
        <v>4430</v>
      </c>
      <c r="E342" s="43">
        <v>1</v>
      </c>
      <c r="F342" s="43">
        <v>6</v>
      </c>
      <c r="G342" s="43" t="s">
        <v>318</v>
      </c>
      <c r="H342" s="43">
        <v>10</v>
      </c>
      <c r="I342" s="43" t="s">
        <v>513</v>
      </c>
      <c r="J342" s="43" t="s">
        <v>70</v>
      </c>
      <c r="K342" s="43" t="s">
        <v>3222</v>
      </c>
      <c r="L342" s="43" t="s">
        <v>89</v>
      </c>
      <c r="M342" s="43" t="s">
        <v>89</v>
      </c>
      <c r="N342" s="43" t="s">
        <v>89</v>
      </c>
      <c r="O342" s="43" t="s">
        <v>1538</v>
      </c>
    </row>
    <row r="343" spans="1:15" s="45" customFormat="1" x14ac:dyDescent="0.15">
      <c r="A343" s="231">
        <v>13960607</v>
      </c>
      <c r="B343" s="168">
        <v>1</v>
      </c>
      <c r="C343" s="165" t="str">
        <f>INDEX(效果!$C:$C,MATCH($A343,效果!$O:$O,0))</f>
        <v>超能大白蛮力冲撞之晕眩</v>
      </c>
      <c r="D343" s="80" t="s">
        <v>5728</v>
      </c>
      <c r="E343" s="168">
        <v>1</v>
      </c>
      <c r="F343" s="158">
        <v>5</v>
      </c>
      <c r="G343" s="168" t="s">
        <v>5730</v>
      </c>
      <c r="H343" s="168">
        <v>10</v>
      </c>
      <c r="I343" s="168" t="s">
        <v>5731</v>
      </c>
      <c r="J343" s="168" t="s">
        <v>70</v>
      </c>
      <c r="K343" s="168" t="s">
        <v>5732</v>
      </c>
      <c r="L343" s="168"/>
      <c r="M343" s="168"/>
      <c r="N343" s="168"/>
      <c r="O343" s="168" t="s">
        <v>99</v>
      </c>
    </row>
    <row r="344" spans="1:15" s="45" customFormat="1" x14ac:dyDescent="0.15">
      <c r="A344" s="231">
        <v>13960608</v>
      </c>
      <c r="B344" s="168">
        <v>1</v>
      </c>
      <c r="C344" s="165" t="str">
        <f>INDEX(效果!$C:$C,MATCH($A344,效果!$O:$O,0))</f>
        <v>超能大白蛮力冲撞之挑起</v>
      </c>
      <c r="D344" s="80" t="s">
        <v>5729</v>
      </c>
      <c r="E344" s="168">
        <v>1</v>
      </c>
      <c r="F344" s="158">
        <v>1</v>
      </c>
      <c r="G344" s="168" t="s">
        <v>5733</v>
      </c>
      <c r="H344" s="168"/>
      <c r="I344" s="168" t="s">
        <v>323</v>
      </c>
      <c r="J344" s="168" t="s">
        <v>323</v>
      </c>
      <c r="K344" s="168"/>
      <c r="L344" s="168"/>
      <c r="M344" s="168"/>
      <c r="N344" s="168"/>
      <c r="O344" s="168" t="s">
        <v>3572</v>
      </c>
    </row>
    <row r="345" spans="1:15" s="80" customFormat="1" x14ac:dyDescent="0.15">
      <c r="A345" s="165">
        <v>13960701</v>
      </c>
      <c r="B345" s="165">
        <v>1</v>
      </c>
      <c r="C345" s="165" t="str">
        <f>INDEX(效果!$C:$C,MATCH($A345,效果!$O:$O,0))</f>
        <v>花仙子缠绕禁足</v>
      </c>
      <c r="D345" s="165" t="s">
        <v>4743</v>
      </c>
      <c r="E345" s="165">
        <v>1</v>
      </c>
      <c r="F345" s="153">
        <v>2</v>
      </c>
      <c r="G345" s="165" t="s">
        <v>3688</v>
      </c>
      <c r="H345" s="165">
        <v>10</v>
      </c>
      <c r="I345" s="165" t="s">
        <v>5485</v>
      </c>
      <c r="J345" s="165" t="s">
        <v>3689</v>
      </c>
      <c r="K345" s="165" t="s">
        <v>3123</v>
      </c>
      <c r="L345" s="165"/>
      <c r="M345" s="165"/>
      <c r="N345" s="165"/>
      <c r="O345" s="165" t="s">
        <v>3690</v>
      </c>
    </row>
    <row r="346" spans="1:15" s="45" customFormat="1" x14ac:dyDescent="0.15">
      <c r="A346" s="165">
        <v>13960704</v>
      </c>
      <c r="B346" s="165">
        <v>1</v>
      </c>
      <c r="C346" s="165" t="str">
        <f>INDEX(效果!$C:$C,MATCH($A346,效果!$O:$O,0))</f>
        <v>花仙子愈合持续加血</v>
      </c>
      <c r="D346" s="165" t="s">
        <v>4745</v>
      </c>
      <c r="E346" s="165">
        <v>1</v>
      </c>
      <c r="F346" s="153">
        <v>7</v>
      </c>
      <c r="G346" s="165" t="s">
        <v>3688</v>
      </c>
      <c r="H346" s="165">
        <v>10</v>
      </c>
      <c r="I346" s="165" t="s">
        <v>5481</v>
      </c>
      <c r="J346" s="165" t="s">
        <v>3692</v>
      </c>
      <c r="K346" s="165">
        <v>1.5</v>
      </c>
      <c r="L346" s="168">
        <v>12960707</v>
      </c>
      <c r="M346" s="165"/>
      <c r="N346" s="165"/>
      <c r="O346" s="165" t="s">
        <v>5223</v>
      </c>
    </row>
    <row r="347" spans="1:15" s="45" customFormat="1" x14ac:dyDescent="0.15">
      <c r="A347" s="165">
        <v>13960702</v>
      </c>
      <c r="B347" s="165">
        <v>1</v>
      </c>
      <c r="C347" s="165" t="str">
        <f>INDEX(效果!$C:$C,MATCH($A347,效果!$O:$O,0))</f>
        <v>花仙子缠绕沉默</v>
      </c>
      <c r="D347" s="165" t="s">
        <v>4744</v>
      </c>
      <c r="E347" s="165">
        <v>1</v>
      </c>
      <c r="F347" s="153">
        <v>2</v>
      </c>
      <c r="G347" s="165" t="s">
        <v>3688</v>
      </c>
      <c r="H347" s="165">
        <v>10</v>
      </c>
      <c r="I347" s="165" t="s">
        <v>3691</v>
      </c>
      <c r="J347" s="165" t="s">
        <v>3689</v>
      </c>
      <c r="K347" s="165" t="s">
        <v>3691</v>
      </c>
      <c r="L347" s="165"/>
      <c r="M347" s="165"/>
      <c r="N347" s="165"/>
      <c r="O347" s="165"/>
    </row>
    <row r="348" spans="1:15" s="45" customFormat="1" x14ac:dyDescent="0.15">
      <c r="A348" s="155">
        <v>13960801</v>
      </c>
      <c r="B348" s="43">
        <v>1</v>
      </c>
      <c r="C348" s="43" t="str">
        <f>INDEX(效果!$C:$C,MATCH($A348,效果!$O:$O,0))</f>
        <v>冰雪女王冰锥术冰封</v>
      </c>
      <c r="D348" s="43" t="s">
        <v>4746</v>
      </c>
      <c r="E348" s="43">
        <v>1</v>
      </c>
      <c r="F348" s="43">
        <v>2</v>
      </c>
      <c r="G348" s="43" t="s">
        <v>318</v>
      </c>
      <c r="H348" s="43">
        <v>6</v>
      </c>
      <c r="I348" s="43" t="s">
        <v>3124</v>
      </c>
      <c r="J348" s="43" t="s">
        <v>70</v>
      </c>
      <c r="K348" s="165" t="s">
        <v>5716</v>
      </c>
      <c r="L348" s="43" t="s">
        <v>89</v>
      </c>
      <c r="M348" s="43" t="s">
        <v>89</v>
      </c>
      <c r="N348" s="43" t="s">
        <v>89</v>
      </c>
      <c r="O348" s="43" t="s">
        <v>243</v>
      </c>
    </row>
    <row r="349" spans="1:15" s="45" customFormat="1" ht="15.75" customHeight="1" x14ac:dyDescent="0.15">
      <c r="A349" s="155">
        <v>13960802</v>
      </c>
      <c r="B349" s="43">
        <v>1</v>
      </c>
      <c r="C349" s="43" t="str">
        <f>INDEX(效果!$C:$C,MATCH($A349,效果!$O:$O,0))</f>
        <v>冰雪女王冰晶爆炸概率沉默</v>
      </c>
      <c r="D349" s="43" t="s">
        <v>3433</v>
      </c>
      <c r="E349" s="43">
        <v>1</v>
      </c>
      <c r="F349" s="43">
        <v>4</v>
      </c>
      <c r="G349" s="43" t="s">
        <v>318</v>
      </c>
      <c r="H349" s="43">
        <v>6</v>
      </c>
      <c r="I349" s="43" t="s">
        <v>71</v>
      </c>
      <c r="J349" s="43" t="s">
        <v>70</v>
      </c>
      <c r="K349" s="43" t="s">
        <v>466</v>
      </c>
      <c r="L349" s="43" t="s">
        <v>89</v>
      </c>
      <c r="M349" s="43" t="s">
        <v>89</v>
      </c>
      <c r="N349" s="43" t="s">
        <v>89</v>
      </c>
      <c r="O349" s="43" t="s">
        <v>1353</v>
      </c>
    </row>
    <row r="350" spans="1:15" s="45" customFormat="1" ht="15.75" customHeight="1" x14ac:dyDescent="0.15">
      <c r="A350" s="92">
        <v>13960815</v>
      </c>
      <c r="B350" s="43">
        <v>1</v>
      </c>
      <c r="C350" s="43" t="str">
        <f>INDEX(效果!$C:$C,MATCH($A350,效果!$O:$O,0))</f>
        <v>冰雪女王冰晶爆炸减移动速度</v>
      </c>
      <c r="D350" s="73" t="s">
        <v>5526</v>
      </c>
      <c r="E350" s="73">
        <v>1</v>
      </c>
      <c r="F350" s="73">
        <v>4</v>
      </c>
      <c r="G350" s="73" t="s">
        <v>5521</v>
      </c>
      <c r="H350" s="73"/>
      <c r="I350" s="73" t="s">
        <v>5522</v>
      </c>
      <c r="J350" s="73" t="s">
        <v>5523</v>
      </c>
      <c r="K350" s="73" t="s">
        <v>5524</v>
      </c>
      <c r="L350" s="43"/>
      <c r="M350" s="159"/>
      <c r="N350" s="43"/>
      <c r="O350" s="73" t="s">
        <v>1726</v>
      </c>
    </row>
    <row r="351" spans="1:15" s="45" customFormat="1" ht="15.75" customHeight="1" x14ac:dyDescent="0.15">
      <c r="A351" s="92">
        <v>13960816</v>
      </c>
      <c r="B351" s="43">
        <v>1</v>
      </c>
      <c r="C351" s="43" t="str">
        <f>INDEX(效果!$C:$C,MATCH($A351,效果!$O:$O,0))</f>
        <v>冰雪女王冰晶爆炸减攻击速度</v>
      </c>
      <c r="D351" s="73" t="s">
        <v>5520</v>
      </c>
      <c r="E351" s="73">
        <v>1</v>
      </c>
      <c r="F351" s="73">
        <v>4</v>
      </c>
      <c r="G351" s="73" t="s">
        <v>5521</v>
      </c>
      <c r="H351" s="73"/>
      <c r="I351" s="73" t="s">
        <v>5522</v>
      </c>
      <c r="J351" s="73" t="s">
        <v>5523</v>
      </c>
      <c r="K351" s="73" t="s">
        <v>5525</v>
      </c>
      <c r="L351" s="43"/>
      <c r="M351" s="159"/>
      <c r="N351" s="43"/>
      <c r="O351" s="43"/>
    </row>
    <row r="352" spans="1:15" s="80" customFormat="1" x14ac:dyDescent="0.15">
      <c r="A352" s="165">
        <v>13960805</v>
      </c>
      <c r="B352" s="165">
        <v>1</v>
      </c>
      <c r="C352" s="165" t="str">
        <f>INDEX(效果!$C:$C,MATCH($A352,效果!$O:$O,0))</f>
        <v>冰雪女王寒冰护体无敌+晕眩</v>
      </c>
      <c r="D352" s="80" t="s">
        <v>5753</v>
      </c>
      <c r="E352" s="165">
        <v>1</v>
      </c>
      <c r="F352" s="153">
        <v>3.1</v>
      </c>
      <c r="G352" s="73" t="s">
        <v>5746</v>
      </c>
      <c r="H352" s="73"/>
      <c r="I352" s="165" t="s">
        <v>5747</v>
      </c>
      <c r="J352" s="165" t="s">
        <v>5748</v>
      </c>
      <c r="K352" s="165" t="s">
        <v>5749</v>
      </c>
      <c r="L352" s="165"/>
      <c r="M352" s="165"/>
      <c r="N352" s="165"/>
      <c r="O352" s="165" t="s">
        <v>5750</v>
      </c>
    </row>
    <row r="353" spans="1:15" s="80" customFormat="1" x14ac:dyDescent="0.15">
      <c r="A353" s="165">
        <v>13960806</v>
      </c>
      <c r="B353" s="165">
        <v>1</v>
      </c>
      <c r="C353" s="165" t="str">
        <f>INDEX(效果!$C:$C,MATCH($A353,效果!$O:$O,0))</f>
        <v>冰雪女王寒冰护体回血buff</v>
      </c>
      <c r="D353" s="80" t="s">
        <v>5754</v>
      </c>
      <c r="E353" s="165">
        <v>1</v>
      </c>
      <c r="F353" s="153">
        <v>3.1</v>
      </c>
      <c r="G353" s="73" t="s">
        <v>79</v>
      </c>
      <c r="H353" s="73"/>
      <c r="I353" s="165" t="s">
        <v>5751</v>
      </c>
      <c r="J353" s="165" t="s">
        <v>5752</v>
      </c>
      <c r="K353" s="165">
        <v>1</v>
      </c>
      <c r="L353" s="92">
        <v>12960819</v>
      </c>
      <c r="M353" s="165"/>
      <c r="N353" s="165"/>
      <c r="O353" s="165"/>
    </row>
    <row r="354" spans="1:15" s="45" customFormat="1" x14ac:dyDescent="0.15">
      <c r="A354" s="235">
        <v>13960901</v>
      </c>
      <c r="B354" s="43">
        <v>1</v>
      </c>
      <c r="C354" s="43" t="str">
        <f>INDEX(效果!$C:$C,MATCH($A354,效果!$O:$O,0))</f>
        <v>机甲少女散射击退眩晕</v>
      </c>
      <c r="D354" s="43" t="s">
        <v>4128</v>
      </c>
      <c r="E354" s="43">
        <v>1</v>
      </c>
      <c r="F354" s="43">
        <v>2</v>
      </c>
      <c r="G354" s="43" t="s">
        <v>3028</v>
      </c>
      <c r="H354" s="43"/>
      <c r="I354" s="43" t="s">
        <v>3125</v>
      </c>
      <c r="J354" s="43" t="s">
        <v>3125</v>
      </c>
      <c r="K354" s="43">
        <v>0</v>
      </c>
      <c r="L354" s="43">
        <v>1</v>
      </c>
      <c r="M354" s="159">
        <v>0.2</v>
      </c>
      <c r="N354" s="43" t="s">
        <v>89</v>
      </c>
      <c r="O354" s="43" t="s">
        <v>3114</v>
      </c>
    </row>
    <row r="355" spans="1:15" s="45" customFormat="1" x14ac:dyDescent="0.15">
      <c r="A355" s="235">
        <v>13960902</v>
      </c>
      <c r="B355" s="43">
        <v>1</v>
      </c>
      <c r="C355" s="43" t="str">
        <f>INDEX(效果!$C:$C,MATCH($A355,效果!$O:$O,0))</f>
        <v>机甲少女疯狂射击遇酒爆炸炸起眩晕</v>
      </c>
      <c r="D355" s="43" t="s">
        <v>4132</v>
      </c>
      <c r="E355" s="43">
        <v>1</v>
      </c>
      <c r="F355" s="43">
        <v>1.5</v>
      </c>
      <c r="G355" s="43" t="s">
        <v>79</v>
      </c>
      <c r="H355" s="43"/>
      <c r="I355" s="43" t="s">
        <v>323</v>
      </c>
      <c r="J355" s="43" t="s">
        <v>323</v>
      </c>
      <c r="K355" s="43" t="s">
        <v>89</v>
      </c>
      <c r="L355" s="43" t="s">
        <v>89</v>
      </c>
      <c r="M355" s="43" t="s">
        <v>89</v>
      </c>
      <c r="N355" s="43" t="s">
        <v>89</v>
      </c>
      <c r="O355" s="43" t="s">
        <v>3126</v>
      </c>
    </row>
    <row r="356" spans="1:15" s="45" customFormat="1" x14ac:dyDescent="0.15">
      <c r="A356" s="235">
        <v>13960903</v>
      </c>
      <c r="B356" s="43">
        <v>1</v>
      </c>
      <c r="C356" s="43" t="str">
        <f>INDEX(效果!$C:$C,MATCH($A356,效果!$O:$O,0))</f>
        <v>机甲少女疯狂射击概率爆炸炸起眩晕</v>
      </c>
      <c r="D356" s="43" t="s">
        <v>4134</v>
      </c>
      <c r="E356" s="43">
        <v>1</v>
      </c>
      <c r="F356" s="43">
        <v>1.5</v>
      </c>
      <c r="G356" s="43" t="s">
        <v>79</v>
      </c>
      <c r="H356" s="43"/>
      <c r="I356" s="43" t="s">
        <v>323</v>
      </c>
      <c r="J356" s="43" t="s">
        <v>323</v>
      </c>
      <c r="K356" s="43" t="s">
        <v>89</v>
      </c>
      <c r="L356" s="43" t="s">
        <v>89</v>
      </c>
      <c r="M356" s="43" t="s">
        <v>89</v>
      </c>
      <c r="N356" s="43" t="s">
        <v>89</v>
      </c>
      <c r="O356" s="43" t="s">
        <v>3114</v>
      </c>
    </row>
    <row r="357" spans="1:15" s="45" customFormat="1" x14ac:dyDescent="0.15">
      <c r="A357" s="155">
        <v>13960803</v>
      </c>
      <c r="B357" s="43">
        <v>1</v>
      </c>
      <c r="C357" s="43" t="str">
        <f>INDEX(效果!$C:$C,MATCH($A357,效果!$O:$O,0))</f>
        <v>冰雪女王冰晶爆炸冰封</v>
      </c>
      <c r="D357" s="43" t="s">
        <v>4747</v>
      </c>
      <c r="E357" s="43">
        <v>1</v>
      </c>
      <c r="F357" s="43">
        <v>2</v>
      </c>
      <c r="G357" s="43" t="s">
        <v>318</v>
      </c>
      <c r="H357" s="43">
        <v>10</v>
      </c>
      <c r="I357" s="43" t="s">
        <v>1289</v>
      </c>
      <c r="J357" s="43" t="s">
        <v>70</v>
      </c>
      <c r="K357" s="165" t="s">
        <v>5718</v>
      </c>
      <c r="L357" s="43" t="s">
        <v>89</v>
      </c>
      <c r="M357" s="43" t="s">
        <v>89</v>
      </c>
      <c r="N357" s="43" t="s">
        <v>89</v>
      </c>
      <c r="O357" s="43" t="s">
        <v>243</v>
      </c>
    </row>
    <row r="358" spans="1:15" s="45" customFormat="1" x14ac:dyDescent="0.15">
      <c r="A358" s="155">
        <v>13961002</v>
      </c>
      <c r="B358" s="43">
        <v>1</v>
      </c>
      <c r="C358" s="43" t="str">
        <f>INDEX(效果!$C:$C,MATCH($A358,效果!$O:$O,0))</f>
        <v>李小龙旋风腿嘲讽(不用)</v>
      </c>
      <c r="D358" s="43" t="s">
        <v>4749</v>
      </c>
      <c r="E358" s="43">
        <v>1</v>
      </c>
      <c r="F358" s="43">
        <v>3</v>
      </c>
      <c r="G358" s="43" t="s">
        <v>3063</v>
      </c>
      <c r="H358" s="43">
        <v>10</v>
      </c>
      <c r="I358" s="43" t="s">
        <v>238</v>
      </c>
      <c r="J358" s="43" t="s">
        <v>238</v>
      </c>
      <c r="K358" s="43" t="s">
        <v>4881</v>
      </c>
      <c r="L358" s="43" t="s">
        <v>89</v>
      </c>
      <c r="M358" s="43" t="s">
        <v>89</v>
      </c>
      <c r="N358" s="43" t="s">
        <v>89</v>
      </c>
      <c r="O358" s="43" t="s">
        <v>1766</v>
      </c>
    </row>
    <row r="359" spans="1:15" s="45" customFormat="1" x14ac:dyDescent="0.15">
      <c r="A359" s="155">
        <v>13961004</v>
      </c>
      <c r="B359" s="43">
        <v>1</v>
      </c>
      <c r="C359" s="43" t="str">
        <f>INDEX(效果!$C:$C,MATCH($A359,效果!$O:$O,0))</f>
        <v>李小龙旋风腿伤害buff效果</v>
      </c>
      <c r="D359" s="43" t="s">
        <v>5048</v>
      </c>
      <c r="E359" s="165">
        <v>1</v>
      </c>
      <c r="F359" s="153">
        <v>2.5</v>
      </c>
      <c r="G359" s="165" t="s">
        <v>5049</v>
      </c>
      <c r="H359" s="165">
        <v>10</v>
      </c>
      <c r="I359" s="165"/>
      <c r="J359" s="165" t="s">
        <v>5050</v>
      </c>
      <c r="K359" s="165">
        <v>1</v>
      </c>
      <c r="L359" s="92">
        <v>12961015</v>
      </c>
      <c r="M359" s="165"/>
      <c r="N359" s="165"/>
      <c r="O359" s="80" t="s">
        <v>5068</v>
      </c>
    </row>
    <row r="360" spans="1:15" s="45" customFormat="1" x14ac:dyDescent="0.15">
      <c r="A360" s="155">
        <v>13961010</v>
      </c>
      <c r="B360" s="43">
        <v>1</v>
      </c>
      <c r="C360" s="43" t="str">
        <f>INDEX(效果!$C:$C,MATCH($A360,效果!$O:$O,0))</f>
        <v>李小龙旋风踢击退buff延迟效果</v>
      </c>
      <c r="D360" s="43" t="s">
        <v>5051</v>
      </c>
      <c r="E360" s="50">
        <v>1</v>
      </c>
      <c r="F360" s="50">
        <v>2.5</v>
      </c>
      <c r="G360" s="165" t="s">
        <v>5052</v>
      </c>
      <c r="H360" s="50"/>
      <c r="I360" s="50"/>
      <c r="J360" s="165" t="s">
        <v>5053</v>
      </c>
      <c r="K360" s="50">
        <v>0</v>
      </c>
      <c r="L360" s="92">
        <v>12961011</v>
      </c>
      <c r="M360" s="145"/>
      <c r="N360" s="165"/>
      <c r="O360" s="80"/>
    </row>
    <row r="361" spans="1:15" s="45" customFormat="1" x14ac:dyDescent="0.15">
      <c r="A361" s="235">
        <v>13961011</v>
      </c>
      <c r="B361" s="43">
        <v>1</v>
      </c>
      <c r="C361" s="43" t="str">
        <f>INDEX(效果!$C:$C,MATCH($A361,效果!$O:$O,0))</f>
        <v>李小龙旋风踢buff击退</v>
      </c>
      <c r="D361" s="43" t="s">
        <v>5056</v>
      </c>
      <c r="E361" s="153">
        <v>1</v>
      </c>
      <c r="F361" s="153">
        <v>2</v>
      </c>
      <c r="G361" s="165" t="s">
        <v>5058</v>
      </c>
      <c r="H361" s="165"/>
      <c r="I361" s="165" t="s">
        <v>716</v>
      </c>
      <c r="J361" s="165" t="s">
        <v>5059</v>
      </c>
      <c r="K361" s="165">
        <v>0</v>
      </c>
      <c r="L361" s="165">
        <v>1</v>
      </c>
      <c r="M361" s="165">
        <v>0.2</v>
      </c>
      <c r="N361" s="50"/>
      <c r="O361" s="165" t="s">
        <v>5060</v>
      </c>
    </row>
    <row r="362" spans="1:15" s="45" customFormat="1" x14ac:dyDescent="0.15">
      <c r="A362" s="235">
        <v>13961001</v>
      </c>
      <c r="B362" s="43">
        <v>1</v>
      </c>
      <c r="C362" s="43" t="str">
        <f>INDEX(效果!$C:$C,MATCH($A362,效果!$O:$O,0))</f>
        <v>李小龙双截棍眩晕</v>
      </c>
      <c r="D362" s="43" t="s">
        <v>4748</v>
      </c>
      <c r="E362" s="43">
        <v>1</v>
      </c>
      <c r="F362" s="43">
        <v>2</v>
      </c>
      <c r="G362" s="43" t="s">
        <v>79</v>
      </c>
      <c r="H362" s="43"/>
      <c r="I362" s="43" t="s">
        <v>1290</v>
      </c>
      <c r="J362" s="43" t="s">
        <v>3078</v>
      </c>
      <c r="K362" s="43" t="s">
        <v>3262</v>
      </c>
      <c r="L362" s="43" t="s">
        <v>89</v>
      </c>
      <c r="M362" s="159" t="s">
        <v>89</v>
      </c>
      <c r="N362" s="43" t="s">
        <v>89</v>
      </c>
      <c r="O362" s="43" t="s">
        <v>99</v>
      </c>
    </row>
    <row r="363" spans="1:15" s="45" customFormat="1" x14ac:dyDescent="0.15">
      <c r="A363" s="155">
        <v>13961014</v>
      </c>
      <c r="B363" s="43">
        <v>1</v>
      </c>
      <c r="C363" s="43" t="str">
        <f>INDEX(效果!$C:$C,MATCH($A363,效果!$O:$O,0))</f>
        <v>李小龙翻滚冲锋降低攻速</v>
      </c>
      <c r="D363" s="43" t="s">
        <v>4449</v>
      </c>
      <c r="E363" s="43">
        <v>1</v>
      </c>
      <c r="F363" s="43">
        <v>5</v>
      </c>
      <c r="G363" s="43" t="s">
        <v>318</v>
      </c>
      <c r="H363" s="43">
        <v>20</v>
      </c>
      <c r="I363" s="43" t="s">
        <v>1288</v>
      </c>
      <c r="J363" s="43" t="s">
        <v>3079</v>
      </c>
      <c r="K363" s="43" t="s">
        <v>265</v>
      </c>
      <c r="L363" s="43" t="s">
        <v>89</v>
      </c>
      <c r="M363" s="155">
        <v>15961005</v>
      </c>
      <c r="N363" s="43" t="s">
        <v>89</v>
      </c>
      <c r="O363" s="43" t="s">
        <v>3081</v>
      </c>
    </row>
    <row r="364" spans="1:15" s="45" customFormat="1" ht="15.75" customHeight="1" x14ac:dyDescent="0.15">
      <c r="A364" s="155">
        <v>13961005</v>
      </c>
      <c r="B364" s="43">
        <v>1</v>
      </c>
      <c r="C364" s="43" t="str">
        <f>INDEX(效果!$C:$C,MATCH($A364,效果!$O:$O,0))</f>
        <v>李小龙翻滚冲锋降低移速</v>
      </c>
      <c r="D364" s="43" t="s">
        <v>4450</v>
      </c>
      <c r="E364" s="43">
        <v>1</v>
      </c>
      <c r="F364" s="43">
        <v>5</v>
      </c>
      <c r="G364" s="43" t="s">
        <v>318</v>
      </c>
      <c r="H364" s="43">
        <v>20</v>
      </c>
      <c r="I364" s="43" t="s">
        <v>3031</v>
      </c>
      <c r="J364" s="43" t="s">
        <v>3046</v>
      </c>
      <c r="K364" s="43" t="s">
        <v>3263</v>
      </c>
      <c r="L364" s="155">
        <v>15961006</v>
      </c>
      <c r="M364" s="43" t="s">
        <v>89</v>
      </c>
      <c r="N364" s="43" t="s">
        <v>89</v>
      </c>
      <c r="O364" s="43"/>
    </row>
    <row r="365" spans="1:15" s="45" customFormat="1" x14ac:dyDescent="0.15">
      <c r="A365" s="235">
        <v>13961012</v>
      </c>
      <c r="B365" s="43">
        <v>1</v>
      </c>
      <c r="C365" s="43" t="str">
        <f>INDEX(效果!$C:$C,MATCH($A365,效果!$O:$O,0))</f>
        <v>李小龙翻滚冲锋挑起</v>
      </c>
      <c r="D365" s="43" t="str">
        <f>INDEX(效果!$C:$C,MATCH($A365,效果!$O:$O,0))</f>
        <v>李小龙翻滚冲锋挑起</v>
      </c>
      <c r="E365" s="50">
        <v>1</v>
      </c>
      <c r="F365" s="153">
        <v>1</v>
      </c>
      <c r="G365" s="165" t="s">
        <v>5045</v>
      </c>
      <c r="H365" s="165"/>
      <c r="I365" s="165" t="s">
        <v>323</v>
      </c>
      <c r="J365" s="165" t="s">
        <v>5044</v>
      </c>
      <c r="K365" s="165"/>
      <c r="L365" s="165"/>
      <c r="M365" s="165"/>
      <c r="N365" s="43"/>
      <c r="O365" s="43"/>
    </row>
    <row r="366" spans="1:15" s="45" customFormat="1" x14ac:dyDescent="0.15">
      <c r="A366" s="235">
        <v>13961013</v>
      </c>
      <c r="B366" s="43">
        <v>1</v>
      </c>
      <c r="C366" s="43" t="str">
        <f>INDEX(效果!$C:$C,MATCH($A366,效果!$O:$O,0))</f>
        <v>李小龙翻滚冲锋击退</v>
      </c>
      <c r="D366" s="43" t="str">
        <f>INDEX(效果!$C:$C,MATCH($A366,效果!$O:$O,0))</f>
        <v>李小龙翻滚冲锋击退</v>
      </c>
      <c r="E366" s="50">
        <v>1</v>
      </c>
      <c r="F366" s="153">
        <v>2</v>
      </c>
      <c r="G366" s="165" t="s">
        <v>5045</v>
      </c>
      <c r="H366" s="165"/>
      <c r="I366" s="165" t="s">
        <v>716</v>
      </c>
      <c r="J366" s="165" t="s">
        <v>716</v>
      </c>
      <c r="K366" s="165">
        <v>0</v>
      </c>
      <c r="L366" s="165">
        <v>1.5</v>
      </c>
      <c r="M366" s="165">
        <v>0.5</v>
      </c>
      <c r="N366" s="43"/>
      <c r="O366" s="43"/>
    </row>
    <row r="367" spans="1:15" s="45" customFormat="1" x14ac:dyDescent="0.15">
      <c r="A367" s="155">
        <v>13961016</v>
      </c>
      <c r="B367" s="43">
        <v>1</v>
      </c>
      <c r="C367" s="43" t="str">
        <f>INDEX(效果!$C:$C,MATCH($A367,效果!$O:$O,0))</f>
        <v>李小龙旋风腿自身免疫控制</v>
      </c>
      <c r="D367" s="43" t="s">
        <v>5461</v>
      </c>
      <c r="E367" s="165">
        <v>1</v>
      </c>
      <c r="F367" s="153">
        <v>2.5</v>
      </c>
      <c r="G367" s="165" t="s">
        <v>5462</v>
      </c>
      <c r="H367" s="165"/>
      <c r="I367" s="165" t="s">
        <v>5488</v>
      </c>
      <c r="J367" s="165" t="s">
        <v>70</v>
      </c>
      <c r="K367" s="165" t="s">
        <v>5131</v>
      </c>
      <c r="L367" s="145"/>
      <c r="M367" s="145"/>
      <c r="N367" s="145"/>
      <c r="O367" s="165"/>
    </row>
    <row r="368" spans="1:15" s="45" customFormat="1" x14ac:dyDescent="0.15">
      <c r="A368" s="155">
        <v>13961200</v>
      </c>
      <c r="B368" s="43">
        <v>1</v>
      </c>
      <c r="C368" s="43" t="str">
        <f>INDEX(效果!$C:$C,MATCH($A368,效果!$O:$O,0))</f>
        <v>雷神索尔电环扩散延迟伤害(新手关)</v>
      </c>
      <c r="D368" s="43" t="s">
        <v>4751</v>
      </c>
      <c r="E368" s="43">
        <v>1</v>
      </c>
      <c r="F368" s="43">
        <v>0.4</v>
      </c>
      <c r="G368" s="43" t="s">
        <v>3085</v>
      </c>
      <c r="H368" s="43"/>
      <c r="I368" s="43"/>
      <c r="J368" s="43" t="s">
        <v>106</v>
      </c>
      <c r="K368" s="43">
        <v>0</v>
      </c>
      <c r="L368" s="155">
        <v>12961204</v>
      </c>
      <c r="M368" s="43" t="s">
        <v>89</v>
      </c>
      <c r="N368" s="43" t="s">
        <v>89</v>
      </c>
      <c r="O368" s="43"/>
    </row>
    <row r="369" spans="1:15" s="45" customFormat="1" x14ac:dyDescent="0.15">
      <c r="A369" s="155">
        <v>13961201</v>
      </c>
      <c r="B369" s="43">
        <v>1</v>
      </c>
      <c r="C369" s="43" t="str">
        <f>INDEX(效果!$C:$C,MATCH($A369,效果!$O:$O,0))</f>
        <v>雷神索尔电环收缩延迟伤害(新手关)</v>
      </c>
      <c r="D369" s="43" t="s">
        <v>4752</v>
      </c>
      <c r="E369" s="43">
        <v>1</v>
      </c>
      <c r="F369" s="43">
        <v>1.2</v>
      </c>
      <c r="G369" s="43" t="s">
        <v>3054</v>
      </c>
      <c r="H369" s="43"/>
      <c r="I369" s="43"/>
      <c r="J369" s="43" t="s">
        <v>3093</v>
      </c>
      <c r="K369" s="43">
        <v>0</v>
      </c>
      <c r="L369" s="155">
        <v>12961204</v>
      </c>
      <c r="M369" s="43" t="s">
        <v>89</v>
      </c>
      <c r="N369" s="43" t="s">
        <v>89</v>
      </c>
      <c r="O369" s="43"/>
    </row>
    <row r="370" spans="1:15" s="45" customFormat="1" x14ac:dyDescent="0.15">
      <c r="A370" s="155">
        <v>13961003</v>
      </c>
      <c r="B370" s="43">
        <v>1</v>
      </c>
      <c r="C370" s="43" t="str">
        <f>INDEX(效果!$C:$C,MATCH($A370,效果!$O:$O,0))</f>
        <v>李小龙旋风腿嘲讽沉默(不用)</v>
      </c>
      <c r="D370" s="43" t="s">
        <v>4750</v>
      </c>
      <c r="E370" s="43">
        <v>1</v>
      </c>
      <c r="F370" s="43">
        <v>3</v>
      </c>
      <c r="G370" s="43" t="s">
        <v>3072</v>
      </c>
      <c r="H370" s="43">
        <v>10</v>
      </c>
      <c r="I370" s="43" t="s">
        <v>238</v>
      </c>
      <c r="J370" s="43" t="s">
        <v>3023</v>
      </c>
      <c r="K370" s="43" t="s">
        <v>466</v>
      </c>
      <c r="L370" s="43" t="s">
        <v>89</v>
      </c>
      <c r="M370" s="43" t="s">
        <v>89</v>
      </c>
      <c r="N370" s="43" t="s">
        <v>89</v>
      </c>
      <c r="O370" s="43"/>
    </row>
    <row r="371" spans="1:15" s="45" customFormat="1" x14ac:dyDescent="0.15">
      <c r="A371" s="235">
        <v>13961202</v>
      </c>
      <c r="B371" s="43">
        <v>1</v>
      </c>
      <c r="C371" s="43" t="str">
        <f>INDEX(效果!$C:$C,MATCH($A371,效果!$O:$O,0))</f>
        <v>雷神索尔风暴之锤眩晕</v>
      </c>
      <c r="D371" s="43" t="s">
        <v>4753</v>
      </c>
      <c r="E371" s="43">
        <v>1</v>
      </c>
      <c r="F371" s="43">
        <v>2</v>
      </c>
      <c r="G371" s="43" t="s">
        <v>318</v>
      </c>
      <c r="H371" s="43">
        <v>10</v>
      </c>
      <c r="I371" s="43" t="s">
        <v>3094</v>
      </c>
      <c r="J371" s="43" t="s">
        <v>3083</v>
      </c>
      <c r="K371" s="43" t="s">
        <v>3262</v>
      </c>
      <c r="L371" s="43" t="s">
        <v>89</v>
      </c>
      <c r="M371" s="43" t="s">
        <v>89</v>
      </c>
      <c r="N371" s="43" t="s">
        <v>89</v>
      </c>
      <c r="O371" s="43" t="s">
        <v>99</v>
      </c>
    </row>
    <row r="372" spans="1:15" s="45" customFormat="1" x14ac:dyDescent="0.15">
      <c r="A372" s="155">
        <v>13961204</v>
      </c>
      <c r="B372" s="43">
        <v>1</v>
      </c>
      <c r="C372" s="43" t="str">
        <f>INDEX(效果!$C:$C,MATCH($A372,效果!$O:$O,0))</f>
        <v>雷神索尔天神下凡提升攻击</v>
      </c>
      <c r="D372" s="43" t="s">
        <v>4454</v>
      </c>
      <c r="E372" s="43">
        <v>1</v>
      </c>
      <c r="F372" s="43">
        <v>10</v>
      </c>
      <c r="G372" s="43" t="s">
        <v>318</v>
      </c>
      <c r="H372" s="43">
        <v>30</v>
      </c>
      <c r="I372" s="165" t="s">
        <v>5488</v>
      </c>
      <c r="J372" s="43" t="s">
        <v>3074</v>
      </c>
      <c r="K372" s="43" t="s">
        <v>230</v>
      </c>
      <c r="L372" s="155">
        <v>15961205</v>
      </c>
      <c r="M372" s="43" t="s">
        <v>89</v>
      </c>
      <c r="N372" s="43" t="s">
        <v>89</v>
      </c>
      <c r="O372" s="43"/>
    </row>
    <row r="373" spans="1:15" s="45" customFormat="1" x14ac:dyDescent="0.15">
      <c r="A373" s="155">
        <v>13961205</v>
      </c>
      <c r="B373" s="43">
        <v>1</v>
      </c>
      <c r="C373" s="43" t="str">
        <f>INDEX(效果!$C:$C,MATCH($A373,效果!$O:$O,0))</f>
        <v>雷神索尔天神下凡提升物防</v>
      </c>
      <c r="D373" s="43" t="s">
        <v>4455</v>
      </c>
      <c r="E373" s="43">
        <v>1</v>
      </c>
      <c r="F373" s="43">
        <v>10</v>
      </c>
      <c r="G373" s="43" t="s">
        <v>318</v>
      </c>
      <c r="H373" s="43">
        <v>30</v>
      </c>
      <c r="I373" s="165" t="s">
        <v>5488</v>
      </c>
      <c r="J373" s="43" t="s">
        <v>264</v>
      </c>
      <c r="K373" s="43" t="s">
        <v>436</v>
      </c>
      <c r="L373" s="155">
        <v>15961206</v>
      </c>
      <c r="M373" s="43" t="s">
        <v>89</v>
      </c>
      <c r="N373" s="43" t="s">
        <v>89</v>
      </c>
      <c r="O373" s="43"/>
    </row>
    <row r="374" spans="1:15" s="45" customFormat="1" x14ac:dyDescent="0.15">
      <c r="A374" s="155">
        <v>13961206</v>
      </c>
      <c r="B374" s="43">
        <v>1</v>
      </c>
      <c r="C374" s="43" t="str">
        <f>INDEX(效果!$C:$C,MATCH($A374,效果!$O:$O,0))</f>
        <v>雷神索尔天神下凡提升魔防</v>
      </c>
      <c r="D374" s="43" t="s">
        <v>4456</v>
      </c>
      <c r="E374" s="43">
        <v>1</v>
      </c>
      <c r="F374" s="43">
        <v>10</v>
      </c>
      <c r="G374" s="43" t="s">
        <v>318</v>
      </c>
      <c r="H374" s="43">
        <v>30</v>
      </c>
      <c r="I374" s="165" t="s">
        <v>5488</v>
      </c>
      <c r="J374" s="43" t="s">
        <v>264</v>
      </c>
      <c r="K374" s="43" t="s">
        <v>438</v>
      </c>
      <c r="L374" s="155">
        <v>15961207</v>
      </c>
      <c r="M374" s="43" t="s">
        <v>89</v>
      </c>
      <c r="N374" s="43" t="s">
        <v>89</v>
      </c>
      <c r="O374" s="43"/>
    </row>
    <row r="375" spans="1:15" s="45" customFormat="1" x14ac:dyDescent="0.15">
      <c r="A375" s="155">
        <v>13961203</v>
      </c>
      <c r="B375" s="43">
        <v>1</v>
      </c>
      <c r="C375" s="43" t="str">
        <f>INDEX(效果!$C:$C,MATCH($A375,效果!$O:$O,0))</f>
        <v>雷神索尔天神下凡变身</v>
      </c>
      <c r="D375" s="43" t="s">
        <v>4754</v>
      </c>
      <c r="E375" s="43">
        <v>1</v>
      </c>
      <c r="F375" s="43">
        <v>10</v>
      </c>
      <c r="G375" s="43" t="s">
        <v>79</v>
      </c>
      <c r="H375" s="43"/>
      <c r="I375" s="43" t="s">
        <v>1820</v>
      </c>
      <c r="J375" s="43" t="s">
        <v>70</v>
      </c>
      <c r="K375" s="43" t="s">
        <v>1820</v>
      </c>
      <c r="L375" s="43" t="s">
        <v>89</v>
      </c>
      <c r="M375" s="43" t="s">
        <v>89</v>
      </c>
      <c r="N375" s="43" t="s">
        <v>89</v>
      </c>
      <c r="O375" s="43" t="s">
        <v>3095</v>
      </c>
    </row>
    <row r="376" spans="1:15" s="45" customFormat="1" x14ac:dyDescent="0.15">
      <c r="A376" s="155">
        <v>13961213</v>
      </c>
      <c r="B376" s="43">
        <v>1</v>
      </c>
      <c r="C376" s="43" t="str">
        <f>INDEX(效果!$C:$C,MATCH($A376,效果!$O:$O,0))</f>
        <v>雷神索尔天神下凡提升攻击(新手关)</v>
      </c>
      <c r="D376" s="43" t="s">
        <v>4454</v>
      </c>
      <c r="E376" s="43">
        <v>1</v>
      </c>
      <c r="F376" s="43">
        <v>10</v>
      </c>
      <c r="G376" s="43" t="s">
        <v>318</v>
      </c>
      <c r="H376" s="43">
        <v>30</v>
      </c>
      <c r="I376" s="165" t="s">
        <v>5488</v>
      </c>
      <c r="J376" s="43" t="s">
        <v>3074</v>
      </c>
      <c r="K376" s="43" t="s">
        <v>230</v>
      </c>
      <c r="L376" s="99">
        <v>15961212</v>
      </c>
      <c r="M376" s="43" t="s">
        <v>89</v>
      </c>
      <c r="N376" s="43" t="s">
        <v>89</v>
      </c>
      <c r="O376" s="43"/>
    </row>
    <row r="377" spans="1:15" s="45" customFormat="1" x14ac:dyDescent="0.15">
      <c r="A377" s="155">
        <v>13961214</v>
      </c>
      <c r="B377" s="43">
        <v>1</v>
      </c>
      <c r="C377" s="43" t="str">
        <f>INDEX(效果!$C:$C,MATCH($A377,效果!$O:$O,0))</f>
        <v>雷神索尔天神下凡提升物防(新手关)</v>
      </c>
      <c r="D377" s="43" t="s">
        <v>4455</v>
      </c>
      <c r="E377" s="43">
        <v>1</v>
      </c>
      <c r="F377" s="43">
        <v>10</v>
      </c>
      <c r="G377" s="43" t="s">
        <v>318</v>
      </c>
      <c r="H377" s="43">
        <v>30</v>
      </c>
      <c r="I377" s="165" t="s">
        <v>5488</v>
      </c>
      <c r="J377" s="43" t="s">
        <v>424</v>
      </c>
      <c r="K377" s="43" t="s">
        <v>436</v>
      </c>
      <c r="L377" s="99">
        <v>15961213</v>
      </c>
      <c r="M377" s="43" t="s">
        <v>89</v>
      </c>
      <c r="N377" s="43" t="s">
        <v>89</v>
      </c>
      <c r="O377" s="43"/>
    </row>
    <row r="378" spans="1:15" s="45" customFormat="1" x14ac:dyDescent="0.15">
      <c r="A378" s="155">
        <v>13961215</v>
      </c>
      <c r="B378" s="43">
        <v>1</v>
      </c>
      <c r="C378" s="43" t="str">
        <f>INDEX(效果!$C:$C,MATCH($A378,效果!$O:$O,0))</f>
        <v>雷神索尔天神下凡提升魔防(新手关)</v>
      </c>
      <c r="D378" s="43" t="s">
        <v>4456</v>
      </c>
      <c r="E378" s="43">
        <v>1</v>
      </c>
      <c r="F378" s="43">
        <v>10</v>
      </c>
      <c r="G378" s="43" t="s">
        <v>3063</v>
      </c>
      <c r="H378" s="43">
        <v>30</v>
      </c>
      <c r="I378" s="165" t="s">
        <v>5488</v>
      </c>
      <c r="J378" s="43" t="s">
        <v>424</v>
      </c>
      <c r="K378" s="43" t="s">
        <v>438</v>
      </c>
      <c r="L378" s="99">
        <v>15961214</v>
      </c>
      <c r="M378" s="43" t="s">
        <v>89</v>
      </c>
      <c r="N378" s="43" t="s">
        <v>89</v>
      </c>
      <c r="O378" s="43"/>
    </row>
    <row r="379" spans="1:15" s="45" customFormat="1" x14ac:dyDescent="0.15">
      <c r="A379" s="235">
        <v>13961207</v>
      </c>
      <c r="B379" s="43">
        <v>1</v>
      </c>
      <c r="C379" s="43" t="str">
        <f>INDEX(效果!$C:$C,MATCH($A379,效果!$O:$O,0))</f>
        <v>雷神索尔天神下凡普通攻击范围概率眩晕</v>
      </c>
      <c r="D379" s="43" t="s">
        <v>4755</v>
      </c>
      <c r="E379" s="43">
        <v>1</v>
      </c>
      <c r="F379" s="43">
        <v>2</v>
      </c>
      <c r="G379" s="43" t="s">
        <v>3063</v>
      </c>
      <c r="H379" s="43">
        <v>6</v>
      </c>
      <c r="I379" s="43" t="s">
        <v>3096</v>
      </c>
      <c r="J379" s="43" t="s">
        <v>3097</v>
      </c>
      <c r="K379" s="43" t="s">
        <v>3262</v>
      </c>
      <c r="L379" s="43"/>
      <c r="M379" s="43" t="s">
        <v>89</v>
      </c>
      <c r="N379" s="43" t="s">
        <v>89</v>
      </c>
      <c r="O379" s="43" t="s">
        <v>99</v>
      </c>
    </row>
    <row r="380" spans="1:15" s="45" customFormat="1" x14ac:dyDescent="0.15">
      <c r="A380" s="155">
        <v>13961235</v>
      </c>
      <c r="B380" s="43">
        <v>1</v>
      </c>
      <c r="C380" s="43" t="str">
        <f>INDEX(效果!$C:$C,MATCH($A380,效果!$O:$O,0))</f>
        <v>雷神索尔天神下凡提升移动速度</v>
      </c>
      <c r="D380" s="43" t="s">
        <v>5116</v>
      </c>
      <c r="E380" s="165">
        <v>1</v>
      </c>
      <c r="F380" s="153">
        <v>10</v>
      </c>
      <c r="G380" s="165" t="s">
        <v>5117</v>
      </c>
      <c r="H380" s="165">
        <v>30</v>
      </c>
      <c r="I380" s="165" t="s">
        <v>5488</v>
      </c>
      <c r="J380" s="73" t="s">
        <v>5118</v>
      </c>
      <c r="K380" s="73" t="s">
        <v>5119</v>
      </c>
      <c r="L380" s="155">
        <v>15961235</v>
      </c>
      <c r="M380" s="145"/>
      <c r="N380" s="145"/>
      <c r="O380" s="165"/>
    </row>
    <row r="381" spans="1:15" s="45" customFormat="1" x14ac:dyDescent="0.15">
      <c r="A381" s="155">
        <v>13961236</v>
      </c>
      <c r="B381" s="43">
        <v>1</v>
      </c>
      <c r="C381" s="43" t="str">
        <f>INDEX(效果!$C:$C,MATCH($A381,效果!$O:$O,0))</f>
        <v>雷神索尔天神下凡提升移动速度(新手关)</v>
      </c>
      <c r="D381" s="43" t="s">
        <v>5116</v>
      </c>
      <c r="E381" s="165">
        <v>1</v>
      </c>
      <c r="F381" s="153">
        <v>10</v>
      </c>
      <c r="G381" s="165" t="s">
        <v>5117</v>
      </c>
      <c r="H381" s="165">
        <v>30</v>
      </c>
      <c r="I381" s="165" t="s">
        <v>5488</v>
      </c>
      <c r="J381" s="73" t="s">
        <v>5118</v>
      </c>
      <c r="K381" s="73" t="s">
        <v>5119</v>
      </c>
      <c r="L381" s="155">
        <v>15961236</v>
      </c>
      <c r="M381" s="145"/>
      <c r="N381" s="145"/>
      <c r="O381" s="165"/>
    </row>
    <row r="382" spans="1:15" s="45" customFormat="1" x14ac:dyDescent="0.15">
      <c r="A382" s="155">
        <v>13961237</v>
      </c>
      <c r="B382" s="43">
        <v>1</v>
      </c>
      <c r="C382" s="43" t="str">
        <f>INDEX(效果!$C:$C,MATCH($A382,效果!$O:$O,0))</f>
        <v>雷神索尔天神下凡自身免疫控制</v>
      </c>
      <c r="D382" s="43" t="s">
        <v>5129</v>
      </c>
      <c r="E382" s="153">
        <v>1</v>
      </c>
      <c r="F382" s="153">
        <v>10</v>
      </c>
      <c r="G382" s="165" t="s">
        <v>5130</v>
      </c>
      <c r="H382" s="165"/>
      <c r="I382" s="165" t="s">
        <v>5488</v>
      </c>
      <c r="J382" s="165" t="s">
        <v>70</v>
      </c>
      <c r="K382" s="165" t="s">
        <v>5131</v>
      </c>
      <c r="L382" s="155"/>
      <c r="M382" s="145"/>
      <c r="N382" s="145"/>
      <c r="O382" s="165"/>
    </row>
    <row r="383" spans="1:15" s="45" customFormat="1" x14ac:dyDescent="0.15">
      <c r="A383" s="155">
        <v>13961238</v>
      </c>
      <c r="B383" s="43">
        <v>1</v>
      </c>
      <c r="C383" s="43" t="str">
        <f>INDEX(效果!$C:$C,MATCH($A383,效果!$O:$O,0))</f>
        <v>雷神索尔天神下凡自身免疫控制（新手关）</v>
      </c>
      <c r="D383" s="43" t="s">
        <v>5127</v>
      </c>
      <c r="E383" s="165">
        <v>1</v>
      </c>
      <c r="F383" s="153">
        <v>10</v>
      </c>
      <c r="G383" s="165" t="s">
        <v>5132</v>
      </c>
      <c r="H383" s="165"/>
      <c r="I383" s="165" t="s">
        <v>5488</v>
      </c>
      <c r="J383" s="165" t="s">
        <v>5133</v>
      </c>
      <c r="K383" s="165" t="s">
        <v>5134</v>
      </c>
      <c r="L383" s="155"/>
      <c r="M383" s="145"/>
      <c r="N383" s="145"/>
      <c r="O383" s="165"/>
    </row>
    <row r="384" spans="1:15" s="45" customFormat="1" x14ac:dyDescent="0.15">
      <c r="A384" s="155">
        <v>13961208</v>
      </c>
      <c r="B384" s="43">
        <v>1</v>
      </c>
      <c r="C384" s="43" t="str">
        <f>INDEX(效果!$C:$C,MATCH($A384,效果!$O:$O,0))</f>
        <v>雷神索尔电环扩散延迟伤害</v>
      </c>
      <c r="D384" s="43" t="s">
        <v>4751</v>
      </c>
      <c r="E384" s="43">
        <v>1</v>
      </c>
      <c r="F384" s="43">
        <v>0.4</v>
      </c>
      <c r="G384" s="43" t="s">
        <v>79</v>
      </c>
      <c r="H384" s="43"/>
      <c r="I384" s="43"/>
      <c r="J384" s="43" t="s">
        <v>106</v>
      </c>
      <c r="K384" s="43">
        <v>0</v>
      </c>
      <c r="L384" s="162">
        <v>12961216</v>
      </c>
      <c r="M384" s="43" t="s">
        <v>89</v>
      </c>
      <c r="N384" s="43" t="s">
        <v>89</v>
      </c>
      <c r="O384" s="43"/>
    </row>
    <row r="385" spans="1:15" s="45" customFormat="1" x14ac:dyDescent="0.15">
      <c r="A385" s="155">
        <v>13961209</v>
      </c>
      <c r="B385" s="43">
        <v>1</v>
      </c>
      <c r="C385" s="43" t="str">
        <f>INDEX(效果!$C:$C,MATCH($A385,效果!$O:$O,0))</f>
        <v>雷神索尔电环收缩延迟伤害</v>
      </c>
      <c r="D385" s="43" t="s">
        <v>4752</v>
      </c>
      <c r="E385" s="43">
        <v>1</v>
      </c>
      <c r="F385" s="43">
        <v>1.2</v>
      </c>
      <c r="G385" s="43" t="s">
        <v>79</v>
      </c>
      <c r="H385" s="43"/>
      <c r="I385" s="43"/>
      <c r="J385" s="43" t="s">
        <v>106</v>
      </c>
      <c r="K385" s="43">
        <v>0</v>
      </c>
      <c r="L385" s="162">
        <v>12961216</v>
      </c>
      <c r="M385" s="43" t="s">
        <v>89</v>
      </c>
      <c r="N385" s="43" t="s">
        <v>89</v>
      </c>
      <c r="O385" s="43"/>
    </row>
    <row r="386" spans="1:15" s="45" customFormat="1" x14ac:dyDescent="0.15">
      <c r="A386" s="155">
        <v>13961210</v>
      </c>
      <c r="B386" s="168">
        <v>1</v>
      </c>
      <c r="C386" s="168" t="str">
        <f>INDEX(效果!$C:$C,MATCH($A386,效果!$O:$O,0))</f>
        <v>雷神索尔电环几率附加光标记</v>
      </c>
      <c r="D386" s="168" t="s">
        <v>4756</v>
      </c>
      <c r="E386" s="168">
        <v>1</v>
      </c>
      <c r="F386" s="158">
        <v>10</v>
      </c>
      <c r="G386" s="168" t="s">
        <v>3487</v>
      </c>
      <c r="H386" s="168">
        <v>10</v>
      </c>
      <c r="I386" s="168" t="s">
        <v>3484</v>
      </c>
      <c r="J386" s="168" t="s">
        <v>100</v>
      </c>
      <c r="K386" s="168" t="s">
        <v>3484</v>
      </c>
      <c r="L386" s="168"/>
      <c r="M386" s="168"/>
      <c r="N386" s="168"/>
      <c r="O386" s="165" t="s">
        <v>3488</v>
      </c>
    </row>
    <row r="387" spans="1:15" s="45" customFormat="1" x14ac:dyDescent="0.15">
      <c r="A387" s="155">
        <v>13961211</v>
      </c>
      <c r="B387" s="168">
        <v>1</v>
      </c>
      <c r="C387" s="168" t="str">
        <f>INDEX(效果!$C:$C,MATCH($A387,效果!$O:$O,0))</f>
        <v>雷神索尔电环几率提升能量恢复</v>
      </c>
      <c r="D387" s="168" t="s">
        <v>4459</v>
      </c>
      <c r="E387" s="168">
        <v>1</v>
      </c>
      <c r="F387" s="158">
        <v>10</v>
      </c>
      <c r="G387" s="168" t="s">
        <v>3382</v>
      </c>
      <c r="H387" s="168">
        <v>10</v>
      </c>
      <c r="I387" s="168" t="s">
        <v>3489</v>
      </c>
      <c r="J387" s="168" t="s">
        <v>3490</v>
      </c>
      <c r="K387" s="168" t="s">
        <v>3491</v>
      </c>
      <c r="L387" s="168"/>
      <c r="M387" s="161">
        <v>15961211</v>
      </c>
      <c r="N387" s="168"/>
      <c r="O387" s="165"/>
    </row>
    <row r="388" spans="1:15" s="45" customFormat="1" x14ac:dyDescent="0.15">
      <c r="A388" s="155">
        <v>13961301</v>
      </c>
      <c r="B388" s="43">
        <v>1</v>
      </c>
      <c r="C388" s="43" t="str">
        <f>INDEX(效果!$C:$C,MATCH($A388,效果!$O:$O,0))</f>
        <v>娅美蝶暗之守护加物防</v>
      </c>
      <c r="D388" s="43" t="s">
        <v>4462</v>
      </c>
      <c r="E388" s="43">
        <v>1</v>
      </c>
      <c r="F388" s="43">
        <v>6</v>
      </c>
      <c r="G388" s="43" t="s">
        <v>318</v>
      </c>
      <c r="H388" s="43">
        <v>20</v>
      </c>
      <c r="I388" s="165" t="s">
        <v>5488</v>
      </c>
      <c r="J388" s="43" t="s">
        <v>424</v>
      </c>
      <c r="K388" s="43" t="s">
        <v>436</v>
      </c>
      <c r="L388" s="155">
        <v>15961304</v>
      </c>
      <c r="M388" s="43" t="s">
        <v>89</v>
      </c>
      <c r="N388" s="43" t="s">
        <v>89</v>
      </c>
      <c r="O388" s="168" t="s">
        <v>5501</v>
      </c>
    </row>
    <row r="389" spans="1:15" s="45" customFormat="1" x14ac:dyDescent="0.15">
      <c r="A389" s="155">
        <v>13961302</v>
      </c>
      <c r="B389" s="43">
        <v>1</v>
      </c>
      <c r="C389" s="43" t="str">
        <f>INDEX(效果!$C:$C,MATCH($A389,效果!$O:$O,0))</f>
        <v>娅美蝶暗之守护加魔防</v>
      </c>
      <c r="D389" s="43" t="s">
        <v>4463</v>
      </c>
      <c r="E389" s="43">
        <v>1</v>
      </c>
      <c r="F389" s="43">
        <v>6</v>
      </c>
      <c r="G389" s="43" t="s">
        <v>3072</v>
      </c>
      <c r="H389" s="43">
        <v>20</v>
      </c>
      <c r="I389" s="165" t="s">
        <v>5488</v>
      </c>
      <c r="J389" s="43" t="s">
        <v>424</v>
      </c>
      <c r="K389" s="43" t="s">
        <v>438</v>
      </c>
      <c r="L389" s="155">
        <v>15961305</v>
      </c>
      <c r="M389" s="43" t="s">
        <v>89</v>
      </c>
      <c r="N389" s="43" t="s">
        <v>89</v>
      </c>
      <c r="O389" s="165" t="s">
        <v>431</v>
      </c>
    </row>
    <row r="390" spans="1:15" s="45" customFormat="1" x14ac:dyDescent="0.15">
      <c r="A390" s="155">
        <v>13961303</v>
      </c>
      <c r="B390" s="43">
        <v>1</v>
      </c>
      <c r="C390" s="43" t="str">
        <f>INDEX(效果!$C:$C,MATCH($A390,效果!$O:$O,0))</f>
        <v>娅美蝶暗之守护加血</v>
      </c>
      <c r="D390" s="43" t="s">
        <v>4757</v>
      </c>
      <c r="E390" s="43">
        <v>1</v>
      </c>
      <c r="F390" s="43">
        <v>4</v>
      </c>
      <c r="G390" s="43" t="s">
        <v>3054</v>
      </c>
      <c r="H390" s="43"/>
      <c r="I390" s="43" t="s">
        <v>5481</v>
      </c>
      <c r="J390" s="43" t="s">
        <v>106</v>
      </c>
      <c r="K390" s="43">
        <v>1.5</v>
      </c>
      <c r="L390" s="155">
        <v>12961309</v>
      </c>
      <c r="M390" s="43" t="s">
        <v>89</v>
      </c>
      <c r="N390" s="43" t="s">
        <v>89</v>
      </c>
      <c r="O390" s="165" t="s">
        <v>5502</v>
      </c>
    </row>
    <row r="391" spans="1:15" s="45" customFormat="1" x14ac:dyDescent="0.15">
      <c r="A391" s="155">
        <v>13961304</v>
      </c>
      <c r="B391" s="43">
        <v>1</v>
      </c>
      <c r="C391" s="43" t="str">
        <f>INDEX(效果!$C:$C,MATCH($A391,效果!$O:$O,0))</f>
        <v>娅美蝶暗光之气提升攻击</v>
      </c>
      <c r="D391" s="43" t="s">
        <v>4465</v>
      </c>
      <c r="E391" s="43">
        <v>1</v>
      </c>
      <c r="F391" s="43">
        <v>6</v>
      </c>
      <c r="G391" s="43" t="s">
        <v>318</v>
      </c>
      <c r="H391" s="43">
        <v>20</v>
      </c>
      <c r="I391" s="165" t="s">
        <v>5488</v>
      </c>
      <c r="J391" s="43" t="s">
        <v>424</v>
      </c>
      <c r="K391" s="43" t="s">
        <v>230</v>
      </c>
      <c r="L391" s="155">
        <v>15961307</v>
      </c>
      <c r="M391" s="43" t="s">
        <v>89</v>
      </c>
      <c r="N391" s="43" t="s">
        <v>89</v>
      </c>
      <c r="O391" s="165" t="s">
        <v>855</v>
      </c>
    </row>
    <row r="392" spans="1:15" s="45" customFormat="1" x14ac:dyDescent="0.15">
      <c r="A392" s="155">
        <v>13961305</v>
      </c>
      <c r="B392" s="43">
        <v>1</v>
      </c>
      <c r="C392" s="43" t="str">
        <f>INDEX(效果!$C:$C,MATCH($A392,效果!$O:$O,0))</f>
        <v>娅美蝶暗光之气提升攻速</v>
      </c>
      <c r="D392" s="43" t="s">
        <v>4466</v>
      </c>
      <c r="E392" s="43">
        <v>1</v>
      </c>
      <c r="F392" s="43">
        <v>6</v>
      </c>
      <c r="G392" s="43" t="s">
        <v>318</v>
      </c>
      <c r="H392" s="43">
        <v>20</v>
      </c>
      <c r="I392" s="165" t="s">
        <v>5488</v>
      </c>
      <c r="J392" s="43" t="s">
        <v>424</v>
      </c>
      <c r="K392" s="43" t="s">
        <v>265</v>
      </c>
      <c r="L392" s="43" t="s">
        <v>89</v>
      </c>
      <c r="M392" s="155">
        <v>15961308</v>
      </c>
      <c r="N392" s="43" t="s">
        <v>89</v>
      </c>
      <c r="O392" s="168"/>
    </row>
    <row r="393" spans="1:15" s="45" customFormat="1" x14ac:dyDescent="0.15">
      <c r="A393" s="155">
        <v>13961212</v>
      </c>
      <c r="B393" s="43">
        <v>1</v>
      </c>
      <c r="C393" s="43" t="str">
        <f>INDEX(效果!$C:$C,MATCH($A393,效果!$O:$O,0))</f>
        <v>雷神索尔天神下凡变身(新手关)</v>
      </c>
      <c r="D393" s="43" t="s">
        <v>4754</v>
      </c>
      <c r="E393" s="43">
        <v>1</v>
      </c>
      <c r="F393" s="43">
        <v>10</v>
      </c>
      <c r="G393" s="43" t="s">
        <v>79</v>
      </c>
      <c r="H393" s="43"/>
      <c r="I393" s="43" t="s">
        <v>1820</v>
      </c>
      <c r="J393" s="43" t="s">
        <v>70</v>
      </c>
      <c r="K393" s="43" t="s">
        <v>1820</v>
      </c>
      <c r="L393" s="43" t="s">
        <v>89</v>
      </c>
      <c r="M393" s="43" t="s">
        <v>89</v>
      </c>
      <c r="N393" s="43" t="s">
        <v>89</v>
      </c>
      <c r="O393" s="43" t="s">
        <v>3095</v>
      </c>
    </row>
    <row r="394" spans="1:15" s="45" customFormat="1" x14ac:dyDescent="0.15">
      <c r="A394" s="155">
        <v>13961307</v>
      </c>
      <c r="B394" s="43">
        <v>1</v>
      </c>
      <c r="C394" s="43" t="str">
        <f>INDEX(效果!$C:$C,MATCH($A394,效果!$O:$O,0))</f>
        <v>娅美蝶暗光之气提升能量速率</v>
      </c>
      <c r="D394" s="43" t="s">
        <v>4467</v>
      </c>
      <c r="E394" s="43">
        <v>1</v>
      </c>
      <c r="F394" s="43">
        <v>6</v>
      </c>
      <c r="G394" s="43" t="s">
        <v>318</v>
      </c>
      <c r="H394" s="43">
        <v>20</v>
      </c>
      <c r="I394" s="43" t="s">
        <v>1860</v>
      </c>
      <c r="J394" s="43" t="s">
        <v>424</v>
      </c>
      <c r="K394" s="43" t="s">
        <v>3261</v>
      </c>
      <c r="L394" s="43" t="s">
        <v>89</v>
      </c>
      <c r="M394" s="155">
        <v>15961309</v>
      </c>
      <c r="N394" s="43" t="s">
        <v>89</v>
      </c>
      <c r="O394" s="168" t="s">
        <v>5503</v>
      </c>
    </row>
    <row r="395" spans="1:15" s="45" customFormat="1" x14ac:dyDescent="0.15">
      <c r="A395" s="155">
        <v>13970103</v>
      </c>
      <c r="B395" s="43">
        <v>1</v>
      </c>
      <c r="C395" s="43" t="str">
        <f>INDEX(效果!$C:$C,MATCH($A395,效果!$O:$O,0))</f>
        <v>狂战士狂暴加攻击</v>
      </c>
      <c r="D395" s="43" t="s">
        <v>4468</v>
      </c>
      <c r="E395" s="43">
        <v>1</v>
      </c>
      <c r="F395" s="43">
        <v>5</v>
      </c>
      <c r="G395" s="43" t="s">
        <v>3018</v>
      </c>
      <c r="H395" s="43"/>
      <c r="I395" s="165" t="s">
        <v>5488</v>
      </c>
      <c r="J395" s="43" t="s">
        <v>3019</v>
      </c>
      <c r="K395" s="43" t="s">
        <v>230</v>
      </c>
      <c r="L395" s="155">
        <v>15970104</v>
      </c>
      <c r="M395" s="43" t="s">
        <v>89</v>
      </c>
      <c r="N395" s="43" t="s">
        <v>89</v>
      </c>
      <c r="O395" s="165" t="s">
        <v>5442</v>
      </c>
    </row>
    <row r="396" spans="1:15" s="45" customFormat="1" x14ac:dyDescent="0.15">
      <c r="A396" s="155">
        <v>13970104</v>
      </c>
      <c r="B396" s="43">
        <v>1</v>
      </c>
      <c r="C396" s="43" t="str">
        <f>INDEX(效果!$C:$C,MATCH($A396,效果!$O:$O,0))</f>
        <v>狂战士狂暴加攻速</v>
      </c>
      <c r="D396" s="43" t="s">
        <v>4469</v>
      </c>
      <c r="E396" s="43">
        <v>1</v>
      </c>
      <c r="F396" s="43">
        <v>5</v>
      </c>
      <c r="G396" s="43" t="s">
        <v>79</v>
      </c>
      <c r="H396" s="43"/>
      <c r="I396" s="165" t="s">
        <v>5488</v>
      </c>
      <c r="J396" s="43" t="s">
        <v>424</v>
      </c>
      <c r="K396" s="159" t="s">
        <v>265</v>
      </c>
      <c r="L396" s="43" t="s">
        <v>89</v>
      </c>
      <c r="M396" s="155">
        <v>15970105</v>
      </c>
      <c r="N396" s="43" t="s">
        <v>89</v>
      </c>
      <c r="O396" s="43"/>
    </row>
    <row r="397" spans="1:15" s="80" customFormat="1" x14ac:dyDescent="0.15">
      <c r="A397" s="155">
        <v>13961306</v>
      </c>
      <c r="B397" s="43">
        <v>1</v>
      </c>
      <c r="C397" s="43" t="str">
        <f>INDEX(效果!$C:$C,MATCH($A397,效果!$O:$O,0))</f>
        <v>娅美蝶暗光之气添加圣光标记</v>
      </c>
      <c r="D397" s="43" t="s">
        <v>4758</v>
      </c>
      <c r="E397" s="43">
        <v>1</v>
      </c>
      <c r="F397" s="43">
        <v>6</v>
      </c>
      <c r="G397" s="43" t="s">
        <v>318</v>
      </c>
      <c r="H397" s="43">
        <v>20</v>
      </c>
      <c r="I397" s="43" t="s">
        <v>1860</v>
      </c>
      <c r="J397" s="43" t="s">
        <v>70</v>
      </c>
      <c r="K397" s="43" t="s">
        <v>3221</v>
      </c>
      <c r="L397" s="159" t="s">
        <v>89</v>
      </c>
      <c r="M397" s="159" t="s">
        <v>89</v>
      </c>
      <c r="N397" s="43" t="s">
        <v>89</v>
      </c>
      <c r="O397" s="43" t="s">
        <v>1864</v>
      </c>
    </row>
    <row r="398" spans="1:15" s="80" customFormat="1" x14ac:dyDescent="0.15">
      <c r="A398" s="92">
        <v>13961315</v>
      </c>
      <c r="B398" s="165">
        <v>1</v>
      </c>
      <c r="C398" s="43" t="str">
        <f>INDEX(效果!$C:$C,MATCH($A398,效果!$O:$O,0))</f>
        <v>娅美蝶暗光之气几率增加圣光标记与提升能力速率</v>
      </c>
      <c r="D398" s="165" t="s">
        <v>5702</v>
      </c>
      <c r="E398" s="165">
        <v>1</v>
      </c>
      <c r="F398" s="153">
        <v>0.1</v>
      </c>
      <c r="G398" s="165" t="s">
        <v>5699</v>
      </c>
      <c r="H398" s="165"/>
      <c r="I398" s="165" t="s">
        <v>5700</v>
      </c>
      <c r="J398" s="165" t="s">
        <v>5701</v>
      </c>
      <c r="K398" s="165">
        <v>0</v>
      </c>
      <c r="L398" s="112">
        <v>12961312</v>
      </c>
      <c r="M398" s="112">
        <v>12961313</v>
      </c>
      <c r="N398" s="43"/>
      <c r="O398" s="43"/>
    </row>
    <row r="399" spans="1:15" s="45" customFormat="1" x14ac:dyDescent="0.15">
      <c r="A399" s="155">
        <v>13970202</v>
      </c>
      <c r="B399" s="43">
        <v>1</v>
      </c>
      <c r="C399" s="43" t="str">
        <f>INDEX(效果!$C:$C,MATCH($A399,效果!$O:$O,0))</f>
        <v>圣域卫士给周围敌人嘲讽（英雄不用）</v>
      </c>
      <c r="D399" s="43" t="s">
        <v>4760</v>
      </c>
      <c r="E399" s="43">
        <v>1</v>
      </c>
      <c r="F399" s="43">
        <v>3</v>
      </c>
      <c r="G399" s="43" t="s">
        <v>79</v>
      </c>
      <c r="H399" s="43"/>
      <c r="I399" s="43" t="s">
        <v>238</v>
      </c>
      <c r="J399" s="43" t="s">
        <v>3024</v>
      </c>
      <c r="K399" s="43" t="s">
        <v>4881</v>
      </c>
      <c r="L399" s="43" t="s">
        <v>89</v>
      </c>
      <c r="M399" s="43" t="s">
        <v>89</v>
      </c>
      <c r="N399" s="43" t="s">
        <v>89</v>
      </c>
      <c r="O399" s="43" t="s">
        <v>1766</v>
      </c>
    </row>
    <row r="400" spans="1:15" s="80" customFormat="1" x14ac:dyDescent="0.15">
      <c r="A400" s="235">
        <v>13970201</v>
      </c>
      <c r="B400" s="43">
        <v>1</v>
      </c>
      <c r="C400" s="43" t="str">
        <f>INDEX(效果!$C:$C,MATCH($A400,效果!$O:$O,0))</f>
        <v>圣域卫士重击之晕眩（英雄不用）</v>
      </c>
      <c r="D400" s="43" t="s">
        <v>4759</v>
      </c>
      <c r="E400" s="43">
        <v>1</v>
      </c>
      <c r="F400" s="43">
        <v>2</v>
      </c>
      <c r="G400" s="43" t="s">
        <v>3021</v>
      </c>
      <c r="H400" s="43">
        <v>3</v>
      </c>
      <c r="I400" s="43" t="s">
        <v>3022</v>
      </c>
      <c r="J400" s="43" t="s">
        <v>3023</v>
      </c>
      <c r="K400" s="43" t="s">
        <v>3262</v>
      </c>
      <c r="L400" s="43" t="s">
        <v>89</v>
      </c>
      <c r="M400" s="43" t="s">
        <v>89</v>
      </c>
      <c r="N400" s="43" t="s">
        <v>89</v>
      </c>
      <c r="O400" s="43" t="s">
        <v>99</v>
      </c>
    </row>
    <row r="401" spans="1:15" s="80" customFormat="1" x14ac:dyDescent="0.15">
      <c r="A401" s="155">
        <v>13970402</v>
      </c>
      <c r="B401" s="43">
        <v>1</v>
      </c>
      <c r="C401" s="43" t="str">
        <f>INDEX(效果!$C:$C,MATCH($A401,效果!$O:$O,0))</f>
        <v>食人魔腐肉堆积伤害减免提升</v>
      </c>
      <c r="D401" s="43" t="s">
        <v>1763</v>
      </c>
      <c r="E401" s="43">
        <v>1</v>
      </c>
      <c r="F401" s="43">
        <v>6</v>
      </c>
      <c r="G401" s="43" t="s">
        <v>79</v>
      </c>
      <c r="H401" s="43"/>
      <c r="I401" s="165" t="s">
        <v>5488</v>
      </c>
      <c r="J401" s="43" t="s">
        <v>424</v>
      </c>
      <c r="K401" s="43" t="s">
        <v>1795</v>
      </c>
      <c r="L401" s="43" t="s">
        <v>89</v>
      </c>
      <c r="M401" s="155">
        <v>15970406</v>
      </c>
      <c r="N401" s="43" t="s">
        <v>89</v>
      </c>
      <c r="O401" s="43" t="s">
        <v>1765</v>
      </c>
    </row>
    <row r="402" spans="1:15" s="80" customFormat="1" x14ac:dyDescent="0.15">
      <c r="A402" s="155">
        <v>13970403</v>
      </c>
      <c r="B402" s="43">
        <v>1</v>
      </c>
      <c r="C402" s="43" t="str">
        <f>INDEX(效果!$C:$C,MATCH($A402,效果!$O:$O,0))</f>
        <v>食人魔腐臭云雾之buff效果</v>
      </c>
      <c r="D402" s="43" t="s">
        <v>4762</v>
      </c>
      <c r="E402" s="43">
        <v>1</v>
      </c>
      <c r="F402" s="43">
        <v>4</v>
      </c>
      <c r="G402" s="43" t="s">
        <v>3058</v>
      </c>
      <c r="H402" s="43"/>
      <c r="I402" s="43"/>
      <c r="J402" s="43" t="s">
        <v>106</v>
      </c>
      <c r="K402" s="43">
        <v>1.5</v>
      </c>
      <c r="L402" s="155">
        <v>12970413</v>
      </c>
      <c r="M402" s="155">
        <v>12970414</v>
      </c>
      <c r="N402" s="155">
        <v>12970415</v>
      </c>
      <c r="O402" s="43" t="s">
        <v>3059</v>
      </c>
    </row>
    <row r="403" spans="1:15" s="80" customFormat="1" x14ac:dyDescent="0.15">
      <c r="A403" s="155">
        <v>13970404</v>
      </c>
      <c r="B403" s="43">
        <v>1</v>
      </c>
      <c r="C403" s="43" t="str">
        <f>INDEX(效果!$C:$C,MATCH($A403,效果!$O:$O,0))</f>
        <v>食人魔腐臭云雾嘲讽</v>
      </c>
      <c r="D403" s="43" t="s">
        <v>1764</v>
      </c>
      <c r="E403" s="43">
        <v>1</v>
      </c>
      <c r="F403" s="43">
        <v>1.6</v>
      </c>
      <c r="G403" s="43" t="s">
        <v>79</v>
      </c>
      <c r="H403" s="43"/>
      <c r="I403" s="43" t="s">
        <v>238</v>
      </c>
      <c r="J403" s="43" t="s">
        <v>3060</v>
      </c>
      <c r="K403" s="43" t="s">
        <v>4881</v>
      </c>
      <c r="L403" s="43" t="s">
        <v>89</v>
      </c>
      <c r="M403" s="43" t="s">
        <v>89</v>
      </c>
      <c r="N403" s="43" t="s">
        <v>89</v>
      </c>
      <c r="O403" s="165"/>
    </row>
    <row r="404" spans="1:15" s="80" customFormat="1" x14ac:dyDescent="0.15">
      <c r="A404" s="155">
        <v>13970203</v>
      </c>
      <c r="B404" s="43">
        <v>1</v>
      </c>
      <c r="C404" s="43" t="str">
        <f>INDEX(效果!$C:$C,MATCH($A404,效果!$O:$O,0))</f>
        <v>圣域卫士给周围敌人嘲讽沉默（英雄不用）</v>
      </c>
      <c r="D404" s="43" t="s">
        <v>4761</v>
      </c>
      <c r="E404" s="43">
        <v>1</v>
      </c>
      <c r="F404" s="43">
        <v>3</v>
      </c>
      <c r="G404" s="43" t="s">
        <v>79</v>
      </c>
      <c r="H404" s="43"/>
      <c r="I404" s="43" t="s">
        <v>238</v>
      </c>
      <c r="J404" s="43" t="s">
        <v>70</v>
      </c>
      <c r="K404" s="43" t="s">
        <v>466</v>
      </c>
      <c r="L404" s="43" t="s">
        <v>89</v>
      </c>
      <c r="M404" s="43" t="s">
        <v>89</v>
      </c>
      <c r="N404" s="43" t="s">
        <v>89</v>
      </c>
      <c r="O404" s="43"/>
    </row>
    <row r="405" spans="1:15" s="80" customFormat="1" x14ac:dyDescent="0.15">
      <c r="A405" s="155">
        <v>13970406</v>
      </c>
      <c r="B405" s="43">
        <v>1</v>
      </c>
      <c r="C405" s="43" t="str">
        <f>INDEX(效果!$C:$C,MATCH($A405,效果!$O:$O,0))</f>
        <v>食人魔腐臭云雾之buff效果(无沉默)</v>
      </c>
      <c r="D405" s="43" t="s">
        <v>4762</v>
      </c>
      <c r="E405" s="43">
        <v>1</v>
      </c>
      <c r="F405" s="43">
        <v>4</v>
      </c>
      <c r="G405" s="43" t="s">
        <v>79</v>
      </c>
      <c r="H405" s="43"/>
      <c r="I405" s="43"/>
      <c r="J405" s="43" t="s">
        <v>106</v>
      </c>
      <c r="K405" s="43">
        <v>1.5</v>
      </c>
      <c r="L405" s="162">
        <v>12970417</v>
      </c>
      <c r="M405" s="162">
        <v>12970418</v>
      </c>
      <c r="N405" s="162"/>
      <c r="O405" s="43" t="s">
        <v>1655</v>
      </c>
    </row>
    <row r="406" spans="1:15" s="80" customFormat="1" x14ac:dyDescent="0.15">
      <c r="A406" s="155">
        <v>13970407</v>
      </c>
      <c r="B406" s="43">
        <v>1</v>
      </c>
      <c r="C406" s="43" t="str">
        <f>INDEX(效果!$C:$C,MATCH($A406,效果!$O:$O,0))</f>
        <v>食人魔腐臭云雾嘲讽(无沉默)</v>
      </c>
      <c r="D406" s="43" t="s">
        <v>1764</v>
      </c>
      <c r="E406" s="43">
        <v>1</v>
      </c>
      <c r="F406" s="43">
        <v>1.6</v>
      </c>
      <c r="G406" s="43" t="s">
        <v>79</v>
      </c>
      <c r="H406" s="43"/>
      <c r="I406" s="43" t="s">
        <v>238</v>
      </c>
      <c r="J406" s="43" t="s">
        <v>238</v>
      </c>
      <c r="K406" s="43" t="s">
        <v>4881</v>
      </c>
      <c r="L406" s="43" t="s">
        <v>89</v>
      </c>
      <c r="M406" s="43" t="s">
        <v>89</v>
      </c>
      <c r="N406" s="43" t="s">
        <v>89</v>
      </c>
      <c r="O406" s="43" t="s">
        <v>183</v>
      </c>
    </row>
    <row r="407" spans="1:15" s="80" customFormat="1" x14ac:dyDescent="0.15">
      <c r="A407" s="155">
        <v>13970405</v>
      </c>
      <c r="B407" s="43">
        <v>1</v>
      </c>
      <c r="C407" s="43" t="str">
        <f>INDEX(效果!$C:$C,MATCH($A407,效果!$O:$O,0))</f>
        <v>食人魔腐臭云雾沉默</v>
      </c>
      <c r="D407" s="43" t="s">
        <v>4763</v>
      </c>
      <c r="E407" s="43">
        <v>1</v>
      </c>
      <c r="F407" s="43">
        <v>1.6</v>
      </c>
      <c r="G407" s="43" t="s">
        <v>79</v>
      </c>
      <c r="H407" s="43"/>
      <c r="I407" s="43" t="s">
        <v>466</v>
      </c>
      <c r="J407" s="43" t="s">
        <v>70</v>
      </c>
      <c r="K407" s="43" t="s">
        <v>466</v>
      </c>
      <c r="L407" s="43" t="s">
        <v>89</v>
      </c>
      <c r="M407" s="43" t="s">
        <v>89</v>
      </c>
      <c r="N407" s="43" t="s">
        <v>89</v>
      </c>
      <c r="O407" s="43"/>
    </row>
    <row r="408" spans="1:15" s="45" customFormat="1" x14ac:dyDescent="0.15">
      <c r="A408" s="155">
        <v>13980101</v>
      </c>
      <c r="B408" s="43">
        <v>1</v>
      </c>
      <c r="C408" s="43" t="str">
        <f>INDEX(效果!$C:$C,MATCH($A408,效果!$O:$O,0))</f>
        <v>潜行者割裂流血（英雄不用）</v>
      </c>
      <c r="D408" s="43" t="s">
        <v>4765</v>
      </c>
      <c r="E408" s="43">
        <v>1</v>
      </c>
      <c r="F408" s="43">
        <v>7</v>
      </c>
      <c r="G408" s="43" t="s">
        <v>3012</v>
      </c>
      <c r="H408" s="43"/>
      <c r="I408" s="43" t="s">
        <v>3014</v>
      </c>
      <c r="J408" s="43" t="s">
        <v>106</v>
      </c>
      <c r="K408" s="43">
        <v>1.5</v>
      </c>
      <c r="L408" s="155">
        <v>12980104</v>
      </c>
      <c r="M408" s="43" t="s">
        <v>89</v>
      </c>
      <c r="N408" s="43" t="s">
        <v>89</v>
      </c>
      <c r="O408" s="43" t="s">
        <v>3015</v>
      </c>
    </row>
    <row r="409" spans="1:15" s="45" customFormat="1" x14ac:dyDescent="0.15">
      <c r="A409" s="155">
        <v>13970408</v>
      </c>
      <c r="B409" s="43">
        <v>1</v>
      </c>
      <c r="C409" s="43" t="str">
        <f>INDEX(效果!$C:$C,MATCH($A409,效果!$O:$O,0))</f>
        <v>食人魔腐臭云雾沉默(不用)</v>
      </c>
      <c r="D409" s="43" t="s">
        <v>4764</v>
      </c>
      <c r="E409" s="43">
        <v>1</v>
      </c>
      <c r="F409" s="43">
        <v>1.6</v>
      </c>
      <c r="G409" s="43" t="s">
        <v>79</v>
      </c>
      <c r="H409" s="43"/>
      <c r="I409" s="43" t="s">
        <v>466</v>
      </c>
      <c r="J409" s="43" t="s">
        <v>70</v>
      </c>
      <c r="K409" s="43" t="s">
        <v>466</v>
      </c>
      <c r="L409" s="43" t="s">
        <v>89</v>
      </c>
      <c r="M409" s="43" t="s">
        <v>89</v>
      </c>
      <c r="N409" s="43" t="s">
        <v>89</v>
      </c>
      <c r="O409" s="43"/>
    </row>
    <row r="410" spans="1:15" s="45" customFormat="1" x14ac:dyDescent="0.15">
      <c r="A410" s="155">
        <v>13980203</v>
      </c>
      <c r="B410" s="43">
        <v>1</v>
      </c>
      <c r="C410" s="43" t="str">
        <f>INDEX(效果!$C:$C,MATCH($A410,效果!$O:$O,0))</f>
        <v>仙游者正义之光群体加攻速</v>
      </c>
      <c r="D410" s="43" t="s">
        <v>4474</v>
      </c>
      <c r="E410" s="43">
        <v>1</v>
      </c>
      <c r="F410" s="43">
        <v>6</v>
      </c>
      <c r="G410" s="43" t="s">
        <v>79</v>
      </c>
      <c r="H410" s="43"/>
      <c r="I410" s="43" t="s">
        <v>29</v>
      </c>
      <c r="J410" s="43" t="s">
        <v>424</v>
      </c>
      <c r="K410" s="159" t="s">
        <v>265</v>
      </c>
      <c r="L410" s="43" t="s">
        <v>89</v>
      </c>
      <c r="M410" s="155">
        <v>15980205</v>
      </c>
      <c r="N410" s="43" t="s">
        <v>89</v>
      </c>
      <c r="O410" s="43" t="s">
        <v>1863</v>
      </c>
    </row>
    <row r="411" spans="1:15" s="45" customFormat="1" x14ac:dyDescent="0.15">
      <c r="A411" s="157">
        <v>13980102</v>
      </c>
      <c r="B411" s="43">
        <v>1</v>
      </c>
      <c r="C411" s="43" t="str">
        <f>INDEX(效果!$C:$C,MATCH($A411,效果!$O:$O,0))</f>
        <v>潜行者割裂增加流血标记（英雄不用）</v>
      </c>
      <c r="D411" s="43" t="s">
        <v>4766</v>
      </c>
      <c r="E411" s="43">
        <v>1</v>
      </c>
      <c r="F411" s="43">
        <f>F410</f>
        <v>6</v>
      </c>
      <c r="G411" s="43" t="s">
        <v>79</v>
      </c>
      <c r="H411" s="43"/>
      <c r="I411" s="43" t="s">
        <v>653</v>
      </c>
      <c r="J411" s="43" t="s">
        <v>70</v>
      </c>
      <c r="K411" s="43" t="s">
        <v>595</v>
      </c>
      <c r="L411" s="43" t="s">
        <v>89</v>
      </c>
      <c r="M411" s="43" t="s">
        <v>89</v>
      </c>
      <c r="N411" s="43" t="s">
        <v>89</v>
      </c>
      <c r="O411" s="43" t="s">
        <v>3016</v>
      </c>
    </row>
    <row r="412" spans="1:15" s="45" customFormat="1" x14ac:dyDescent="0.15">
      <c r="A412" s="157">
        <v>13980205</v>
      </c>
      <c r="B412" s="43">
        <v>1</v>
      </c>
      <c r="C412" s="43" t="str">
        <f>INDEX(效果!$C:$C,MATCH($A412,效果!$O:$O,0))</f>
        <v>仙游者正义之光概率加能量恢复速率</v>
      </c>
      <c r="D412" s="43" t="s">
        <v>4475</v>
      </c>
      <c r="E412" s="43">
        <v>1</v>
      </c>
      <c r="F412" s="43">
        <f>F411</f>
        <v>6</v>
      </c>
      <c r="G412" s="43" t="s">
        <v>79</v>
      </c>
      <c r="H412" s="43"/>
      <c r="I412" s="43" t="s">
        <v>1860</v>
      </c>
      <c r="J412" s="43" t="s">
        <v>424</v>
      </c>
      <c r="K412" s="43" t="s">
        <v>3261</v>
      </c>
      <c r="L412" s="43" t="s">
        <v>89</v>
      </c>
      <c r="M412" s="155">
        <v>15980207</v>
      </c>
      <c r="N412" s="43" t="s">
        <v>89</v>
      </c>
      <c r="O412" s="43"/>
    </row>
    <row r="413" spans="1:15" s="45" customFormat="1" x14ac:dyDescent="0.15">
      <c r="A413" s="157">
        <v>13980206</v>
      </c>
      <c r="B413" s="43">
        <v>1</v>
      </c>
      <c r="C413" s="43" t="str">
        <f>INDEX(效果!$C:$C,MATCH($A413,效果!$O:$O,0))</f>
        <v>仙游者正义之光群体加攻击</v>
      </c>
      <c r="D413" s="43" t="s">
        <v>4476</v>
      </c>
      <c r="E413" s="43">
        <v>1</v>
      </c>
      <c r="F413" s="43">
        <f>F412</f>
        <v>6</v>
      </c>
      <c r="G413" s="43" t="s">
        <v>79</v>
      </c>
      <c r="H413" s="43"/>
      <c r="I413" s="43" t="s">
        <v>29</v>
      </c>
      <c r="J413" s="43" t="s">
        <v>424</v>
      </c>
      <c r="K413" s="43" t="s">
        <v>230</v>
      </c>
      <c r="L413" s="155">
        <v>15980208</v>
      </c>
      <c r="M413" s="43" t="s">
        <v>89</v>
      </c>
      <c r="N413" s="43" t="s">
        <v>89</v>
      </c>
      <c r="O413" s="43"/>
    </row>
    <row r="414" spans="1:15" s="45" customFormat="1" x14ac:dyDescent="0.15">
      <c r="A414" s="157">
        <v>13980207</v>
      </c>
      <c r="B414" s="43">
        <v>1</v>
      </c>
      <c r="C414" s="43" t="str">
        <f>INDEX(效果!$C:$C,MATCH($A414,效果!$O:$O,0))</f>
        <v>仙游者正义之光群体几率加光标记</v>
      </c>
      <c r="D414" s="43" t="s">
        <v>4768</v>
      </c>
      <c r="E414" s="43">
        <v>1</v>
      </c>
      <c r="F414" s="43">
        <v>0.1</v>
      </c>
      <c r="G414" s="43" t="s">
        <v>79</v>
      </c>
      <c r="H414" s="43"/>
      <c r="I414" s="43" t="s">
        <v>1860</v>
      </c>
      <c r="J414" s="43" t="s">
        <v>106</v>
      </c>
      <c r="K414" s="43">
        <v>0</v>
      </c>
      <c r="L414" s="155">
        <v>12980208</v>
      </c>
      <c r="M414" s="155">
        <v>12980209</v>
      </c>
      <c r="N414" s="43" t="s">
        <v>89</v>
      </c>
      <c r="O414" s="43"/>
    </row>
    <row r="415" spans="1:15" s="45" customFormat="1" x14ac:dyDescent="0.15">
      <c r="A415" s="155">
        <v>13980301</v>
      </c>
      <c r="B415" s="43">
        <v>1</v>
      </c>
      <c r="C415" s="43" t="str">
        <f>INDEX(效果!$C:$C,MATCH($A415,效果!$O:$O,0))</f>
        <v>顶盾步兵盾墙加伤害减免</v>
      </c>
      <c r="D415" s="43" t="s">
        <v>4477</v>
      </c>
      <c r="E415" s="43">
        <v>1</v>
      </c>
      <c r="F415" s="43">
        <v>5</v>
      </c>
      <c r="G415" s="43" t="s">
        <v>79</v>
      </c>
      <c r="H415" s="43"/>
      <c r="I415" s="43" t="s">
        <v>29</v>
      </c>
      <c r="J415" s="43" t="s">
        <v>424</v>
      </c>
      <c r="K415" s="159" t="s">
        <v>1795</v>
      </c>
      <c r="L415" s="43" t="s">
        <v>89</v>
      </c>
      <c r="M415" s="155">
        <v>15980302</v>
      </c>
      <c r="N415" s="43" t="s">
        <v>89</v>
      </c>
      <c r="O415" s="43" t="s">
        <v>1467</v>
      </c>
    </row>
    <row r="416" spans="1:15" s="45" customFormat="1" x14ac:dyDescent="0.15">
      <c r="A416" s="155">
        <v>13980204</v>
      </c>
      <c r="B416" s="43">
        <v>1</v>
      </c>
      <c r="C416" s="43" t="str">
        <f>INDEX(效果!$C:$C,MATCH($A416,效果!$O:$O,0))</f>
        <v>仙游者正义之光概率加圣光标记</v>
      </c>
      <c r="D416" s="43" t="s">
        <v>4767</v>
      </c>
      <c r="E416" s="43">
        <v>1</v>
      </c>
      <c r="F416" s="43">
        <f>F415</f>
        <v>5</v>
      </c>
      <c r="G416" s="43" t="s">
        <v>79</v>
      </c>
      <c r="H416" s="43"/>
      <c r="I416" s="43" t="s">
        <v>1860</v>
      </c>
      <c r="J416" s="43" t="s">
        <v>70</v>
      </c>
      <c r="K416" s="159" t="s">
        <v>3221</v>
      </c>
      <c r="L416" s="43" t="s">
        <v>89</v>
      </c>
      <c r="M416" s="43" t="s">
        <v>89</v>
      </c>
      <c r="N416" s="43" t="s">
        <v>89</v>
      </c>
      <c r="O416" s="43" t="s">
        <v>3017</v>
      </c>
    </row>
    <row r="417" spans="1:16" s="80" customFormat="1" x14ac:dyDescent="0.15">
      <c r="A417" s="155">
        <v>13980303</v>
      </c>
      <c r="B417" s="168">
        <v>1</v>
      </c>
      <c r="C417" s="168" t="str">
        <f>INDEX(效果!$C:$C,MATCH($A417,效果!$O:$O,0))</f>
        <v>顶盾步兵普攻概率降低物防</v>
      </c>
      <c r="D417" s="168" t="s">
        <v>3473</v>
      </c>
      <c r="E417" s="168">
        <v>1</v>
      </c>
      <c r="F417" s="158">
        <v>10</v>
      </c>
      <c r="G417" s="168" t="s">
        <v>3474</v>
      </c>
      <c r="H417" s="168">
        <v>10</v>
      </c>
      <c r="I417" s="165" t="s">
        <v>1536</v>
      </c>
      <c r="J417" s="168" t="s">
        <v>3477</v>
      </c>
      <c r="K417" s="168" t="s">
        <v>3478</v>
      </c>
      <c r="L417" s="161">
        <v>15980305</v>
      </c>
      <c r="M417" s="168"/>
      <c r="N417" s="168"/>
      <c r="O417" s="165" t="s">
        <v>3479</v>
      </c>
    </row>
    <row r="418" spans="1:16" s="80" customFormat="1" x14ac:dyDescent="0.15">
      <c r="A418" s="155">
        <v>13980304</v>
      </c>
      <c r="B418" s="168">
        <v>1</v>
      </c>
      <c r="C418" s="168" t="str">
        <f>INDEX(效果!$C:$C,MATCH($A418,效果!$O:$O,0))</f>
        <v>顶盾步兵普攻概率降低物防</v>
      </c>
      <c r="D418" s="168" t="s">
        <v>3473</v>
      </c>
      <c r="E418" s="168">
        <v>1</v>
      </c>
      <c r="F418" s="158">
        <v>10</v>
      </c>
      <c r="G418" s="168" t="s">
        <v>3474</v>
      </c>
      <c r="H418" s="168">
        <v>10</v>
      </c>
      <c r="I418" s="165" t="s">
        <v>5496</v>
      </c>
      <c r="J418" s="168" t="s">
        <v>3477</v>
      </c>
      <c r="K418" s="168" t="s">
        <v>3480</v>
      </c>
      <c r="L418" s="161">
        <v>15980306</v>
      </c>
      <c r="M418" s="168"/>
      <c r="N418" s="168"/>
      <c r="O418" s="168"/>
    </row>
    <row r="419" spans="1:16" s="80" customFormat="1" x14ac:dyDescent="0.15">
      <c r="A419" s="236">
        <v>13980401</v>
      </c>
      <c r="B419" s="165">
        <v>1</v>
      </c>
      <c r="C419" s="236" t="str">
        <f>INDEX(效果!$C:$C,MATCH($A419,效果!$O:$O,0))</f>
        <v>火焰术士龙破斩之遇酒炸起眩晕</v>
      </c>
      <c r="D419" s="165" t="s">
        <v>3753</v>
      </c>
      <c r="E419" s="165">
        <v>1</v>
      </c>
      <c r="F419" s="153">
        <v>2</v>
      </c>
      <c r="G419" s="165" t="s">
        <v>3707</v>
      </c>
      <c r="H419" s="165"/>
      <c r="I419" s="165" t="s">
        <v>323</v>
      </c>
      <c r="J419" s="165" t="s">
        <v>3761</v>
      </c>
      <c r="K419" s="165"/>
      <c r="L419" s="165"/>
      <c r="M419" s="165"/>
      <c r="N419" s="165"/>
      <c r="O419" s="165" t="s">
        <v>99</v>
      </c>
    </row>
    <row r="420" spans="1:16" s="45" customFormat="1" x14ac:dyDescent="0.15">
      <c r="A420" s="155">
        <v>13980302</v>
      </c>
      <c r="B420" s="168">
        <v>1</v>
      </c>
      <c r="C420" s="168" t="str">
        <f>INDEX(效果!$C:$C,MATCH($A420,效果!$O:$O,0))</f>
        <v>顶盾步兵普攻概率添加酒标记</v>
      </c>
      <c r="D420" s="168" t="s">
        <v>3465</v>
      </c>
      <c r="E420" s="168">
        <v>1</v>
      </c>
      <c r="F420" s="158">
        <v>10</v>
      </c>
      <c r="G420" s="168" t="s">
        <v>3474</v>
      </c>
      <c r="H420" s="168">
        <v>10</v>
      </c>
      <c r="I420" s="165" t="s">
        <v>5496</v>
      </c>
      <c r="J420" s="168" t="s">
        <v>3424</v>
      </c>
      <c r="K420" s="168" t="s">
        <v>3475</v>
      </c>
      <c r="L420" s="168"/>
      <c r="M420" s="168"/>
      <c r="N420" s="168"/>
      <c r="O420" s="165" t="s">
        <v>3476</v>
      </c>
    </row>
    <row r="421" spans="1:16" s="45" customFormat="1" x14ac:dyDescent="0.15">
      <c r="A421" s="168">
        <v>13980602</v>
      </c>
      <c r="B421" s="168">
        <v>1</v>
      </c>
      <c r="C421" s="168" t="str">
        <f>INDEX(效果!$C:$C,MATCH($A421,效果!$O:$O,0))</f>
        <v>守卫队长火光之力提升能量恢复</v>
      </c>
      <c r="D421" s="168" t="s">
        <v>4486</v>
      </c>
      <c r="E421" s="168">
        <v>1</v>
      </c>
      <c r="F421" s="158">
        <v>10</v>
      </c>
      <c r="G421" s="168" t="s">
        <v>3435</v>
      </c>
      <c r="H421" s="168">
        <v>10</v>
      </c>
      <c r="I421" s="168" t="s">
        <v>3436</v>
      </c>
      <c r="J421" s="168" t="s">
        <v>3438</v>
      </c>
      <c r="K421" s="168" t="s">
        <v>3439</v>
      </c>
      <c r="L421" s="168"/>
      <c r="M421" s="161">
        <v>15980603</v>
      </c>
      <c r="N421" s="168"/>
      <c r="O421" s="165"/>
    </row>
    <row r="422" spans="1:16" s="45" customFormat="1" x14ac:dyDescent="0.15">
      <c r="A422" s="155">
        <v>13990101</v>
      </c>
      <c r="B422" s="43">
        <v>1</v>
      </c>
      <c r="C422" s="43" t="str">
        <f>INDEX(效果!$C:$C,MATCH($A422,效果!$O:$O,0))</f>
        <v>绿踪仙子恢复加buff</v>
      </c>
      <c r="D422" s="43" t="s">
        <v>4770</v>
      </c>
      <c r="E422" s="43">
        <v>1</v>
      </c>
      <c r="F422" s="43">
        <v>7</v>
      </c>
      <c r="G422" s="43" t="s">
        <v>3012</v>
      </c>
      <c r="H422" s="43"/>
      <c r="I422" s="43" t="s">
        <v>5481</v>
      </c>
      <c r="J422" s="43" t="s">
        <v>106</v>
      </c>
      <c r="K422" s="43">
        <v>1.5</v>
      </c>
      <c r="L422" s="155">
        <v>12990103</v>
      </c>
      <c r="M422" s="43" t="s">
        <v>89</v>
      </c>
      <c r="N422" s="43" t="s">
        <v>89</v>
      </c>
      <c r="O422" s="43" t="s">
        <v>3013</v>
      </c>
    </row>
    <row r="423" spans="1:16" s="45" customFormat="1" x14ac:dyDescent="0.15">
      <c r="A423" s="168">
        <v>13980601</v>
      </c>
      <c r="B423" s="168">
        <v>1</v>
      </c>
      <c r="C423" s="168" t="str">
        <f>INDEX(效果!$C:$C,MATCH($A423,效果!$O:$O,0))</f>
        <v>守卫队长火光之力添加光标记</v>
      </c>
      <c r="D423" s="168" t="s">
        <v>4769</v>
      </c>
      <c r="E423" s="168">
        <v>1</v>
      </c>
      <c r="F423" s="158">
        <v>10</v>
      </c>
      <c r="G423" s="168" t="s">
        <v>3435</v>
      </c>
      <c r="H423" s="168">
        <v>10</v>
      </c>
      <c r="I423" s="168" t="s">
        <v>3436</v>
      </c>
      <c r="J423" s="168" t="s">
        <v>3428</v>
      </c>
      <c r="K423" s="168" t="s">
        <v>3436</v>
      </c>
      <c r="L423" s="168"/>
      <c r="M423" s="168"/>
      <c r="N423" s="168"/>
      <c r="O423" s="168" t="s">
        <v>3437</v>
      </c>
    </row>
    <row r="424" spans="1:16" s="45" customFormat="1" x14ac:dyDescent="0.15">
      <c r="A424" s="217">
        <v>13980704</v>
      </c>
      <c r="B424" s="82">
        <v>1</v>
      </c>
      <c r="C424" s="168" t="str">
        <f>INDEX(效果!$C:$C,MATCH($A424,效果!$O:$O,0))</f>
        <v>守卫队长挑战怒吼嘲讽（5-7关卡）</v>
      </c>
      <c r="D424" s="82" t="s">
        <v>5151</v>
      </c>
      <c r="E424" s="43">
        <v>1</v>
      </c>
      <c r="F424" s="43">
        <v>3</v>
      </c>
      <c r="G424" s="43" t="s">
        <v>3028</v>
      </c>
      <c r="H424" s="43"/>
      <c r="I424" s="43" t="s">
        <v>1291</v>
      </c>
      <c r="J424" s="43" t="s">
        <v>238</v>
      </c>
      <c r="K424" s="43" t="s">
        <v>34</v>
      </c>
      <c r="L424" s="43" t="s">
        <v>89</v>
      </c>
      <c r="M424" s="43" t="s">
        <v>89</v>
      </c>
      <c r="N424" s="43" t="s">
        <v>89</v>
      </c>
      <c r="O424" s="43" t="s">
        <v>183</v>
      </c>
    </row>
    <row r="425" spans="1:16" s="45" customFormat="1" x14ac:dyDescent="0.15">
      <c r="A425" s="217">
        <v>13980705</v>
      </c>
      <c r="B425" s="82">
        <v>1</v>
      </c>
      <c r="C425" s="168" t="str">
        <f>INDEX(效果!$C:$C,MATCH($A425,效果!$O:$O,0))</f>
        <v>守卫队长挑战怒吼嘲讽沉默（5-7关卡）</v>
      </c>
      <c r="D425" s="82" t="s">
        <v>5152</v>
      </c>
      <c r="E425" s="43">
        <v>1</v>
      </c>
      <c r="F425" s="43">
        <v>10</v>
      </c>
      <c r="G425" s="43" t="s">
        <v>79</v>
      </c>
      <c r="H425" s="43"/>
      <c r="I425" s="43" t="s">
        <v>1291</v>
      </c>
      <c r="J425" s="43" t="s">
        <v>70</v>
      </c>
      <c r="K425" s="159" t="s">
        <v>466</v>
      </c>
      <c r="L425" s="43" t="s">
        <v>89</v>
      </c>
      <c r="M425" s="43" t="s">
        <v>89</v>
      </c>
      <c r="N425" s="43" t="s">
        <v>89</v>
      </c>
      <c r="O425" s="43"/>
    </row>
    <row r="426" spans="1:16" s="45" customFormat="1" x14ac:dyDescent="0.15">
      <c r="A426" s="239">
        <v>13980708</v>
      </c>
      <c r="B426" s="82">
        <v>1</v>
      </c>
      <c r="C426" s="168" t="str">
        <f>INDEX(效果!$C:$C,MATCH($A426,效果!$O:$O,0))</f>
        <v>守卫队长震荡波眩晕（5-7关卡）</v>
      </c>
      <c r="D426" s="168" t="s">
        <v>5168</v>
      </c>
      <c r="E426" s="159">
        <v>1</v>
      </c>
      <c r="F426" s="159">
        <v>2</v>
      </c>
      <c r="G426" s="168" t="s">
        <v>3435</v>
      </c>
      <c r="H426" s="159">
        <v>10</v>
      </c>
      <c r="I426" s="159" t="s">
        <v>798</v>
      </c>
      <c r="J426" s="159" t="s">
        <v>70</v>
      </c>
      <c r="K426" s="159" t="s">
        <v>3262</v>
      </c>
      <c r="L426" s="159"/>
      <c r="M426" s="159"/>
      <c r="N426" s="159"/>
      <c r="O426" s="165" t="s">
        <v>99</v>
      </c>
    </row>
    <row r="427" spans="1:16" s="16" customFormat="1" x14ac:dyDescent="0.15">
      <c r="A427" s="157">
        <v>13996001</v>
      </c>
      <c r="B427" s="159">
        <v>1</v>
      </c>
      <c r="C427" s="159" t="str">
        <f>INDEX(效果!$C:$C,MATCH($A427,效果!$O:$O,0))</f>
        <v>斧锤大师给自己eot(不用)</v>
      </c>
      <c r="D427" s="159" t="s">
        <v>4771</v>
      </c>
      <c r="E427" s="159">
        <v>1</v>
      </c>
      <c r="F427" s="159">
        <v>999</v>
      </c>
      <c r="G427" s="159" t="s">
        <v>79</v>
      </c>
      <c r="H427" s="159"/>
      <c r="I427" s="159"/>
      <c r="J427" s="159" t="s">
        <v>106</v>
      </c>
      <c r="K427" s="159">
        <v>0.2</v>
      </c>
      <c r="L427" s="157">
        <v>12996002</v>
      </c>
      <c r="M427" s="159" t="s">
        <v>89</v>
      </c>
      <c r="N427" s="159" t="s">
        <v>89</v>
      </c>
      <c r="O427" s="159"/>
      <c r="P427" s="61"/>
    </row>
    <row r="428" spans="1:16" s="16" customFormat="1" x14ac:dyDescent="0.15">
      <c r="A428" s="157">
        <v>13996002</v>
      </c>
      <c r="B428" s="159">
        <v>1</v>
      </c>
      <c r="C428" s="159" t="str">
        <f>INDEX(效果!$C:$C,MATCH($A428,效果!$O:$O,0))</f>
        <v>斧锤大师嘲讽效果(不用)</v>
      </c>
      <c r="D428" s="159" t="s">
        <v>4772</v>
      </c>
      <c r="E428" s="159">
        <v>1</v>
      </c>
      <c r="F428" s="159">
        <v>0.3</v>
      </c>
      <c r="G428" s="159" t="s">
        <v>79</v>
      </c>
      <c r="H428" s="159"/>
      <c r="I428" s="159" t="s">
        <v>1291</v>
      </c>
      <c r="J428" s="159" t="s">
        <v>238</v>
      </c>
      <c r="K428" s="43" t="s">
        <v>4881</v>
      </c>
      <c r="L428" s="159" t="s">
        <v>89</v>
      </c>
      <c r="M428" s="159" t="s">
        <v>89</v>
      </c>
      <c r="N428" s="159" t="s">
        <v>89</v>
      </c>
      <c r="O428" s="159" t="s">
        <v>183</v>
      </c>
      <c r="P428" s="18"/>
    </row>
    <row r="429" spans="1:16" s="16" customFormat="1" x14ac:dyDescent="0.15">
      <c r="A429" s="157">
        <v>13996003</v>
      </c>
      <c r="B429" s="159">
        <v>1</v>
      </c>
      <c r="C429" s="159" t="str">
        <f>INDEX(效果!$C:$C,MATCH($A429,效果!$O:$O,0))</f>
        <v>冰冻图腾给自己eot(不用)</v>
      </c>
      <c r="D429" s="159" t="s">
        <v>4773</v>
      </c>
      <c r="E429" s="159">
        <v>1</v>
      </c>
      <c r="F429" s="159">
        <v>999</v>
      </c>
      <c r="G429" s="159" t="s">
        <v>79</v>
      </c>
      <c r="H429" s="159"/>
      <c r="I429" s="159"/>
      <c r="J429" s="159" t="s">
        <v>106</v>
      </c>
      <c r="K429" s="159">
        <v>3</v>
      </c>
      <c r="L429" s="157">
        <v>12996006</v>
      </c>
      <c r="M429" s="159" t="s">
        <v>89</v>
      </c>
      <c r="N429" s="159" t="s">
        <v>89</v>
      </c>
      <c r="O429" s="159"/>
      <c r="P429" s="18"/>
    </row>
    <row r="430" spans="1:16" s="16" customFormat="1" x14ac:dyDescent="0.15">
      <c r="A430" s="240">
        <v>13990301</v>
      </c>
      <c r="B430" s="159">
        <v>1</v>
      </c>
      <c r="C430" s="159" t="str">
        <f>INDEX(效果!$C:$C,MATCH($A430,效果!$O:$O,0))</f>
        <v>矿工重击眩晕</v>
      </c>
      <c r="D430" s="159" t="s">
        <v>4023</v>
      </c>
      <c r="E430" s="159">
        <v>1</v>
      </c>
      <c r="F430" s="159">
        <v>2</v>
      </c>
      <c r="G430" s="159" t="s">
        <v>3134</v>
      </c>
      <c r="H430" s="159"/>
      <c r="I430" s="159" t="s">
        <v>1290</v>
      </c>
      <c r="J430" s="159" t="s">
        <v>70</v>
      </c>
      <c r="K430" s="159" t="s">
        <v>3262</v>
      </c>
      <c r="L430" s="159" t="s">
        <v>89</v>
      </c>
      <c r="M430" s="159" t="s">
        <v>89</v>
      </c>
      <c r="N430" s="159" t="s">
        <v>89</v>
      </c>
      <c r="O430" s="159" t="s">
        <v>3114</v>
      </c>
      <c r="P430" s="18"/>
    </row>
    <row r="431" spans="1:16" s="16" customFormat="1" x14ac:dyDescent="0.15">
      <c r="A431" s="157">
        <v>13996005</v>
      </c>
      <c r="B431" s="159">
        <v>1</v>
      </c>
      <c r="C431" s="159" t="str">
        <f>INDEX(效果!$C:$C,MATCH($A431,效果!$O:$O,0))</f>
        <v>火舌图腾给自己eot(不用)</v>
      </c>
      <c r="D431" s="159" t="s">
        <v>4775</v>
      </c>
      <c r="E431" s="159">
        <v>1</v>
      </c>
      <c r="F431" s="159">
        <v>999</v>
      </c>
      <c r="G431" s="159" t="s">
        <v>79</v>
      </c>
      <c r="H431" s="159"/>
      <c r="I431" s="159"/>
      <c r="J431" s="159" t="s">
        <v>106</v>
      </c>
      <c r="K431" s="159">
        <v>3</v>
      </c>
      <c r="L431" s="157">
        <v>12996004</v>
      </c>
      <c r="M431" s="159" t="s">
        <v>89</v>
      </c>
      <c r="N431" s="159" t="s">
        <v>89</v>
      </c>
      <c r="O431" s="159"/>
      <c r="P431" s="18"/>
    </row>
    <row r="432" spans="1:16" s="16" customFormat="1" x14ac:dyDescent="0.15">
      <c r="A432" s="157">
        <v>13996006</v>
      </c>
      <c r="B432" s="159">
        <v>1</v>
      </c>
      <c r="C432" s="159" t="str">
        <f>INDEX(效果!$C:$C,MATCH($A432,效果!$O:$O,0))</f>
        <v>嘲讽图腾给自己eot(不用)</v>
      </c>
      <c r="D432" s="159" t="s">
        <v>4776</v>
      </c>
      <c r="E432" s="159">
        <v>1</v>
      </c>
      <c r="F432" s="159">
        <v>999</v>
      </c>
      <c r="G432" s="159" t="s">
        <v>79</v>
      </c>
      <c r="H432" s="159"/>
      <c r="I432" s="159"/>
      <c r="J432" s="159" t="s">
        <v>106</v>
      </c>
      <c r="K432" s="159">
        <v>0.2</v>
      </c>
      <c r="L432" s="157">
        <v>12996008</v>
      </c>
      <c r="M432" s="159" t="s">
        <v>89</v>
      </c>
      <c r="N432" s="159" t="s">
        <v>89</v>
      </c>
      <c r="O432" s="159"/>
      <c r="P432" s="18"/>
    </row>
    <row r="433" spans="1:16" s="16" customFormat="1" x14ac:dyDescent="0.15">
      <c r="A433" s="157">
        <v>13996007</v>
      </c>
      <c r="B433" s="159">
        <v>1</v>
      </c>
      <c r="C433" s="159" t="str">
        <f>INDEX(效果!$C:$C,MATCH($A433,效果!$O:$O,0))</f>
        <v>嘲讽图腾嘲讽效果</v>
      </c>
      <c r="D433" s="159" t="s">
        <v>4777</v>
      </c>
      <c r="E433" s="159">
        <v>1</v>
      </c>
      <c r="F433" s="159">
        <v>3</v>
      </c>
      <c r="G433" s="159" t="s">
        <v>79</v>
      </c>
      <c r="H433" s="159" t="s">
        <v>1291</v>
      </c>
      <c r="I433" s="159" t="s">
        <v>1291</v>
      </c>
      <c r="J433" s="159" t="s">
        <v>238</v>
      </c>
      <c r="K433" s="43" t="s">
        <v>4881</v>
      </c>
      <c r="L433" s="159" t="s">
        <v>89</v>
      </c>
      <c r="M433" s="159" t="s">
        <v>89</v>
      </c>
      <c r="N433" s="159" t="s">
        <v>89</v>
      </c>
      <c r="O433" s="159" t="s">
        <v>183</v>
      </c>
      <c r="P433" s="18"/>
    </row>
    <row r="434" spans="1:16" s="16" customFormat="1" x14ac:dyDescent="0.15">
      <c r="A434" s="157">
        <v>13996004</v>
      </c>
      <c r="B434" s="159">
        <v>1</v>
      </c>
      <c r="C434" s="159" t="str">
        <f>INDEX(效果!$C:$C,MATCH($A434,效果!$O:$O,0))</f>
        <v>冰冻图腾冰冻效果</v>
      </c>
      <c r="D434" s="159" t="s">
        <v>4774</v>
      </c>
      <c r="E434" s="159">
        <v>1</v>
      </c>
      <c r="F434" s="159">
        <v>3.5</v>
      </c>
      <c r="G434" s="159" t="s">
        <v>79</v>
      </c>
      <c r="H434" s="159"/>
      <c r="I434" s="159" t="s">
        <v>1289</v>
      </c>
      <c r="J434" s="159" t="s">
        <v>70</v>
      </c>
      <c r="K434" s="165" t="s">
        <v>5716</v>
      </c>
      <c r="L434" s="159" t="s">
        <v>89</v>
      </c>
      <c r="M434" s="159" t="s">
        <v>89</v>
      </c>
      <c r="N434" s="159" t="s">
        <v>89</v>
      </c>
      <c r="O434" s="159" t="s">
        <v>243</v>
      </c>
      <c r="P434" s="18"/>
    </row>
    <row r="435" spans="1:16" s="16" customFormat="1" x14ac:dyDescent="0.15">
      <c r="A435" s="157">
        <v>13996101</v>
      </c>
      <c r="B435" s="159">
        <v>1</v>
      </c>
      <c r="C435" s="159" t="str">
        <f>INDEX(效果!$C:$C,MATCH($A435,效果!$O:$O,0))</f>
        <v>肾上腺激素之减普攻CD</v>
      </c>
      <c r="D435" s="159" t="s">
        <v>4492</v>
      </c>
      <c r="E435" s="159">
        <v>1</v>
      </c>
      <c r="F435" s="159">
        <v>20</v>
      </c>
      <c r="G435" s="159" t="s">
        <v>746</v>
      </c>
      <c r="H435" s="159"/>
      <c r="I435" s="159" t="s">
        <v>3638</v>
      </c>
      <c r="J435" s="159" t="s">
        <v>264</v>
      </c>
      <c r="K435" s="159" t="s">
        <v>265</v>
      </c>
      <c r="L435" s="159" t="s">
        <v>89</v>
      </c>
      <c r="M435" s="157">
        <v>15996101</v>
      </c>
      <c r="N435" s="159" t="s">
        <v>89</v>
      </c>
      <c r="O435" s="159" t="s">
        <v>268</v>
      </c>
      <c r="P435" s="18"/>
    </row>
    <row r="436" spans="1:16" s="16" customFormat="1" x14ac:dyDescent="0.15">
      <c r="A436" s="157">
        <v>13996102</v>
      </c>
      <c r="B436" s="159">
        <v>1</v>
      </c>
      <c r="C436" s="159" t="str">
        <f>INDEX(效果!$C:$C,MATCH($A436,效果!$O:$O,0))</f>
        <v>肾上腺激素之减技能CD</v>
      </c>
      <c r="D436" s="159" t="s">
        <v>4493</v>
      </c>
      <c r="E436" s="159">
        <v>1</v>
      </c>
      <c r="F436" s="159">
        <v>20</v>
      </c>
      <c r="G436" s="159" t="s">
        <v>80</v>
      </c>
      <c r="H436" s="159"/>
      <c r="I436" s="159" t="s">
        <v>5480</v>
      </c>
      <c r="J436" s="159" t="s">
        <v>264</v>
      </c>
      <c r="K436" s="159" t="s">
        <v>541</v>
      </c>
      <c r="L436" s="159" t="s">
        <v>89</v>
      </c>
      <c r="M436" s="157">
        <v>15996102</v>
      </c>
      <c r="N436" s="159" t="s">
        <v>89</v>
      </c>
      <c r="O436" s="159"/>
      <c r="P436" s="18"/>
    </row>
    <row r="437" spans="1:16" s="16" customFormat="1" x14ac:dyDescent="0.15">
      <c r="A437" s="157">
        <v>13996103</v>
      </c>
      <c r="B437" s="159">
        <v>1</v>
      </c>
      <c r="C437" s="159" t="str">
        <f>INDEX(效果!$C:$C,MATCH($A437,效果!$O:$O,0))</f>
        <v>肾上腺激素之增加伤害百分比</v>
      </c>
      <c r="D437" s="159" t="s">
        <v>4494</v>
      </c>
      <c r="E437" s="159">
        <v>1</v>
      </c>
      <c r="F437" s="159">
        <v>20</v>
      </c>
      <c r="G437" s="159" t="s">
        <v>80</v>
      </c>
      <c r="H437" s="159"/>
      <c r="I437" s="159" t="s">
        <v>29</v>
      </c>
      <c r="J437" s="159" t="s">
        <v>264</v>
      </c>
      <c r="K437" s="159" t="s">
        <v>331</v>
      </c>
      <c r="L437" s="159" t="s">
        <v>89</v>
      </c>
      <c r="M437" s="157">
        <v>15996103</v>
      </c>
      <c r="N437" s="159" t="s">
        <v>89</v>
      </c>
      <c r="O437" s="159"/>
      <c r="P437" s="18"/>
    </row>
    <row r="438" spans="1:16" s="16" customFormat="1" x14ac:dyDescent="0.15">
      <c r="A438" s="157">
        <v>13996104</v>
      </c>
      <c r="B438" s="159">
        <v>1</v>
      </c>
      <c r="C438" s="159" t="str">
        <f>INDEX(效果!$C:$C,MATCH($A438,效果!$O:$O,0))</f>
        <v>肾上腺激素之增加移动速度</v>
      </c>
      <c r="D438" s="159" t="s">
        <v>4495</v>
      </c>
      <c r="E438" s="159">
        <v>1</v>
      </c>
      <c r="F438" s="159">
        <v>20</v>
      </c>
      <c r="G438" s="159" t="s">
        <v>80</v>
      </c>
      <c r="H438" s="159"/>
      <c r="I438" s="159" t="s">
        <v>29</v>
      </c>
      <c r="J438" s="159" t="s">
        <v>264</v>
      </c>
      <c r="K438" s="159" t="s">
        <v>3263</v>
      </c>
      <c r="L438" s="157">
        <v>15996104</v>
      </c>
      <c r="M438" s="159" t="s">
        <v>89</v>
      </c>
      <c r="N438" s="159" t="s">
        <v>89</v>
      </c>
      <c r="O438" s="159"/>
      <c r="P438" s="18"/>
    </row>
    <row r="439" spans="1:16" s="16" customFormat="1" x14ac:dyDescent="0.15">
      <c r="A439" s="157">
        <v>13996201</v>
      </c>
      <c r="B439" s="159">
        <v>1</v>
      </c>
      <c r="C439" s="159" t="s">
        <v>3320</v>
      </c>
      <c r="D439" s="159" t="s">
        <v>4779</v>
      </c>
      <c r="E439" s="159">
        <v>1</v>
      </c>
      <c r="F439" s="159">
        <v>999</v>
      </c>
      <c r="G439" s="159" t="s">
        <v>742</v>
      </c>
      <c r="H439" s="159"/>
      <c r="I439" s="159"/>
      <c r="J439" s="159" t="s">
        <v>743</v>
      </c>
      <c r="K439" s="157">
        <v>16996201</v>
      </c>
      <c r="L439" s="159" t="s">
        <v>89</v>
      </c>
      <c r="M439" s="159" t="s">
        <v>89</v>
      </c>
      <c r="N439" s="159" t="s">
        <v>89</v>
      </c>
      <c r="O439" s="159" t="s">
        <v>1227</v>
      </c>
      <c r="P439" s="18"/>
    </row>
    <row r="440" spans="1:16" s="16" customFormat="1" x14ac:dyDescent="0.15">
      <c r="A440" s="157">
        <v>13996202</v>
      </c>
      <c r="B440" s="159">
        <v>1</v>
      </c>
      <c r="C440" s="159" t="str">
        <f>INDEX(效果!$C:$C,MATCH($A440,效果!$O:$O,0))</f>
        <v>神圣恢复加血1</v>
      </c>
      <c r="D440" s="159" t="s">
        <v>4780</v>
      </c>
      <c r="E440" s="159">
        <v>1</v>
      </c>
      <c r="F440" s="159">
        <v>10</v>
      </c>
      <c r="G440" s="159" t="s">
        <v>79</v>
      </c>
      <c r="H440" s="159"/>
      <c r="I440" s="159" t="s">
        <v>5489</v>
      </c>
      <c r="J440" s="159" t="s">
        <v>106</v>
      </c>
      <c r="K440" s="159">
        <v>1.1000000000000001</v>
      </c>
      <c r="L440" s="157">
        <v>12996202</v>
      </c>
      <c r="M440" s="159" t="s">
        <v>89</v>
      </c>
      <c r="N440" s="159" t="s">
        <v>89</v>
      </c>
      <c r="O440" s="159" t="s">
        <v>552</v>
      </c>
      <c r="P440" s="18"/>
    </row>
    <row r="441" spans="1:16" s="16" customFormat="1" x14ac:dyDescent="0.15">
      <c r="A441" s="157">
        <v>13996203</v>
      </c>
      <c r="B441" s="159">
        <v>1</v>
      </c>
      <c r="C441" s="159" t="s">
        <v>932</v>
      </c>
      <c r="D441" s="159" t="s">
        <v>4781</v>
      </c>
      <c r="E441" s="159">
        <v>1</v>
      </c>
      <c r="F441" s="159">
        <v>999</v>
      </c>
      <c r="G441" s="159" t="s">
        <v>742</v>
      </c>
      <c r="H441" s="159"/>
      <c r="I441" s="159"/>
      <c r="J441" s="159" t="s">
        <v>743</v>
      </c>
      <c r="K441" s="157">
        <v>16996202</v>
      </c>
      <c r="L441" s="159" t="s">
        <v>89</v>
      </c>
      <c r="M441" s="159" t="s">
        <v>89</v>
      </c>
      <c r="N441" s="159" t="s">
        <v>89</v>
      </c>
      <c r="O441" s="159" t="s">
        <v>1228</v>
      </c>
      <c r="P441" s="18"/>
    </row>
    <row r="442" spans="1:16" s="16" customFormat="1" x14ac:dyDescent="0.15">
      <c r="A442" s="157">
        <v>13996204</v>
      </c>
      <c r="B442" s="159">
        <v>1</v>
      </c>
      <c r="C442" s="159" t="str">
        <f>INDEX(效果!$C:$C,MATCH($A442,效果!$O:$O,0))</f>
        <v>迅捷之力加攻速</v>
      </c>
      <c r="D442" s="159" t="s">
        <v>4497</v>
      </c>
      <c r="E442" s="159">
        <v>1</v>
      </c>
      <c r="F442" s="159">
        <v>20</v>
      </c>
      <c r="G442" s="159" t="s">
        <v>748</v>
      </c>
      <c r="H442" s="159"/>
      <c r="I442" s="159" t="s">
        <v>29</v>
      </c>
      <c r="J442" s="159" t="s">
        <v>749</v>
      </c>
      <c r="K442" s="159" t="s">
        <v>265</v>
      </c>
      <c r="L442" s="159" t="s">
        <v>89</v>
      </c>
      <c r="M442" s="157">
        <v>15996202</v>
      </c>
      <c r="N442" s="159" t="s">
        <v>89</v>
      </c>
      <c r="O442" s="159" t="s">
        <v>1468</v>
      </c>
      <c r="P442" s="18"/>
    </row>
    <row r="443" spans="1:16" s="16" customFormat="1" x14ac:dyDescent="0.15">
      <c r="A443" s="157">
        <v>13996205</v>
      </c>
      <c r="B443" s="159">
        <v>1</v>
      </c>
      <c r="C443" s="159" t="str">
        <f>INDEX(效果!$C:$C,MATCH($A443,效果!$O:$O,0))</f>
        <v>迅捷之力加移速</v>
      </c>
      <c r="D443" s="159" t="s">
        <v>4498</v>
      </c>
      <c r="E443" s="159">
        <v>1</v>
      </c>
      <c r="F443" s="159">
        <v>20</v>
      </c>
      <c r="G443" s="159" t="s">
        <v>748</v>
      </c>
      <c r="H443" s="159"/>
      <c r="I443" s="159" t="s">
        <v>29</v>
      </c>
      <c r="J443" s="159" t="s">
        <v>749</v>
      </c>
      <c r="K443" s="159" t="s">
        <v>3263</v>
      </c>
      <c r="L443" s="157">
        <v>15996203</v>
      </c>
      <c r="M443" s="159" t="s">
        <v>89</v>
      </c>
      <c r="N443" s="159" t="s">
        <v>89</v>
      </c>
      <c r="O443" s="159"/>
      <c r="P443" s="18"/>
    </row>
    <row r="444" spans="1:16" s="16" customFormat="1" x14ac:dyDescent="0.15">
      <c r="A444" s="157">
        <v>13996206</v>
      </c>
      <c r="B444" s="159">
        <v>1</v>
      </c>
      <c r="C444" s="159" t="s">
        <v>1036</v>
      </c>
      <c r="D444" s="159" t="s">
        <v>4782</v>
      </c>
      <c r="E444" s="159">
        <v>1</v>
      </c>
      <c r="F444" s="159">
        <v>999</v>
      </c>
      <c r="G444" s="159" t="s">
        <v>742</v>
      </c>
      <c r="H444" s="159"/>
      <c r="I444" s="159"/>
      <c r="J444" s="159" t="s">
        <v>743</v>
      </c>
      <c r="K444" s="157">
        <v>16996203</v>
      </c>
      <c r="L444" s="159" t="s">
        <v>89</v>
      </c>
      <c r="M444" s="159" t="s">
        <v>89</v>
      </c>
      <c r="N444" s="159" t="s">
        <v>89</v>
      </c>
      <c r="O444" s="159" t="s">
        <v>1229</v>
      </c>
      <c r="P444" s="18"/>
    </row>
    <row r="445" spans="1:16" s="16" customFormat="1" x14ac:dyDescent="0.15">
      <c r="A445" s="157">
        <v>13996207</v>
      </c>
      <c r="B445" s="159">
        <v>1</v>
      </c>
      <c r="C445" s="159" t="str">
        <f>INDEX(效果!$C:$C,MATCH($A445,效果!$O:$O,0))</f>
        <v>狂暴之力加攻击</v>
      </c>
      <c r="D445" s="159" t="s">
        <v>4499</v>
      </c>
      <c r="E445" s="159">
        <v>1</v>
      </c>
      <c r="F445" s="159">
        <v>20</v>
      </c>
      <c r="G445" s="159" t="s">
        <v>748</v>
      </c>
      <c r="H445" s="159"/>
      <c r="I445" s="159" t="s">
        <v>29</v>
      </c>
      <c r="J445" s="159" t="s">
        <v>749</v>
      </c>
      <c r="K445" s="159" t="s">
        <v>230</v>
      </c>
      <c r="L445" s="157">
        <v>15996204</v>
      </c>
      <c r="M445" s="159" t="s">
        <v>89</v>
      </c>
      <c r="N445" s="159" t="s">
        <v>89</v>
      </c>
      <c r="O445" s="159" t="s">
        <v>898</v>
      </c>
      <c r="P445" s="18"/>
    </row>
    <row r="446" spans="1:16" s="16" customFormat="1" x14ac:dyDescent="0.15">
      <c r="A446" s="157">
        <v>13996208</v>
      </c>
      <c r="B446" s="159">
        <v>1</v>
      </c>
      <c r="C446" s="159" t="s">
        <v>1037</v>
      </c>
      <c r="D446" s="159" t="s">
        <v>4783</v>
      </c>
      <c r="E446" s="159">
        <v>1</v>
      </c>
      <c r="F446" s="159">
        <v>999</v>
      </c>
      <c r="G446" s="159" t="s">
        <v>742</v>
      </c>
      <c r="H446" s="159"/>
      <c r="I446" s="159"/>
      <c r="J446" s="159" t="s">
        <v>743</v>
      </c>
      <c r="K446" s="157">
        <v>16996204</v>
      </c>
      <c r="L446" s="159" t="s">
        <v>89</v>
      </c>
      <c r="M446" s="159" t="s">
        <v>89</v>
      </c>
      <c r="N446" s="159" t="s">
        <v>89</v>
      </c>
      <c r="O446" s="159" t="s">
        <v>1230</v>
      </c>
      <c r="P446" s="18"/>
    </row>
    <row r="447" spans="1:16" s="16" customFormat="1" x14ac:dyDescent="0.15">
      <c r="A447" s="157">
        <v>13996209</v>
      </c>
      <c r="B447" s="159">
        <v>1</v>
      </c>
      <c r="C447" s="159" t="str">
        <f>INDEX(效果!$C:$C,MATCH($A447,效果!$O:$O,0))</f>
        <v>神盾防御加物理防御</v>
      </c>
      <c r="D447" s="159" t="s">
        <v>4500</v>
      </c>
      <c r="E447" s="159">
        <v>1</v>
      </c>
      <c r="F447" s="159">
        <v>20</v>
      </c>
      <c r="G447" s="159" t="s">
        <v>742</v>
      </c>
      <c r="H447" s="159"/>
      <c r="I447" s="159" t="s">
        <v>29</v>
      </c>
      <c r="J447" s="159" t="s">
        <v>749</v>
      </c>
      <c r="K447" s="159" t="s">
        <v>436</v>
      </c>
      <c r="L447" s="157">
        <v>15996205</v>
      </c>
      <c r="M447" s="159" t="s">
        <v>89</v>
      </c>
      <c r="N447" s="159" t="s">
        <v>89</v>
      </c>
      <c r="O447" s="159" t="s">
        <v>324</v>
      </c>
      <c r="P447" s="18"/>
    </row>
    <row r="448" spans="1:16" s="16" customFormat="1" x14ac:dyDescent="0.15">
      <c r="A448" s="157">
        <v>13996210</v>
      </c>
      <c r="B448" s="159">
        <v>1</v>
      </c>
      <c r="C448" s="159" t="str">
        <f>INDEX(效果!$C:$C,MATCH($A448,效果!$O:$O,0))</f>
        <v>神盾防御加魔法防御</v>
      </c>
      <c r="D448" s="159" t="s">
        <v>4501</v>
      </c>
      <c r="E448" s="159">
        <v>1</v>
      </c>
      <c r="F448" s="159">
        <v>20</v>
      </c>
      <c r="G448" s="159" t="s">
        <v>742</v>
      </c>
      <c r="H448" s="159"/>
      <c r="I448" s="159" t="s">
        <v>29</v>
      </c>
      <c r="J448" s="159" t="s">
        <v>749</v>
      </c>
      <c r="K448" s="159" t="s">
        <v>438</v>
      </c>
      <c r="L448" s="157">
        <v>15996206</v>
      </c>
      <c r="M448" s="159" t="s">
        <v>89</v>
      </c>
      <c r="N448" s="159" t="s">
        <v>89</v>
      </c>
      <c r="O448" s="159"/>
      <c r="P448" s="18"/>
    </row>
    <row r="449" spans="1:16" s="14" customFormat="1" x14ac:dyDescent="0.15">
      <c r="A449" s="157">
        <v>13996211</v>
      </c>
      <c r="B449" s="159">
        <v>1</v>
      </c>
      <c r="C449" s="159" t="s">
        <v>1038</v>
      </c>
      <c r="D449" s="159" t="s">
        <v>4784</v>
      </c>
      <c r="E449" s="159">
        <v>1</v>
      </c>
      <c r="F449" s="159">
        <v>999</v>
      </c>
      <c r="G449" s="159" t="s">
        <v>742</v>
      </c>
      <c r="H449" s="159"/>
      <c r="I449" s="159"/>
      <c r="J449" s="159" t="s">
        <v>743</v>
      </c>
      <c r="K449" s="157">
        <v>16996205</v>
      </c>
      <c r="L449" s="159" t="s">
        <v>89</v>
      </c>
      <c r="M449" s="159" t="s">
        <v>89</v>
      </c>
      <c r="N449" s="159" t="s">
        <v>89</v>
      </c>
      <c r="O449" s="159" t="s">
        <v>1231</v>
      </c>
      <c r="P449" s="61"/>
    </row>
    <row r="450" spans="1:16" s="14" customFormat="1" x14ac:dyDescent="0.15">
      <c r="A450" s="157">
        <v>13996212</v>
      </c>
      <c r="B450" s="159">
        <v>1</v>
      </c>
      <c r="C450" s="159" t="str">
        <f>INDEX(效果!$C:$C,MATCH($A450,效果!$O:$O,0))</f>
        <v>活力源泉降低技能CD</v>
      </c>
      <c r="D450" s="159" t="s">
        <v>4502</v>
      </c>
      <c r="E450" s="159">
        <v>1</v>
      </c>
      <c r="F450" s="159">
        <v>20</v>
      </c>
      <c r="G450" s="159" t="s">
        <v>742</v>
      </c>
      <c r="H450" s="159"/>
      <c r="I450" s="159" t="s">
        <v>5480</v>
      </c>
      <c r="J450" s="159" t="s">
        <v>264</v>
      </c>
      <c r="K450" s="159" t="s">
        <v>541</v>
      </c>
      <c r="L450" s="159" t="s">
        <v>89</v>
      </c>
      <c r="M450" s="157">
        <v>15996207</v>
      </c>
      <c r="N450" s="159" t="s">
        <v>89</v>
      </c>
      <c r="O450" s="159" t="s">
        <v>1053</v>
      </c>
      <c r="P450" s="61"/>
    </row>
    <row r="451" spans="1:16" s="10" customFormat="1" x14ac:dyDescent="0.15">
      <c r="A451" s="157">
        <v>13996213</v>
      </c>
      <c r="B451" s="159">
        <v>1</v>
      </c>
      <c r="C451" s="159" t="s">
        <v>1039</v>
      </c>
      <c r="D451" s="159" t="s">
        <v>4785</v>
      </c>
      <c r="E451" s="159">
        <v>1</v>
      </c>
      <c r="F451" s="159">
        <v>999</v>
      </c>
      <c r="G451" s="159" t="s">
        <v>742</v>
      </c>
      <c r="H451" s="159"/>
      <c r="I451" s="159"/>
      <c r="J451" s="159" t="s">
        <v>361</v>
      </c>
      <c r="K451" s="157">
        <v>16996206</v>
      </c>
      <c r="L451" s="159" t="s">
        <v>89</v>
      </c>
      <c r="M451" s="159" t="s">
        <v>89</v>
      </c>
      <c r="N451" s="159" t="s">
        <v>89</v>
      </c>
      <c r="O451" s="159" t="s">
        <v>1232</v>
      </c>
      <c r="P451" s="62"/>
    </row>
    <row r="452" spans="1:16" s="14" customFormat="1" x14ac:dyDescent="0.15">
      <c r="A452" s="157">
        <v>13996214</v>
      </c>
      <c r="B452" s="159">
        <v>1</v>
      </c>
      <c r="C452" s="159" t="str">
        <f>INDEX(效果!$C:$C,MATCH($A452,效果!$O:$O,0))</f>
        <v>杀意沸腾加怒气</v>
      </c>
      <c r="D452" s="159" t="s">
        <v>4503</v>
      </c>
      <c r="E452" s="159">
        <v>1</v>
      </c>
      <c r="F452" s="159">
        <v>20</v>
      </c>
      <c r="G452" s="159" t="s">
        <v>742</v>
      </c>
      <c r="H452" s="159"/>
      <c r="I452" s="159" t="s">
        <v>29</v>
      </c>
      <c r="J452" s="159" t="s">
        <v>264</v>
      </c>
      <c r="K452" s="163" t="s">
        <v>756</v>
      </c>
      <c r="L452" s="159" t="s">
        <v>89</v>
      </c>
      <c r="M452" s="157">
        <v>15996208</v>
      </c>
      <c r="N452" s="159" t="s">
        <v>89</v>
      </c>
      <c r="O452" s="159" t="s">
        <v>1052</v>
      </c>
      <c r="P452" s="61"/>
    </row>
    <row r="453" spans="1:16" s="14" customFormat="1" x14ac:dyDescent="0.15">
      <c r="A453" s="157">
        <v>13996215</v>
      </c>
      <c r="B453" s="159">
        <v>1</v>
      </c>
      <c r="C453" s="159" t="s">
        <v>3321</v>
      </c>
      <c r="D453" s="159" t="s">
        <v>4786</v>
      </c>
      <c r="E453" s="159">
        <v>1</v>
      </c>
      <c r="F453" s="159">
        <v>999</v>
      </c>
      <c r="G453" s="159" t="s">
        <v>742</v>
      </c>
      <c r="H453" s="159"/>
      <c r="I453" s="159"/>
      <c r="J453" s="159" t="s">
        <v>743</v>
      </c>
      <c r="K453" s="157">
        <v>16996207</v>
      </c>
      <c r="L453" s="159" t="s">
        <v>89</v>
      </c>
      <c r="M453" s="159" t="s">
        <v>89</v>
      </c>
      <c r="N453" s="159" t="s">
        <v>89</v>
      </c>
      <c r="O453" s="159" t="s">
        <v>1227</v>
      </c>
      <c r="P453" s="61"/>
    </row>
    <row r="454" spans="1:16" s="14" customFormat="1" x14ac:dyDescent="0.15">
      <c r="A454" s="157">
        <v>13996216</v>
      </c>
      <c r="B454" s="159">
        <v>1</v>
      </c>
      <c r="C454" s="159" t="str">
        <f>INDEX(效果!$C:$C,MATCH($A454,效果!$O:$O,0))</f>
        <v>神圣恢复加血2</v>
      </c>
      <c r="D454" s="159" t="s">
        <v>4787</v>
      </c>
      <c r="E454" s="159">
        <v>1</v>
      </c>
      <c r="F454" s="159">
        <v>10</v>
      </c>
      <c r="G454" s="159" t="s">
        <v>79</v>
      </c>
      <c r="H454" s="159"/>
      <c r="I454" s="159" t="s">
        <v>5489</v>
      </c>
      <c r="J454" s="159" t="s">
        <v>106</v>
      </c>
      <c r="K454" s="159">
        <v>1.1000000000000001</v>
      </c>
      <c r="L454" s="157">
        <v>12996217</v>
      </c>
      <c r="M454" s="159" t="s">
        <v>89</v>
      </c>
      <c r="N454" s="159" t="s">
        <v>89</v>
      </c>
      <c r="O454" s="159" t="s">
        <v>552</v>
      </c>
      <c r="P454" s="61"/>
    </row>
    <row r="455" spans="1:16" s="14" customFormat="1" x14ac:dyDescent="0.15">
      <c r="A455" s="157">
        <v>13996217</v>
      </c>
      <c r="B455" s="159">
        <v>1</v>
      </c>
      <c r="C455" s="159" t="s">
        <v>3322</v>
      </c>
      <c r="D455" s="159" t="s">
        <v>4788</v>
      </c>
      <c r="E455" s="159">
        <v>1</v>
      </c>
      <c r="F455" s="159">
        <v>999</v>
      </c>
      <c r="G455" s="159" t="s">
        <v>742</v>
      </c>
      <c r="H455" s="159"/>
      <c r="I455" s="159"/>
      <c r="J455" s="159" t="s">
        <v>743</v>
      </c>
      <c r="K455" s="157">
        <v>16996208</v>
      </c>
      <c r="L455" s="159" t="s">
        <v>89</v>
      </c>
      <c r="M455" s="159" t="s">
        <v>89</v>
      </c>
      <c r="N455" s="159" t="s">
        <v>89</v>
      </c>
      <c r="O455" s="159" t="s">
        <v>1227</v>
      </c>
      <c r="P455" s="61"/>
    </row>
    <row r="456" spans="1:16" s="14" customFormat="1" x14ac:dyDescent="0.15">
      <c r="A456" s="157">
        <v>13996218</v>
      </c>
      <c r="B456" s="159">
        <v>1</v>
      </c>
      <c r="C456" s="159" t="str">
        <f>INDEX(效果!$C:$C,MATCH($A456,效果!$O:$O,0))</f>
        <v>神圣恢复加血3</v>
      </c>
      <c r="D456" s="159" t="s">
        <v>4789</v>
      </c>
      <c r="E456" s="159">
        <v>1</v>
      </c>
      <c r="F456" s="159">
        <v>10</v>
      </c>
      <c r="G456" s="159" t="s">
        <v>79</v>
      </c>
      <c r="H456" s="159"/>
      <c r="I456" s="159" t="s">
        <v>5489</v>
      </c>
      <c r="J456" s="159" t="s">
        <v>106</v>
      </c>
      <c r="K456" s="159">
        <v>1.1000000000000001</v>
      </c>
      <c r="L456" s="157">
        <v>12996219</v>
      </c>
      <c r="M456" s="159" t="s">
        <v>89</v>
      </c>
      <c r="N456" s="159" t="s">
        <v>89</v>
      </c>
      <c r="O456" s="159" t="s">
        <v>552</v>
      </c>
      <c r="P456" s="61"/>
    </row>
    <row r="457" spans="1:16" s="14" customFormat="1" x14ac:dyDescent="0.15">
      <c r="A457" s="157">
        <v>13996219</v>
      </c>
      <c r="B457" s="159">
        <v>1</v>
      </c>
      <c r="C457" s="159" t="s">
        <v>3323</v>
      </c>
      <c r="D457" s="159" t="s">
        <v>4790</v>
      </c>
      <c r="E457" s="159">
        <v>1</v>
      </c>
      <c r="F457" s="159">
        <v>999</v>
      </c>
      <c r="G457" s="159" t="s">
        <v>742</v>
      </c>
      <c r="H457" s="159"/>
      <c r="I457" s="159"/>
      <c r="J457" s="159" t="s">
        <v>743</v>
      </c>
      <c r="K457" s="157">
        <v>16996209</v>
      </c>
      <c r="L457" s="159" t="s">
        <v>89</v>
      </c>
      <c r="M457" s="159" t="s">
        <v>89</v>
      </c>
      <c r="N457" s="159" t="s">
        <v>89</v>
      </c>
      <c r="O457" s="159" t="s">
        <v>1227</v>
      </c>
      <c r="P457" s="61"/>
    </row>
    <row r="458" spans="1:16" s="14" customFormat="1" x14ac:dyDescent="0.15">
      <c r="A458" s="157">
        <v>13996220</v>
      </c>
      <c r="B458" s="159">
        <v>1</v>
      </c>
      <c r="C458" s="159" t="str">
        <f>INDEX(效果!$C:$C,MATCH($A458,效果!$O:$O,0))</f>
        <v>神圣恢复加血4</v>
      </c>
      <c r="D458" s="159" t="s">
        <v>4791</v>
      </c>
      <c r="E458" s="159">
        <v>1</v>
      </c>
      <c r="F458" s="159">
        <v>10</v>
      </c>
      <c r="G458" s="159" t="s">
        <v>79</v>
      </c>
      <c r="H458" s="159"/>
      <c r="I458" s="159" t="s">
        <v>5489</v>
      </c>
      <c r="J458" s="159" t="s">
        <v>106</v>
      </c>
      <c r="K458" s="159">
        <v>1.1000000000000001</v>
      </c>
      <c r="L458" s="157">
        <v>12996221</v>
      </c>
      <c r="M458" s="159" t="s">
        <v>89</v>
      </c>
      <c r="N458" s="159" t="s">
        <v>89</v>
      </c>
      <c r="O458" s="159" t="s">
        <v>552</v>
      </c>
      <c r="P458" s="61"/>
    </row>
    <row r="459" spans="1:16" s="14" customFormat="1" x14ac:dyDescent="0.15">
      <c r="A459" s="157">
        <v>13996301</v>
      </c>
      <c r="B459" s="159">
        <v>1</v>
      </c>
      <c r="C459" s="159" t="s">
        <v>1173</v>
      </c>
      <c r="D459" s="159" t="s">
        <v>4507</v>
      </c>
      <c r="E459" s="159">
        <v>1</v>
      </c>
      <c r="F459" s="159">
        <v>999</v>
      </c>
      <c r="G459" s="159" t="s">
        <v>742</v>
      </c>
      <c r="H459" s="159"/>
      <c r="I459" s="159"/>
      <c r="J459" s="159" t="s">
        <v>361</v>
      </c>
      <c r="K459" s="157">
        <v>16996301</v>
      </c>
      <c r="L459" s="159" t="s">
        <v>89</v>
      </c>
      <c r="M459" s="159" t="s">
        <v>89</v>
      </c>
      <c r="N459" s="159" t="s">
        <v>89</v>
      </c>
      <c r="O459" s="159"/>
      <c r="P459" s="61"/>
    </row>
    <row r="460" spans="1:16" s="14" customFormat="1" x14ac:dyDescent="0.15">
      <c r="A460" s="157">
        <v>13996302</v>
      </c>
      <c r="B460" s="159">
        <v>1</v>
      </c>
      <c r="C460" s="159" t="s">
        <v>1174</v>
      </c>
      <c r="D460" s="159" t="s">
        <v>4508</v>
      </c>
      <c r="E460" s="159">
        <v>1</v>
      </c>
      <c r="F460" s="159">
        <v>999</v>
      </c>
      <c r="G460" s="159" t="s">
        <v>1175</v>
      </c>
      <c r="H460" s="159"/>
      <c r="I460" s="159"/>
      <c r="J460" s="159" t="s">
        <v>1176</v>
      </c>
      <c r="K460" s="157">
        <v>16996302</v>
      </c>
      <c r="L460" s="159" t="s">
        <v>89</v>
      </c>
      <c r="M460" s="159" t="s">
        <v>89</v>
      </c>
      <c r="N460" s="159" t="s">
        <v>89</v>
      </c>
      <c r="O460" s="159"/>
      <c r="P460" s="61"/>
    </row>
    <row r="461" spans="1:16" s="14" customFormat="1" x14ac:dyDescent="0.15">
      <c r="A461" s="157">
        <v>13996303</v>
      </c>
      <c r="B461" s="159">
        <v>1</v>
      </c>
      <c r="C461" s="159" t="s">
        <v>1186</v>
      </c>
      <c r="D461" s="159" t="s">
        <v>4508</v>
      </c>
      <c r="E461" s="159">
        <v>1</v>
      </c>
      <c r="F461" s="159">
        <v>20</v>
      </c>
      <c r="G461" s="159" t="s">
        <v>1175</v>
      </c>
      <c r="H461" s="159"/>
      <c r="I461" s="159" t="s">
        <v>29</v>
      </c>
      <c r="J461" s="159" t="s">
        <v>264</v>
      </c>
      <c r="K461" s="159" t="s">
        <v>230</v>
      </c>
      <c r="L461" s="157">
        <v>15996302</v>
      </c>
      <c r="M461" s="159" t="s">
        <v>89</v>
      </c>
      <c r="N461" s="159" t="s">
        <v>89</v>
      </c>
      <c r="O461" s="159" t="s">
        <v>855</v>
      </c>
      <c r="P461" s="61"/>
    </row>
    <row r="462" spans="1:16" s="14" customFormat="1" x14ac:dyDescent="0.15">
      <c r="A462" s="157">
        <v>13996304</v>
      </c>
      <c r="B462" s="159">
        <v>1</v>
      </c>
      <c r="C462" s="159" t="s">
        <v>1185</v>
      </c>
      <c r="D462" s="159" t="s">
        <v>4792</v>
      </c>
      <c r="E462" s="159">
        <v>1</v>
      </c>
      <c r="F462" s="159">
        <v>999</v>
      </c>
      <c r="G462" s="159" t="s">
        <v>1175</v>
      </c>
      <c r="H462" s="159"/>
      <c r="I462" s="159"/>
      <c r="J462" s="159" t="s">
        <v>1187</v>
      </c>
      <c r="K462" s="157">
        <v>16996303</v>
      </c>
      <c r="L462" s="159" t="s">
        <v>89</v>
      </c>
      <c r="M462" s="159" t="s">
        <v>89</v>
      </c>
      <c r="N462" s="159" t="s">
        <v>89</v>
      </c>
      <c r="O462" s="159"/>
      <c r="P462" s="61"/>
    </row>
    <row r="463" spans="1:16" s="14" customFormat="1" x14ac:dyDescent="0.15">
      <c r="A463" s="157">
        <v>13996305</v>
      </c>
      <c r="B463" s="159">
        <v>1</v>
      </c>
      <c r="C463" s="159" t="str">
        <f>INDEX(效果!$C:$C,MATCH($A463,效果!$O:$O,0))</f>
        <v>木桶加物防</v>
      </c>
      <c r="D463" s="159" t="s">
        <v>4509</v>
      </c>
      <c r="E463" s="159">
        <v>1</v>
      </c>
      <c r="F463" s="159">
        <v>20</v>
      </c>
      <c r="G463" s="159" t="s">
        <v>1175</v>
      </c>
      <c r="H463" s="159"/>
      <c r="I463" s="159" t="s">
        <v>29</v>
      </c>
      <c r="J463" s="159" t="s">
        <v>264</v>
      </c>
      <c r="K463" s="159" t="s">
        <v>436</v>
      </c>
      <c r="L463" s="157">
        <v>15996303</v>
      </c>
      <c r="M463" s="159" t="s">
        <v>89</v>
      </c>
      <c r="N463" s="159" t="s">
        <v>89</v>
      </c>
      <c r="O463" s="159" t="s">
        <v>324</v>
      </c>
      <c r="P463" s="61"/>
    </row>
    <row r="464" spans="1:16" s="14" customFormat="1" x14ac:dyDescent="0.15">
      <c r="A464" s="157">
        <v>13996306</v>
      </c>
      <c r="B464" s="159">
        <v>1</v>
      </c>
      <c r="C464" s="159" t="str">
        <f>INDEX(效果!$C:$C,MATCH($A464,效果!$O:$O,0))</f>
        <v>木桶加魔防</v>
      </c>
      <c r="D464" s="159" t="s">
        <v>4510</v>
      </c>
      <c r="E464" s="159">
        <v>1</v>
      </c>
      <c r="F464" s="159">
        <v>20</v>
      </c>
      <c r="G464" s="159" t="s">
        <v>1175</v>
      </c>
      <c r="H464" s="159"/>
      <c r="I464" s="159" t="s">
        <v>29</v>
      </c>
      <c r="J464" s="159" t="s">
        <v>1192</v>
      </c>
      <c r="K464" s="159" t="s">
        <v>438</v>
      </c>
      <c r="L464" s="157">
        <v>15996304</v>
      </c>
      <c r="M464" s="159" t="s">
        <v>89</v>
      </c>
      <c r="N464" s="159" t="s">
        <v>89</v>
      </c>
      <c r="O464" s="159"/>
      <c r="P464" s="61"/>
    </row>
    <row r="465" spans="1:16" s="10" customFormat="1" x14ac:dyDescent="0.15">
      <c r="A465" s="157">
        <v>13998011</v>
      </c>
      <c r="B465" s="159">
        <v>1</v>
      </c>
      <c r="C465" s="159" t="s">
        <v>328</v>
      </c>
      <c r="D465" s="159" t="s">
        <v>4793</v>
      </c>
      <c r="E465" s="159">
        <v>1</v>
      </c>
      <c r="F465" s="159">
        <v>99</v>
      </c>
      <c r="G465" s="159" t="s">
        <v>210</v>
      </c>
      <c r="H465" s="159"/>
      <c r="I465" s="165" t="s">
        <v>5495</v>
      </c>
      <c r="J465" s="159" t="s">
        <v>235</v>
      </c>
      <c r="K465" s="159">
        <v>0.2</v>
      </c>
      <c r="L465" s="157">
        <v>12998002</v>
      </c>
      <c r="M465" s="157">
        <v>12998030</v>
      </c>
      <c r="N465" s="159" t="s">
        <v>89</v>
      </c>
      <c r="O465" s="159" t="s">
        <v>327</v>
      </c>
      <c r="P465" s="62"/>
    </row>
    <row r="466" spans="1:16" s="10" customFormat="1" x14ac:dyDescent="0.15">
      <c r="A466" s="157">
        <v>13998012</v>
      </c>
      <c r="B466" s="159">
        <v>1</v>
      </c>
      <c r="C466" s="159" t="str">
        <f>INDEX(效果!$C:$C,MATCH($A466,效果!$O:$O,0))</f>
        <v>嘲讽兽嘲讽</v>
      </c>
      <c r="D466" s="159" t="s">
        <v>4794</v>
      </c>
      <c r="E466" s="159">
        <v>1</v>
      </c>
      <c r="F466" s="159">
        <v>0.3</v>
      </c>
      <c r="G466" s="159" t="s">
        <v>237</v>
      </c>
      <c r="H466" s="159"/>
      <c r="I466" s="159" t="s">
        <v>1291</v>
      </c>
      <c r="J466" s="159" t="s">
        <v>238</v>
      </c>
      <c r="K466" s="43" t="s">
        <v>4881</v>
      </c>
      <c r="L466" s="159" t="s">
        <v>89</v>
      </c>
      <c r="M466" s="159" t="s">
        <v>89</v>
      </c>
      <c r="N466" s="159" t="s">
        <v>89</v>
      </c>
      <c r="O466" s="159" t="s">
        <v>183</v>
      </c>
      <c r="P466" s="62"/>
    </row>
    <row r="467" spans="1:16" s="10" customFormat="1" x14ac:dyDescent="0.15">
      <c r="A467" s="157">
        <v>13998013</v>
      </c>
      <c r="B467" s="159">
        <v>1</v>
      </c>
      <c r="C467" s="159" t="s">
        <v>329</v>
      </c>
      <c r="D467" s="159" t="s">
        <v>4795</v>
      </c>
      <c r="E467" s="159">
        <v>1</v>
      </c>
      <c r="F467" s="159">
        <v>99</v>
      </c>
      <c r="G467" s="159" t="s">
        <v>217</v>
      </c>
      <c r="H467" s="159"/>
      <c r="I467" s="159"/>
      <c r="J467" s="159" t="s">
        <v>106</v>
      </c>
      <c r="K467" s="159">
        <v>1.5</v>
      </c>
      <c r="L467" s="157">
        <v>12998004</v>
      </c>
      <c r="M467" s="159" t="s">
        <v>89</v>
      </c>
      <c r="N467" s="159" t="s">
        <v>89</v>
      </c>
      <c r="O467" s="159" t="s">
        <v>5581</v>
      </c>
      <c r="P467" s="62"/>
    </row>
    <row r="468" spans="1:16" s="10" customFormat="1" x14ac:dyDescent="0.15">
      <c r="A468" s="157">
        <v>13996008</v>
      </c>
      <c r="B468" s="159">
        <v>1</v>
      </c>
      <c r="C468" s="159" t="str">
        <f>INDEX(效果!$C:$C,MATCH($A468,效果!$O:$O,0))</f>
        <v>嘲讽图腾嘲讽沉默效果</v>
      </c>
      <c r="D468" s="159" t="s">
        <v>4778</v>
      </c>
      <c r="E468" s="159">
        <v>1</v>
      </c>
      <c r="F468" s="159">
        <v>3</v>
      </c>
      <c r="G468" s="159" t="s">
        <v>79</v>
      </c>
      <c r="H468" s="159" t="s">
        <v>1291</v>
      </c>
      <c r="I468" s="159" t="s">
        <v>1291</v>
      </c>
      <c r="J468" s="159" t="s">
        <v>649</v>
      </c>
      <c r="K468" s="159" t="s">
        <v>466</v>
      </c>
      <c r="L468" s="159" t="s">
        <v>89</v>
      </c>
      <c r="M468" s="159" t="s">
        <v>89</v>
      </c>
      <c r="N468" s="159" t="s">
        <v>89</v>
      </c>
      <c r="O468" s="159"/>
      <c r="P468" s="62"/>
    </row>
    <row r="469" spans="1:16" s="10" customFormat="1" x14ac:dyDescent="0.15">
      <c r="A469" s="157">
        <v>13998018</v>
      </c>
      <c r="B469" s="159">
        <v>1</v>
      </c>
      <c r="C469" s="159" t="str">
        <f>INDEX(效果!$C:$C,MATCH($A469,效果!$O:$O,0))</f>
        <v>剑圣分身普攻时几率附加流血状态</v>
      </c>
      <c r="D469" s="159" t="s">
        <v>4796</v>
      </c>
      <c r="E469" s="159">
        <v>1</v>
      </c>
      <c r="F469" s="159">
        <v>7</v>
      </c>
      <c r="G469" s="159" t="s">
        <v>237</v>
      </c>
      <c r="H469" s="159"/>
      <c r="I469" s="159" t="s">
        <v>5490</v>
      </c>
      <c r="J469" s="159" t="s">
        <v>351</v>
      </c>
      <c r="K469" s="159">
        <v>1.5</v>
      </c>
      <c r="L469" s="157">
        <v>12998014</v>
      </c>
      <c r="M469" s="159" t="s">
        <v>89</v>
      </c>
      <c r="N469" s="159" t="s">
        <v>89</v>
      </c>
      <c r="O469" s="159" t="s">
        <v>215</v>
      </c>
      <c r="P469" s="62"/>
    </row>
    <row r="470" spans="1:16" s="10" customFormat="1" x14ac:dyDescent="0.15">
      <c r="A470" s="157">
        <v>13998016</v>
      </c>
      <c r="B470" s="159">
        <v>1</v>
      </c>
      <c r="C470" s="159" t="s">
        <v>343</v>
      </c>
      <c r="D470" s="159" t="s">
        <v>343</v>
      </c>
      <c r="E470" s="159">
        <v>1</v>
      </c>
      <c r="F470" s="159">
        <v>99</v>
      </c>
      <c r="G470" s="159" t="s">
        <v>79</v>
      </c>
      <c r="H470" s="159"/>
      <c r="I470" s="159" t="s">
        <v>29</v>
      </c>
      <c r="J470" s="159" t="s">
        <v>70</v>
      </c>
      <c r="K470" s="159" t="s">
        <v>3270</v>
      </c>
      <c r="L470" s="159" t="s">
        <v>89</v>
      </c>
      <c r="M470" s="159" t="s">
        <v>89</v>
      </c>
      <c r="N470" s="159" t="s">
        <v>89</v>
      </c>
      <c r="O470" s="159"/>
      <c r="P470" s="62"/>
    </row>
    <row r="471" spans="1:16" s="45" customFormat="1" x14ac:dyDescent="0.15">
      <c r="A471" s="157">
        <v>13998020</v>
      </c>
      <c r="B471" s="159">
        <v>1</v>
      </c>
      <c r="C471" s="159" t="s">
        <v>524</v>
      </c>
      <c r="D471" s="159" t="s">
        <v>524</v>
      </c>
      <c r="E471" s="159">
        <v>1</v>
      </c>
      <c r="F471" s="159">
        <v>99</v>
      </c>
      <c r="G471" s="159" t="s">
        <v>360</v>
      </c>
      <c r="H471" s="159"/>
      <c r="I471" s="159" t="s">
        <v>782</v>
      </c>
      <c r="J471" s="159" t="s">
        <v>361</v>
      </c>
      <c r="K471" s="157">
        <v>16998001</v>
      </c>
      <c r="L471" s="159" t="s">
        <v>89</v>
      </c>
      <c r="M471" s="159" t="s">
        <v>89</v>
      </c>
      <c r="N471" s="159" t="s">
        <v>89</v>
      </c>
      <c r="O471" s="159"/>
    </row>
    <row r="472" spans="1:16" s="45" customFormat="1" x14ac:dyDescent="0.15">
      <c r="A472" s="157">
        <v>13998021</v>
      </c>
      <c r="B472" s="159">
        <v>1</v>
      </c>
      <c r="C472" s="159" t="str">
        <f>INDEX(效果!$C:$C,MATCH($A472,效果!$O:$O,0))</f>
        <v>火元素被动技能加击破(无用)</v>
      </c>
      <c r="D472" s="159" t="s">
        <v>4516</v>
      </c>
      <c r="E472" s="159">
        <v>1</v>
      </c>
      <c r="F472" s="159">
        <v>99</v>
      </c>
      <c r="G472" s="159" t="s">
        <v>360</v>
      </c>
      <c r="H472" s="159"/>
      <c r="I472" s="159" t="s">
        <v>29</v>
      </c>
      <c r="J472" s="159" t="s">
        <v>525</v>
      </c>
      <c r="K472" s="159" t="s">
        <v>526</v>
      </c>
      <c r="L472" s="159" t="s">
        <v>89</v>
      </c>
      <c r="M472" s="157">
        <v>15998012</v>
      </c>
      <c r="N472" s="159" t="s">
        <v>89</v>
      </c>
      <c r="O472" s="159"/>
    </row>
    <row r="473" spans="1:16" s="45" customFormat="1" x14ac:dyDescent="0.15">
      <c r="A473" s="157">
        <v>13998024</v>
      </c>
      <c r="B473" s="159">
        <v>1</v>
      </c>
      <c r="C473" s="159" t="str">
        <f>INDEX(效果!$C:$C,MATCH($A473,效果!$O:$O,0))</f>
        <v>小树人被动韧性(无用)</v>
      </c>
      <c r="D473" s="159" t="s">
        <v>4519</v>
      </c>
      <c r="E473" s="159">
        <v>1</v>
      </c>
      <c r="F473" s="159">
        <v>99</v>
      </c>
      <c r="G473" s="159" t="s">
        <v>360</v>
      </c>
      <c r="H473" s="159"/>
      <c r="I473" s="159" t="s">
        <v>29</v>
      </c>
      <c r="J473" s="159" t="s">
        <v>264</v>
      </c>
      <c r="K473" s="159" t="s">
        <v>3271</v>
      </c>
      <c r="L473" s="159" t="s">
        <v>89</v>
      </c>
      <c r="M473" s="157">
        <v>15998018</v>
      </c>
      <c r="N473" s="159" t="s">
        <v>89</v>
      </c>
      <c r="O473" s="159"/>
    </row>
    <row r="474" spans="1:16" s="45" customFormat="1" x14ac:dyDescent="0.15">
      <c r="A474" s="157">
        <v>13998025</v>
      </c>
      <c r="B474" s="159">
        <v>1</v>
      </c>
      <c r="C474" s="159" t="str">
        <f>INDEX(效果!$C:$C,MATCH($A474,效果!$O:$O,0))</f>
        <v>小树人活体护甲加血(无用)</v>
      </c>
      <c r="D474" s="159" t="s">
        <v>4798</v>
      </c>
      <c r="E474" s="159">
        <v>1</v>
      </c>
      <c r="F474" s="159">
        <v>7</v>
      </c>
      <c r="G474" s="159" t="s">
        <v>360</v>
      </c>
      <c r="H474" s="159"/>
      <c r="I474" s="159" t="s">
        <v>5481</v>
      </c>
      <c r="J474" s="159" t="s">
        <v>539</v>
      </c>
      <c r="K474" s="159">
        <v>1.5</v>
      </c>
      <c r="L474" s="157">
        <v>12998027</v>
      </c>
      <c r="M474" s="159" t="s">
        <v>89</v>
      </c>
      <c r="N474" s="159" t="s">
        <v>89</v>
      </c>
      <c r="O474" s="159"/>
    </row>
    <row r="475" spans="1:16" s="45" customFormat="1" x14ac:dyDescent="0.15">
      <c r="A475" s="157">
        <v>13998026</v>
      </c>
      <c r="B475" s="159">
        <v>1</v>
      </c>
      <c r="C475" s="159" t="str">
        <f>INDEX(效果!$C:$C,MATCH($A475,效果!$O:$O,0))</f>
        <v>小树人活体护甲加物防(无用)</v>
      </c>
      <c r="D475" s="159" t="s">
        <v>4521</v>
      </c>
      <c r="E475" s="159">
        <v>1</v>
      </c>
      <c r="F475" s="159">
        <v>99</v>
      </c>
      <c r="G475" s="159" t="s">
        <v>360</v>
      </c>
      <c r="H475" s="159"/>
      <c r="I475" s="159" t="s">
        <v>29</v>
      </c>
      <c r="J475" s="159" t="s">
        <v>264</v>
      </c>
      <c r="K475" s="159" t="s">
        <v>436</v>
      </c>
      <c r="L475" s="157">
        <v>15998020</v>
      </c>
      <c r="M475" s="159" t="s">
        <v>89</v>
      </c>
      <c r="N475" s="159" t="s">
        <v>89</v>
      </c>
      <c r="O475" s="159"/>
    </row>
    <row r="476" spans="1:16" s="45" customFormat="1" x14ac:dyDescent="0.15">
      <c r="A476" s="157">
        <v>13998027</v>
      </c>
      <c r="B476" s="159">
        <v>1</v>
      </c>
      <c r="C476" s="159" t="str">
        <f>INDEX(效果!$C:$C,MATCH($A476,效果!$O:$O,0))</f>
        <v>小树人活体护甲加魔防</v>
      </c>
      <c r="D476" s="159" t="s">
        <v>4522</v>
      </c>
      <c r="E476" s="159">
        <v>1</v>
      </c>
      <c r="F476" s="159">
        <v>99</v>
      </c>
      <c r="G476" s="159" t="s">
        <v>360</v>
      </c>
      <c r="H476" s="159"/>
      <c r="I476" s="159" t="s">
        <v>29</v>
      </c>
      <c r="J476" s="159" t="s">
        <v>540</v>
      </c>
      <c r="K476" s="159" t="s">
        <v>438</v>
      </c>
      <c r="L476" s="157">
        <v>15998021</v>
      </c>
      <c r="M476" s="159" t="s">
        <v>89</v>
      </c>
      <c r="N476" s="159" t="s">
        <v>89</v>
      </c>
      <c r="O476" s="159"/>
    </row>
    <row r="477" spans="1:16" s="45" customFormat="1" x14ac:dyDescent="0.15">
      <c r="A477" s="157">
        <v>13998019</v>
      </c>
      <c r="B477" s="159">
        <v>1</v>
      </c>
      <c r="C477" s="159" t="str">
        <f>INDEX(效果!$C:$C,MATCH($A477,效果!$O:$O,0))</f>
        <v>剑圣分身普攻时几率附加流血状态标记</v>
      </c>
      <c r="D477" s="159" t="s">
        <v>4797</v>
      </c>
      <c r="E477" s="159">
        <v>1</v>
      </c>
      <c r="F477" s="159">
        <v>7</v>
      </c>
      <c r="G477" s="159" t="s">
        <v>356</v>
      </c>
      <c r="H477" s="159"/>
      <c r="I477" s="159" t="s">
        <v>1640</v>
      </c>
      <c r="J477" s="159" t="s">
        <v>357</v>
      </c>
      <c r="K477" s="159" t="s">
        <v>595</v>
      </c>
      <c r="L477" s="159" t="s">
        <v>89</v>
      </c>
      <c r="M477" s="159" t="s">
        <v>89</v>
      </c>
      <c r="N477" s="159" t="s">
        <v>89</v>
      </c>
      <c r="O477" s="159" t="s">
        <v>358</v>
      </c>
    </row>
    <row r="478" spans="1:16" s="45" customFormat="1" x14ac:dyDescent="0.15">
      <c r="A478" s="105">
        <v>13998073</v>
      </c>
      <c r="B478" s="159">
        <v>1</v>
      </c>
      <c r="C478" s="159" t="str">
        <f>INDEX(效果!$C:$C,MATCH($A478,效果!$O:$O,0))</f>
        <v>狼人被动加格挡</v>
      </c>
      <c r="D478" s="159" t="s">
        <v>3590</v>
      </c>
      <c r="E478" s="159">
        <v>1</v>
      </c>
      <c r="F478" s="159">
        <v>99</v>
      </c>
      <c r="G478" s="159" t="s">
        <v>79</v>
      </c>
      <c r="H478" s="159"/>
      <c r="I478" s="159" t="s">
        <v>29</v>
      </c>
      <c r="J478" s="159" t="s">
        <v>264</v>
      </c>
      <c r="K478" s="159" t="s">
        <v>3267</v>
      </c>
      <c r="L478" s="159" t="s">
        <v>89</v>
      </c>
      <c r="M478" s="105">
        <v>15998073</v>
      </c>
      <c r="N478" s="159" t="s">
        <v>89</v>
      </c>
      <c r="O478" s="159"/>
    </row>
    <row r="479" spans="1:16" s="45" customFormat="1" x14ac:dyDescent="0.15">
      <c r="A479" s="157">
        <v>13998033</v>
      </c>
      <c r="B479" s="159">
        <v>1</v>
      </c>
      <c r="C479" s="159" t="str">
        <f>INDEX(效果!$C:$C,MATCH($A479,效果!$O:$O,0))</f>
        <v>九尾妖狐-幽灵狐恢复加血</v>
      </c>
      <c r="D479" s="159" t="s">
        <v>4800</v>
      </c>
      <c r="E479" s="159">
        <v>1</v>
      </c>
      <c r="F479" s="159">
        <v>7</v>
      </c>
      <c r="G479" s="159" t="s">
        <v>666</v>
      </c>
      <c r="H479" s="159"/>
      <c r="I479" s="159" t="s">
        <v>5491</v>
      </c>
      <c r="J479" s="159" t="s">
        <v>129</v>
      </c>
      <c r="K479" s="159">
        <v>1.5</v>
      </c>
      <c r="L479" s="157">
        <v>12998039</v>
      </c>
      <c r="M479" s="159" t="s">
        <v>89</v>
      </c>
      <c r="N479" s="159" t="s">
        <v>89</v>
      </c>
      <c r="O479" s="159"/>
    </row>
    <row r="480" spans="1:16" s="45" customFormat="1" x14ac:dyDescent="0.15">
      <c r="A480" s="157">
        <v>13998034</v>
      </c>
      <c r="B480" s="159">
        <v>1</v>
      </c>
      <c r="C480" s="159" t="str">
        <f>INDEX(效果!$C:$C,MATCH($A480,效果!$O:$O,0))</f>
        <v>地狱火献祭(无用)</v>
      </c>
      <c r="D480" s="159" t="s">
        <v>4801</v>
      </c>
      <c r="E480" s="159">
        <v>1</v>
      </c>
      <c r="F480" s="159">
        <v>99</v>
      </c>
      <c r="G480" s="159" t="s">
        <v>79</v>
      </c>
      <c r="H480" s="159"/>
      <c r="I480" s="159"/>
      <c r="J480" s="159" t="s">
        <v>129</v>
      </c>
      <c r="K480" s="159">
        <v>1</v>
      </c>
      <c r="L480" s="157">
        <v>12998042</v>
      </c>
      <c r="M480" s="159" t="s">
        <v>89</v>
      </c>
      <c r="N480" s="159" t="s">
        <v>89</v>
      </c>
      <c r="O480" s="159"/>
    </row>
    <row r="481" spans="1:15" s="45" customFormat="1" x14ac:dyDescent="0.15">
      <c r="A481" s="157">
        <v>13998029</v>
      </c>
      <c r="B481" s="159">
        <v>1</v>
      </c>
      <c r="C481" s="159" t="str">
        <f>INDEX(效果!$C:$C,MATCH($A481,效果!$O:$O,0))</f>
        <v>嘲讽兽嘲讽沉默</v>
      </c>
      <c r="D481" s="159" t="s">
        <v>4799</v>
      </c>
      <c r="E481" s="159">
        <v>1</v>
      </c>
      <c r="F481" s="159">
        <v>0.3</v>
      </c>
      <c r="G481" s="159" t="s">
        <v>237</v>
      </c>
      <c r="H481" s="159"/>
      <c r="I481" s="159" t="s">
        <v>1291</v>
      </c>
      <c r="J481" s="159" t="s">
        <v>70</v>
      </c>
      <c r="K481" s="159" t="s">
        <v>466</v>
      </c>
      <c r="L481" s="159" t="s">
        <v>89</v>
      </c>
      <c r="M481" s="159" t="s">
        <v>89</v>
      </c>
      <c r="N481" s="159" t="s">
        <v>89</v>
      </c>
      <c r="O481" s="159"/>
    </row>
    <row r="482" spans="1:15" s="45" customFormat="1" x14ac:dyDescent="0.15">
      <c r="A482" s="157">
        <v>13998047</v>
      </c>
      <c r="B482" s="159">
        <v>1</v>
      </c>
      <c r="C482" s="159" t="s">
        <v>1508</v>
      </c>
      <c r="D482" s="159" t="s">
        <v>4527</v>
      </c>
      <c r="E482" s="159">
        <v>1</v>
      </c>
      <c r="F482" s="159">
        <v>999</v>
      </c>
      <c r="G482" s="159" t="s">
        <v>1511</v>
      </c>
      <c r="H482" s="159"/>
      <c r="I482" s="159" t="s">
        <v>29</v>
      </c>
      <c r="J482" s="159" t="s">
        <v>983</v>
      </c>
      <c r="K482" s="159" t="s">
        <v>230</v>
      </c>
      <c r="L482" s="157">
        <v>15998047</v>
      </c>
      <c r="M482" s="159" t="s">
        <v>89</v>
      </c>
      <c r="N482" s="159" t="s">
        <v>89</v>
      </c>
      <c r="O482" s="159" t="s">
        <v>5503</v>
      </c>
    </row>
    <row r="483" spans="1:15" s="45" customFormat="1" x14ac:dyDescent="0.15">
      <c r="A483" s="157">
        <v>13998048</v>
      </c>
      <c r="B483" s="159">
        <v>1</v>
      </c>
      <c r="C483" s="159" t="s">
        <v>1509</v>
      </c>
      <c r="D483" s="159" t="s">
        <v>4528</v>
      </c>
      <c r="E483" s="159">
        <v>1</v>
      </c>
      <c r="F483" s="159">
        <v>999</v>
      </c>
      <c r="G483" s="159" t="s">
        <v>1511</v>
      </c>
      <c r="H483" s="159"/>
      <c r="I483" s="159" t="s">
        <v>29</v>
      </c>
      <c r="J483" s="159" t="s">
        <v>983</v>
      </c>
      <c r="K483" s="159" t="s">
        <v>436</v>
      </c>
      <c r="L483" s="157">
        <v>15998048</v>
      </c>
      <c r="M483" s="159" t="s">
        <v>89</v>
      </c>
      <c r="N483" s="159" t="s">
        <v>89</v>
      </c>
      <c r="O483" s="159"/>
    </row>
    <row r="484" spans="1:15" s="45" customFormat="1" x14ac:dyDescent="0.15">
      <c r="A484" s="157">
        <v>13998049</v>
      </c>
      <c r="B484" s="159">
        <v>1</v>
      </c>
      <c r="C484" s="159" t="s">
        <v>1510</v>
      </c>
      <c r="D484" s="159" t="s">
        <v>4529</v>
      </c>
      <c r="E484" s="159">
        <v>1</v>
      </c>
      <c r="F484" s="159">
        <v>999</v>
      </c>
      <c r="G484" s="159" t="s">
        <v>1511</v>
      </c>
      <c r="H484" s="159"/>
      <c r="I484" s="159" t="s">
        <v>29</v>
      </c>
      <c r="J484" s="159" t="s">
        <v>983</v>
      </c>
      <c r="K484" s="159" t="s">
        <v>438</v>
      </c>
      <c r="L484" s="157">
        <v>15998049</v>
      </c>
      <c r="M484" s="159" t="s">
        <v>89</v>
      </c>
      <c r="N484" s="159" t="s">
        <v>89</v>
      </c>
      <c r="O484" s="159"/>
    </row>
    <row r="485" spans="1:15" s="16" customFormat="1" x14ac:dyDescent="0.15">
      <c r="A485" s="157">
        <v>13998101</v>
      </c>
      <c r="B485" s="159">
        <v>1</v>
      </c>
      <c r="C485" s="159" t="str">
        <f>INDEX(效果!$C:$C,MATCH($A485,效果!$O:$O,0))</f>
        <v>风暴国王顺劈斩降韧性(无用)</v>
      </c>
      <c r="D485" s="159" t="s">
        <v>4530</v>
      </c>
      <c r="E485" s="159">
        <v>1</v>
      </c>
      <c r="F485" s="159">
        <v>5</v>
      </c>
      <c r="G485" s="159" t="s">
        <v>318</v>
      </c>
      <c r="H485" s="159">
        <v>10</v>
      </c>
      <c r="I485" s="159" t="s">
        <v>3638</v>
      </c>
      <c r="J485" s="159" t="s">
        <v>319</v>
      </c>
      <c r="K485" s="159" t="s">
        <v>3271</v>
      </c>
      <c r="L485" s="159" t="s">
        <v>89</v>
      </c>
      <c r="M485" s="157">
        <v>15998103</v>
      </c>
      <c r="N485" s="159" t="s">
        <v>89</v>
      </c>
      <c r="O485" s="159" t="s">
        <v>320</v>
      </c>
    </row>
    <row r="486" spans="1:15" s="16" customFormat="1" x14ac:dyDescent="0.15">
      <c r="A486" s="240">
        <v>13998102</v>
      </c>
      <c r="B486" s="159">
        <v>1</v>
      </c>
      <c r="C486" s="159" t="str">
        <f>INDEX(效果!$C:$C,MATCH($A486,效果!$O:$O,0))</f>
        <v>风暴国王盾击之晕眩</v>
      </c>
      <c r="D486" s="159" t="s">
        <v>4802</v>
      </c>
      <c r="E486" s="159">
        <v>1</v>
      </c>
      <c r="F486" s="159">
        <v>3</v>
      </c>
      <c r="G486" s="159" t="s">
        <v>318</v>
      </c>
      <c r="H486" s="159">
        <v>6</v>
      </c>
      <c r="I486" s="159" t="s">
        <v>1290</v>
      </c>
      <c r="J486" s="159" t="s">
        <v>321</v>
      </c>
      <c r="K486" s="159" t="s">
        <v>3262</v>
      </c>
      <c r="L486" s="159" t="s">
        <v>89</v>
      </c>
      <c r="M486" s="159" t="s">
        <v>89</v>
      </c>
      <c r="N486" s="159" t="s">
        <v>89</v>
      </c>
      <c r="O486" s="159" t="s">
        <v>99</v>
      </c>
    </row>
    <row r="487" spans="1:15" s="16" customFormat="1" x14ac:dyDescent="0.15">
      <c r="A487" s="240">
        <v>13998104</v>
      </c>
      <c r="B487" s="159">
        <v>1</v>
      </c>
      <c r="C487" s="159" t="str">
        <f>INDEX(效果!$C:$C,MATCH($A487,效果!$O:$O,0))</f>
        <v>风暴国王冲锋之爆菊(无用)</v>
      </c>
      <c r="D487" s="159" t="s">
        <v>316</v>
      </c>
      <c r="E487" s="159">
        <v>1</v>
      </c>
      <c r="F487" s="159">
        <v>1</v>
      </c>
      <c r="G487" s="159" t="s">
        <v>322</v>
      </c>
      <c r="H487" s="159"/>
      <c r="I487" s="159" t="s">
        <v>323</v>
      </c>
      <c r="J487" s="159" t="s">
        <v>3583</v>
      </c>
      <c r="K487" s="159" t="s">
        <v>89</v>
      </c>
      <c r="L487" s="159" t="s">
        <v>89</v>
      </c>
      <c r="M487" s="159" t="s">
        <v>89</v>
      </c>
      <c r="N487" s="159" t="s">
        <v>89</v>
      </c>
      <c r="O487" s="159"/>
    </row>
    <row r="488" spans="1:15" s="16" customFormat="1" x14ac:dyDescent="0.15">
      <c r="A488" s="157">
        <v>13998105</v>
      </c>
      <c r="B488" s="159">
        <v>1</v>
      </c>
      <c r="C488" s="159" t="str">
        <f>INDEX(效果!$C:$C,MATCH($A488,效果!$O:$O,0))</f>
        <v>风暴国王冲锋之加物防(无用)</v>
      </c>
      <c r="D488" s="159" t="s">
        <v>4531</v>
      </c>
      <c r="E488" s="159">
        <v>1</v>
      </c>
      <c r="F488" s="159">
        <v>5</v>
      </c>
      <c r="G488" s="159" t="s">
        <v>322</v>
      </c>
      <c r="H488" s="159"/>
      <c r="I488" s="159" t="s">
        <v>29</v>
      </c>
      <c r="J488" s="159" t="s">
        <v>319</v>
      </c>
      <c r="K488" s="159" t="s">
        <v>436</v>
      </c>
      <c r="L488" s="157">
        <v>15998106</v>
      </c>
      <c r="M488" s="159" t="s">
        <v>89</v>
      </c>
      <c r="N488" s="159" t="s">
        <v>89</v>
      </c>
      <c r="O488" s="159" t="s">
        <v>324</v>
      </c>
    </row>
    <row r="489" spans="1:15" s="16" customFormat="1" x14ac:dyDescent="0.15">
      <c r="A489" s="157">
        <v>13998106</v>
      </c>
      <c r="B489" s="159">
        <v>1</v>
      </c>
      <c r="C489" s="159" t="str">
        <f>INDEX(效果!$C:$C,MATCH($A489,效果!$O:$O,0))</f>
        <v>风暴国王冲锋之加魔防(无用)</v>
      </c>
      <c r="D489" s="159" t="s">
        <v>4532</v>
      </c>
      <c r="E489" s="159">
        <v>1</v>
      </c>
      <c r="F489" s="159">
        <v>5</v>
      </c>
      <c r="G489" s="159" t="s">
        <v>322</v>
      </c>
      <c r="H489" s="159"/>
      <c r="I489" s="159" t="s">
        <v>29</v>
      </c>
      <c r="J489" s="159" t="s">
        <v>319</v>
      </c>
      <c r="K489" s="159" t="s">
        <v>438</v>
      </c>
      <c r="L489" s="157">
        <v>15998107</v>
      </c>
      <c r="M489" s="159" t="s">
        <v>89</v>
      </c>
      <c r="N489" s="159" t="s">
        <v>89</v>
      </c>
      <c r="O489" s="159"/>
    </row>
    <row r="490" spans="1:15" s="16" customFormat="1" x14ac:dyDescent="0.15">
      <c r="A490" s="157">
        <v>13998107</v>
      </c>
      <c r="B490" s="159">
        <v>1</v>
      </c>
      <c r="C490" s="159" t="str">
        <f>INDEX(效果!$C:$C,MATCH($A490,效果!$O:$O,0))</f>
        <v>风暴国王复仇者之盾之1传嘲讽(无用)</v>
      </c>
      <c r="D490" s="159" t="s">
        <v>403</v>
      </c>
      <c r="E490" s="159">
        <v>1</v>
      </c>
      <c r="F490" s="159">
        <v>3</v>
      </c>
      <c r="G490" s="159" t="s">
        <v>318</v>
      </c>
      <c r="H490" s="159">
        <v>6</v>
      </c>
      <c r="I490" s="159" t="s">
        <v>1291</v>
      </c>
      <c r="J490" s="159" t="s">
        <v>238</v>
      </c>
      <c r="K490" s="159" t="s">
        <v>738</v>
      </c>
      <c r="L490" s="159" t="s">
        <v>89</v>
      </c>
      <c r="M490" s="159" t="s">
        <v>89</v>
      </c>
      <c r="N490" s="159" t="s">
        <v>89</v>
      </c>
      <c r="O490" s="159" t="s">
        <v>183</v>
      </c>
    </row>
    <row r="491" spans="1:15" s="16" customFormat="1" x14ac:dyDescent="0.15">
      <c r="A491" s="157">
        <v>13998108</v>
      </c>
      <c r="B491" s="159">
        <v>1</v>
      </c>
      <c r="C491" s="159" t="str">
        <f>INDEX(效果!$C:$C,MATCH($A491,效果!$O:$O,0))</f>
        <v>风暴国王复仇者之盾之2传嘲讽(无用)</v>
      </c>
      <c r="D491" s="159" t="s">
        <v>405</v>
      </c>
      <c r="E491" s="159">
        <v>1</v>
      </c>
      <c r="F491" s="159">
        <v>3</v>
      </c>
      <c r="G491" s="159" t="s">
        <v>318</v>
      </c>
      <c r="H491" s="159">
        <v>6</v>
      </c>
      <c r="I491" s="159" t="s">
        <v>1291</v>
      </c>
      <c r="J491" s="159" t="s">
        <v>238</v>
      </c>
      <c r="K491" s="43" t="s">
        <v>4881</v>
      </c>
      <c r="L491" s="159" t="s">
        <v>89</v>
      </c>
      <c r="M491" s="159" t="s">
        <v>89</v>
      </c>
      <c r="N491" s="159" t="s">
        <v>89</v>
      </c>
      <c r="O491" s="159" t="s">
        <v>183</v>
      </c>
    </row>
    <row r="492" spans="1:15" s="16" customFormat="1" x14ac:dyDescent="0.15">
      <c r="A492" s="157">
        <v>13998109</v>
      </c>
      <c r="B492" s="159">
        <v>1</v>
      </c>
      <c r="C492" s="159" t="str">
        <f>INDEX(效果!$C:$C,MATCH($A492,效果!$O:$O,0))</f>
        <v>风暴国王复仇者之盾之3传嘲讽(无用)</v>
      </c>
      <c r="D492" s="159" t="s">
        <v>407</v>
      </c>
      <c r="E492" s="159">
        <v>1</v>
      </c>
      <c r="F492" s="159">
        <v>3</v>
      </c>
      <c r="G492" s="159" t="s">
        <v>318</v>
      </c>
      <c r="H492" s="159">
        <v>6</v>
      </c>
      <c r="I492" s="159" t="s">
        <v>1291</v>
      </c>
      <c r="J492" s="159" t="s">
        <v>238</v>
      </c>
      <c r="K492" s="43" t="s">
        <v>4881</v>
      </c>
      <c r="L492" s="159" t="s">
        <v>89</v>
      </c>
      <c r="M492" s="159" t="s">
        <v>89</v>
      </c>
      <c r="N492" s="159" t="s">
        <v>89</v>
      </c>
      <c r="O492" s="159" t="s">
        <v>183</v>
      </c>
    </row>
    <row r="493" spans="1:15" s="16" customFormat="1" x14ac:dyDescent="0.15">
      <c r="A493" s="157">
        <v>13998110</v>
      </c>
      <c r="B493" s="159">
        <v>1</v>
      </c>
      <c r="C493" s="159" t="str">
        <f>INDEX(效果!$C:$C,MATCH($A493,效果!$O:$O,0))</f>
        <v>风暴国王复仇者之盾之4传嘲讽(无用)</v>
      </c>
      <c r="D493" s="159" t="s">
        <v>409</v>
      </c>
      <c r="E493" s="159">
        <v>1</v>
      </c>
      <c r="F493" s="159">
        <v>3</v>
      </c>
      <c r="G493" s="159" t="s">
        <v>318</v>
      </c>
      <c r="H493" s="159">
        <v>6</v>
      </c>
      <c r="I493" s="159" t="s">
        <v>1291</v>
      </c>
      <c r="J493" s="159" t="s">
        <v>238</v>
      </c>
      <c r="K493" s="43" t="s">
        <v>4881</v>
      </c>
      <c r="L493" s="159" t="s">
        <v>89</v>
      </c>
      <c r="M493" s="159" t="s">
        <v>89</v>
      </c>
      <c r="N493" s="159" t="s">
        <v>89</v>
      </c>
      <c r="O493" s="159" t="s">
        <v>183</v>
      </c>
    </row>
    <row r="494" spans="1:15" s="16" customFormat="1" x14ac:dyDescent="0.15">
      <c r="A494" s="240">
        <v>13998103</v>
      </c>
      <c r="B494" s="159">
        <v>1</v>
      </c>
      <c r="C494" s="159" t="str">
        <f>INDEX(效果!$C:$C,MATCH($A494,效果!$O:$O,0))</f>
        <v>风暴国王冲锋之晕眩(无用)</v>
      </c>
      <c r="D494" s="159" t="s">
        <v>3564</v>
      </c>
      <c r="E494" s="159">
        <v>1</v>
      </c>
      <c r="F494" s="159">
        <v>6</v>
      </c>
      <c r="G494" s="159" t="s">
        <v>318</v>
      </c>
      <c r="H494" s="159">
        <v>12</v>
      </c>
      <c r="I494" s="159" t="s">
        <v>1290</v>
      </c>
      <c r="J494" s="159" t="s">
        <v>321</v>
      </c>
      <c r="K494" s="159" t="s">
        <v>3262</v>
      </c>
      <c r="L494" s="159" t="s">
        <v>89</v>
      </c>
      <c r="M494" s="159" t="s">
        <v>89</v>
      </c>
      <c r="N494" s="159" t="s">
        <v>89</v>
      </c>
      <c r="O494" s="159" t="s">
        <v>99</v>
      </c>
    </row>
    <row r="495" spans="1:15" s="16" customFormat="1" x14ac:dyDescent="0.15">
      <c r="A495" s="157">
        <v>13998111</v>
      </c>
      <c r="B495" s="159">
        <v>1</v>
      </c>
      <c r="C495" s="159" t="str">
        <f>INDEX(效果!$C:$C,MATCH($A495,效果!$O:$O,0))</f>
        <v>风暴国王复仇者之盾之1传沉默(无用)</v>
      </c>
      <c r="D495" s="159" t="s">
        <v>4803</v>
      </c>
      <c r="E495" s="159">
        <v>1</v>
      </c>
      <c r="F495" s="159">
        <v>3</v>
      </c>
      <c r="G495" s="159" t="s">
        <v>318</v>
      </c>
      <c r="H495" s="159">
        <v>6</v>
      </c>
      <c r="I495" s="159" t="s">
        <v>1291</v>
      </c>
      <c r="J495" s="159" t="s">
        <v>647</v>
      </c>
      <c r="K495" s="159" t="s">
        <v>466</v>
      </c>
      <c r="L495" s="159" t="s">
        <v>89</v>
      </c>
      <c r="M495" s="159" t="s">
        <v>89</v>
      </c>
      <c r="N495" s="159" t="s">
        <v>89</v>
      </c>
      <c r="O495" s="159"/>
    </row>
    <row r="496" spans="1:15" s="16" customFormat="1" x14ac:dyDescent="0.15">
      <c r="A496" s="157">
        <v>13998112</v>
      </c>
      <c r="B496" s="159">
        <v>1</v>
      </c>
      <c r="C496" s="159" t="str">
        <f>INDEX(效果!$C:$C,MATCH($A496,效果!$O:$O,0))</f>
        <v>风暴国王复仇者之盾之2传沉默(无用)</v>
      </c>
      <c r="D496" s="159" t="s">
        <v>643</v>
      </c>
      <c r="E496" s="159">
        <v>1</v>
      </c>
      <c r="F496" s="159">
        <v>3</v>
      </c>
      <c r="G496" s="159" t="s">
        <v>318</v>
      </c>
      <c r="H496" s="159">
        <v>6</v>
      </c>
      <c r="I496" s="159" t="s">
        <v>1291</v>
      </c>
      <c r="J496" s="159" t="s">
        <v>647</v>
      </c>
      <c r="K496" s="159" t="s">
        <v>466</v>
      </c>
      <c r="L496" s="159" t="s">
        <v>89</v>
      </c>
      <c r="M496" s="159" t="s">
        <v>89</v>
      </c>
      <c r="N496" s="159" t="s">
        <v>89</v>
      </c>
      <c r="O496" s="159"/>
    </row>
    <row r="497" spans="1:15" s="16" customFormat="1" x14ac:dyDescent="0.15">
      <c r="A497" s="157">
        <v>13998113</v>
      </c>
      <c r="B497" s="159">
        <v>1</v>
      </c>
      <c r="C497" s="159" t="str">
        <f>INDEX(效果!$C:$C,MATCH($A497,效果!$O:$O,0))</f>
        <v>风暴国王复仇者之盾之3传沉默(无用)</v>
      </c>
      <c r="D497" s="159" t="s">
        <v>644</v>
      </c>
      <c r="E497" s="159">
        <v>1</v>
      </c>
      <c r="F497" s="159">
        <v>3</v>
      </c>
      <c r="G497" s="159" t="s">
        <v>318</v>
      </c>
      <c r="H497" s="159">
        <v>6</v>
      </c>
      <c r="I497" s="159" t="s">
        <v>1291</v>
      </c>
      <c r="J497" s="159" t="s">
        <v>647</v>
      </c>
      <c r="K497" s="159" t="s">
        <v>466</v>
      </c>
      <c r="L497" s="159" t="s">
        <v>89</v>
      </c>
      <c r="M497" s="159" t="s">
        <v>89</v>
      </c>
      <c r="N497" s="159" t="s">
        <v>89</v>
      </c>
      <c r="O497" s="159"/>
    </row>
    <row r="498" spans="1:15" s="45" customFormat="1" x14ac:dyDescent="0.15">
      <c r="A498" s="157">
        <v>13998114</v>
      </c>
      <c r="B498" s="159">
        <v>1</v>
      </c>
      <c r="C498" s="159" t="str">
        <f>INDEX(效果!$C:$C,MATCH($A498,效果!$O:$O,0))</f>
        <v>风暴国王复仇者之盾之4传沉默(无用)</v>
      </c>
      <c r="D498" s="159" t="s">
        <v>645</v>
      </c>
      <c r="E498" s="159">
        <v>1</v>
      </c>
      <c r="F498" s="159">
        <v>3</v>
      </c>
      <c r="G498" s="159" t="s">
        <v>318</v>
      </c>
      <c r="H498" s="159">
        <v>6</v>
      </c>
      <c r="I498" s="159" t="s">
        <v>1291</v>
      </c>
      <c r="J498" s="159" t="s">
        <v>747</v>
      </c>
      <c r="K498" s="159" t="s">
        <v>466</v>
      </c>
      <c r="L498" s="159" t="s">
        <v>89</v>
      </c>
      <c r="M498" s="159" t="s">
        <v>89</v>
      </c>
      <c r="N498" s="159" t="s">
        <v>89</v>
      </c>
      <c r="O498" s="159"/>
    </row>
    <row r="499" spans="1:15" s="45" customFormat="1" x14ac:dyDescent="0.15">
      <c r="A499" s="157">
        <v>13999001</v>
      </c>
      <c r="B499" s="159">
        <v>1</v>
      </c>
      <c r="C499" s="159" t="str">
        <f>INDEX(效果!$C:$C,MATCH($A499,效果!$O:$O,0))</f>
        <v>怀特迈恩全体晕眩之禁足(无用)</v>
      </c>
      <c r="D499" s="159" t="s">
        <v>4804</v>
      </c>
      <c r="E499" s="159">
        <v>1</v>
      </c>
      <c r="F499" s="159">
        <v>5.5</v>
      </c>
      <c r="G499" s="159" t="s">
        <v>80</v>
      </c>
      <c r="H499" s="159"/>
      <c r="I499" s="159" t="s">
        <v>5484</v>
      </c>
      <c r="J499" s="159" t="s">
        <v>70</v>
      </c>
      <c r="K499" s="159" t="s">
        <v>3123</v>
      </c>
      <c r="L499" s="159" t="s">
        <v>89</v>
      </c>
      <c r="M499" s="159" t="s">
        <v>89</v>
      </c>
      <c r="N499" s="159" t="s">
        <v>89</v>
      </c>
      <c r="O499" s="159" t="s">
        <v>99</v>
      </c>
    </row>
    <row r="500" spans="1:15" s="45" customFormat="1" x14ac:dyDescent="0.15">
      <c r="A500" s="157">
        <v>13999002</v>
      </c>
      <c r="B500" s="159">
        <v>1</v>
      </c>
      <c r="C500" s="159" t="str">
        <f>INDEX(效果!$C:$C,MATCH($A500,效果!$O:$O,0))</f>
        <v>怀特迈恩全体晕眩之禁普通攻击(无用)</v>
      </c>
      <c r="D500" s="159" t="s">
        <v>4805</v>
      </c>
      <c r="E500" s="159">
        <v>1</v>
      </c>
      <c r="F500" s="159">
        <v>5.5</v>
      </c>
      <c r="G500" s="159" t="s">
        <v>80</v>
      </c>
      <c r="H500" s="159"/>
      <c r="I500" s="159" t="s">
        <v>5484</v>
      </c>
      <c r="J500" s="159" t="s">
        <v>70</v>
      </c>
      <c r="K500" s="159" t="s">
        <v>364</v>
      </c>
      <c r="L500" s="159" t="s">
        <v>89</v>
      </c>
      <c r="M500" s="159" t="s">
        <v>89</v>
      </c>
      <c r="N500" s="159" t="s">
        <v>89</v>
      </c>
      <c r="O500" s="159"/>
    </row>
    <row r="501" spans="1:15" s="45" customFormat="1" x14ac:dyDescent="0.15">
      <c r="A501" s="157">
        <v>13999004</v>
      </c>
      <c r="B501" s="159">
        <v>1</v>
      </c>
      <c r="C501" s="159" t="str">
        <f>INDEX(效果!$C:$C,MATCH($A501,效果!$O:$O,0))</f>
        <v>怀特迈恩复活术eot延迟触发(无用)</v>
      </c>
      <c r="D501" s="159" t="s">
        <v>4806</v>
      </c>
      <c r="E501" s="159">
        <v>1</v>
      </c>
      <c r="F501" s="159">
        <v>3.9</v>
      </c>
      <c r="G501" s="159" t="s">
        <v>80</v>
      </c>
      <c r="H501" s="159"/>
      <c r="I501" s="159"/>
      <c r="J501" s="159" t="s">
        <v>106</v>
      </c>
      <c r="K501" s="151">
        <v>0</v>
      </c>
      <c r="L501" s="157">
        <v>12999011</v>
      </c>
      <c r="M501" s="157">
        <v>12999012</v>
      </c>
      <c r="N501" s="159" t="s">
        <v>89</v>
      </c>
      <c r="O501" s="159"/>
    </row>
    <row r="502" spans="1:15" s="45" customFormat="1" x14ac:dyDescent="0.15">
      <c r="A502" s="157">
        <v>13999003</v>
      </c>
      <c r="B502" s="159">
        <v>1</v>
      </c>
      <c r="C502" s="159" t="str">
        <f>INDEX(效果!$C:$C,MATCH($A502,效果!$O:$O,0))</f>
        <v>怀特迈恩全体晕眩之沉默(无用)</v>
      </c>
      <c r="D502" s="159" t="s">
        <v>165</v>
      </c>
      <c r="E502" s="159">
        <v>1</v>
      </c>
      <c r="F502" s="159">
        <v>5.5</v>
      </c>
      <c r="G502" s="159" t="s">
        <v>80</v>
      </c>
      <c r="H502" s="159"/>
      <c r="I502" s="159" t="s">
        <v>466</v>
      </c>
      <c r="J502" s="159" t="s">
        <v>70</v>
      </c>
      <c r="K502" s="159" t="s">
        <v>466</v>
      </c>
      <c r="L502" s="159" t="s">
        <v>89</v>
      </c>
      <c r="M502" s="159" t="s">
        <v>89</v>
      </c>
      <c r="N502" s="159" t="s">
        <v>89</v>
      </c>
      <c r="O502" s="159"/>
    </row>
    <row r="503" spans="1:15" s="45" customFormat="1" x14ac:dyDescent="0.15">
      <c r="A503" s="157">
        <v>13999006</v>
      </c>
      <c r="B503" s="159">
        <v>1</v>
      </c>
      <c r="C503" s="159" t="s">
        <v>5215</v>
      </c>
      <c r="D503" s="159" t="s">
        <v>4808</v>
      </c>
      <c r="E503" s="159">
        <v>1</v>
      </c>
      <c r="F503" s="159">
        <v>9999</v>
      </c>
      <c r="G503" s="159" t="s">
        <v>80</v>
      </c>
      <c r="H503" s="159"/>
      <c r="I503" s="159" t="s">
        <v>1465</v>
      </c>
      <c r="J503" s="159" t="s">
        <v>129</v>
      </c>
      <c r="K503" s="151">
        <v>0</v>
      </c>
      <c r="L503" s="157">
        <v>12999013</v>
      </c>
      <c r="M503" s="157">
        <v>12999014</v>
      </c>
      <c r="N503" s="159" t="s">
        <v>89</v>
      </c>
      <c r="O503" s="159"/>
    </row>
    <row r="504" spans="1:15" s="45" customFormat="1" x14ac:dyDescent="0.15">
      <c r="A504" s="157">
        <v>13999007</v>
      </c>
      <c r="B504" s="159">
        <v>1</v>
      </c>
      <c r="C504" s="159" t="str">
        <f>INDEX(效果!$C:$C,MATCH($A504,效果!$O:$O,0))</f>
        <v>蜘蛛网困人之变身</v>
      </c>
      <c r="D504" s="159" t="s">
        <v>4809</v>
      </c>
      <c r="E504" s="159">
        <v>1</v>
      </c>
      <c r="F504" s="159">
        <v>3</v>
      </c>
      <c r="G504" s="159" t="s">
        <v>79</v>
      </c>
      <c r="H504" s="159"/>
      <c r="I504" s="159" t="s">
        <v>204</v>
      </c>
      <c r="J504" s="159" t="s">
        <v>204</v>
      </c>
      <c r="K504" s="159">
        <v>31010002</v>
      </c>
      <c r="L504" s="159" t="s">
        <v>89</v>
      </c>
      <c r="M504" s="159" t="s">
        <v>89</v>
      </c>
      <c r="N504" s="159" t="s">
        <v>89</v>
      </c>
      <c r="O504" s="159"/>
    </row>
    <row r="505" spans="1:15" s="45" customFormat="1" x14ac:dyDescent="0.15">
      <c r="A505" s="157">
        <v>13999005</v>
      </c>
      <c r="B505" s="159">
        <v>1</v>
      </c>
      <c r="C505" s="159" t="str">
        <f>INDEX(效果!$C:$C,MATCH($A505,效果!$O:$O,0))</f>
        <v>怀特迈恩复活术自身魔免(无用)</v>
      </c>
      <c r="D505" s="159" t="s">
        <v>4807</v>
      </c>
      <c r="E505" s="159">
        <v>1</v>
      </c>
      <c r="F505" s="159">
        <v>4.0999999999999996</v>
      </c>
      <c r="G505" s="159" t="s">
        <v>80</v>
      </c>
      <c r="H505" s="159"/>
      <c r="I505" s="159"/>
      <c r="J505" s="159" t="s">
        <v>70</v>
      </c>
      <c r="K505" s="159" t="s">
        <v>3272</v>
      </c>
      <c r="L505" s="159" t="s">
        <v>89</v>
      </c>
      <c r="M505" s="159" t="s">
        <v>89</v>
      </c>
      <c r="N505" s="159" t="s">
        <v>89</v>
      </c>
      <c r="O505" s="159"/>
    </row>
    <row r="506" spans="1:15" x14ac:dyDescent="0.15">
      <c r="A506" s="157">
        <v>13999008</v>
      </c>
      <c r="B506" s="159">
        <v>1</v>
      </c>
      <c r="C506" s="159" t="str">
        <f>INDEX(效果!$C:$C,MATCH($A506,效果!$O:$O,0))</f>
        <v>蜘蛛网困人之沉默</v>
      </c>
      <c r="D506" s="159" t="s">
        <v>4810</v>
      </c>
      <c r="E506" s="159">
        <v>1</v>
      </c>
      <c r="F506" s="159">
        <v>3</v>
      </c>
      <c r="G506" s="159" t="s">
        <v>79</v>
      </c>
      <c r="H506" s="159"/>
      <c r="I506" s="159" t="s">
        <v>204</v>
      </c>
      <c r="J506" s="159" t="s">
        <v>70</v>
      </c>
      <c r="K506" s="159" t="s">
        <v>71</v>
      </c>
      <c r="L506" s="159" t="s">
        <v>89</v>
      </c>
      <c r="M506" s="159" t="s">
        <v>89</v>
      </c>
      <c r="N506" s="159" t="s">
        <v>89</v>
      </c>
      <c r="O506" s="159"/>
    </row>
    <row r="507" spans="1:15" x14ac:dyDescent="0.15">
      <c r="A507" s="157">
        <v>13999009</v>
      </c>
      <c r="B507" s="159">
        <v>1</v>
      </c>
      <c r="C507" s="159" t="s">
        <v>258</v>
      </c>
      <c r="D507" s="159" t="s">
        <v>4811</v>
      </c>
      <c r="E507" s="159">
        <v>1</v>
      </c>
      <c r="F507" s="159">
        <v>9999</v>
      </c>
      <c r="G507" s="159" t="s">
        <v>79</v>
      </c>
      <c r="H507" s="159"/>
      <c r="I507" s="159" t="s">
        <v>29</v>
      </c>
      <c r="J507" s="159" t="s">
        <v>229</v>
      </c>
      <c r="K507" s="159" t="s">
        <v>3273</v>
      </c>
      <c r="L507" s="159" t="s">
        <v>89</v>
      </c>
      <c r="M507" s="159" t="s">
        <v>89</v>
      </c>
      <c r="N507" s="159" t="s">
        <v>89</v>
      </c>
      <c r="O507" s="159"/>
    </row>
    <row r="508" spans="1:15" x14ac:dyDescent="0.15">
      <c r="A508" s="157">
        <v>13999011</v>
      </c>
      <c r="B508" s="159">
        <v>1</v>
      </c>
      <c r="C508" s="159" t="s">
        <v>601</v>
      </c>
      <c r="D508" s="159" t="s">
        <v>601</v>
      </c>
      <c r="E508" s="159">
        <v>1</v>
      </c>
      <c r="F508" s="159">
        <v>999</v>
      </c>
      <c r="G508" s="159" t="s">
        <v>554</v>
      </c>
      <c r="H508" s="159"/>
      <c r="I508" s="159" t="s">
        <v>555</v>
      </c>
      <c r="J508" s="159" t="s">
        <v>555</v>
      </c>
      <c r="K508" s="159">
        <v>31990018</v>
      </c>
      <c r="L508" s="159" t="s">
        <v>89</v>
      </c>
      <c r="M508" s="159" t="s">
        <v>89</v>
      </c>
      <c r="N508" s="159" t="s">
        <v>89</v>
      </c>
      <c r="O508" s="159"/>
    </row>
    <row r="509" spans="1:15" x14ac:dyDescent="0.15">
      <c r="A509" s="157">
        <v>13999012</v>
      </c>
      <c r="B509" s="159">
        <v>1</v>
      </c>
      <c r="C509" s="159" t="str">
        <f>INDEX(效果!$C:$C,MATCH($A509,效果!$O:$O,0))</f>
        <v>骷髅战士技能嘲讽</v>
      </c>
      <c r="D509" s="159" t="s">
        <v>4813</v>
      </c>
      <c r="E509" s="159">
        <v>1</v>
      </c>
      <c r="F509" s="159">
        <v>3</v>
      </c>
      <c r="G509" s="159" t="s">
        <v>602</v>
      </c>
      <c r="H509" s="159"/>
      <c r="I509" s="159" t="s">
        <v>1292</v>
      </c>
      <c r="J509" s="159" t="s">
        <v>603</v>
      </c>
      <c r="K509" s="43" t="s">
        <v>4881</v>
      </c>
      <c r="L509" s="159" t="s">
        <v>89</v>
      </c>
      <c r="M509" s="159" t="s">
        <v>89</v>
      </c>
      <c r="N509" s="159" t="s">
        <v>89</v>
      </c>
      <c r="O509" s="159" t="s">
        <v>183</v>
      </c>
    </row>
    <row r="510" spans="1:15" x14ac:dyDescent="0.15">
      <c r="A510" s="157">
        <v>13999010</v>
      </c>
      <c r="B510" s="159">
        <v>1</v>
      </c>
      <c r="C510" s="159" t="str">
        <f>INDEX(效果!$C:$C,MATCH($A510,效果!$O:$O,0))</f>
        <v>传送门_无敌</v>
      </c>
      <c r="D510" s="159" t="s">
        <v>4812</v>
      </c>
      <c r="E510" s="159">
        <v>1</v>
      </c>
      <c r="F510" s="159">
        <v>999</v>
      </c>
      <c r="G510" s="159" t="s">
        <v>80</v>
      </c>
      <c r="H510" s="159"/>
      <c r="I510" s="159" t="s">
        <v>5477</v>
      </c>
      <c r="J510" s="159" t="s">
        <v>70</v>
      </c>
      <c r="K510" s="159" t="s">
        <v>3264</v>
      </c>
      <c r="L510" s="159" t="s">
        <v>89</v>
      </c>
      <c r="M510" s="159" t="s">
        <v>89</v>
      </c>
      <c r="N510" s="159" t="s">
        <v>89</v>
      </c>
      <c r="O510" s="159" t="s">
        <v>164</v>
      </c>
    </row>
    <row r="511" spans="1:15" x14ac:dyDescent="0.15">
      <c r="A511" s="157">
        <v>13999014</v>
      </c>
      <c r="B511" s="159">
        <v>1</v>
      </c>
      <c r="C511" s="159" t="str">
        <f>INDEX(效果!$C:$C,MATCH($A511,效果!$O:$O,0))</f>
        <v>小甲虫撕咬流血</v>
      </c>
      <c r="D511" s="159" t="s">
        <v>4815</v>
      </c>
      <c r="E511" s="159">
        <v>1</v>
      </c>
      <c r="F511" s="159">
        <v>7</v>
      </c>
      <c r="G511" s="159" t="s">
        <v>79</v>
      </c>
      <c r="H511" s="159"/>
      <c r="I511" s="159" t="s">
        <v>1601</v>
      </c>
      <c r="J511" s="159" t="s">
        <v>656</v>
      </c>
      <c r="K511" s="159">
        <v>1.5</v>
      </c>
      <c r="L511" s="157">
        <v>12999046</v>
      </c>
      <c r="M511" s="159" t="s">
        <v>89</v>
      </c>
      <c r="N511" s="159" t="s">
        <v>89</v>
      </c>
      <c r="O511" s="159" t="s">
        <v>657</v>
      </c>
    </row>
    <row r="512" spans="1:15" x14ac:dyDescent="0.15">
      <c r="A512" s="240">
        <v>13999015</v>
      </c>
      <c r="B512" s="159">
        <v>1</v>
      </c>
      <c r="C512" s="159" t="str">
        <f>INDEX(效果!$C:$C,MATCH($A512,效果!$O:$O,0))</f>
        <v>魔化猩猩砸地挑起眩晕</v>
      </c>
      <c r="D512" s="159" t="s">
        <v>4816</v>
      </c>
      <c r="E512" s="159">
        <v>1</v>
      </c>
      <c r="F512" s="159">
        <v>1</v>
      </c>
      <c r="G512" s="159" t="s">
        <v>765</v>
      </c>
      <c r="H512" s="159"/>
      <c r="I512" s="159" t="s">
        <v>323</v>
      </c>
      <c r="J512" s="159" t="s">
        <v>323</v>
      </c>
      <c r="K512" s="159" t="s">
        <v>89</v>
      </c>
      <c r="L512" s="159" t="s">
        <v>89</v>
      </c>
      <c r="M512" s="159" t="s">
        <v>89</v>
      </c>
      <c r="N512" s="159" t="s">
        <v>89</v>
      </c>
      <c r="O512" s="159" t="s">
        <v>99</v>
      </c>
    </row>
    <row r="513" spans="1:15" x14ac:dyDescent="0.15">
      <c r="A513" s="157">
        <v>13999016</v>
      </c>
      <c r="B513" s="159">
        <v>1</v>
      </c>
      <c r="C513" s="159" t="str">
        <f>INDEX(效果!$C:$C,MATCH($A513,效果!$O:$O,0))</f>
        <v>蜘蛛怪毒伤流血</v>
      </c>
      <c r="D513" s="159" t="s">
        <v>4817</v>
      </c>
      <c r="E513" s="159">
        <v>1</v>
      </c>
      <c r="F513" s="159">
        <v>7</v>
      </c>
      <c r="G513" s="159" t="s">
        <v>783</v>
      </c>
      <c r="H513" s="159"/>
      <c r="I513" s="159" t="s">
        <v>1602</v>
      </c>
      <c r="J513" s="159" t="s">
        <v>784</v>
      </c>
      <c r="K513" s="159">
        <v>1.5</v>
      </c>
      <c r="L513" s="157">
        <v>12999054</v>
      </c>
      <c r="M513" s="159" t="s">
        <v>89</v>
      </c>
      <c r="N513" s="159" t="s">
        <v>89</v>
      </c>
      <c r="O513" s="159" t="s">
        <v>785</v>
      </c>
    </row>
    <row r="514" spans="1:15" x14ac:dyDescent="0.15">
      <c r="A514" s="157">
        <v>13999017</v>
      </c>
      <c r="B514" s="159">
        <v>1</v>
      </c>
      <c r="C514" s="159" t="str">
        <f>INDEX(效果!$C:$C,MATCH($A514,效果!$O:$O,0))</f>
        <v>斧锤大师雷霆一击减移动速度</v>
      </c>
      <c r="D514" s="159" t="s">
        <v>1106</v>
      </c>
      <c r="E514" s="159">
        <v>1</v>
      </c>
      <c r="F514" s="159">
        <v>5</v>
      </c>
      <c r="G514" s="159" t="s">
        <v>1115</v>
      </c>
      <c r="H514" s="159"/>
      <c r="I514" s="159" t="s">
        <v>1288</v>
      </c>
      <c r="J514" s="159" t="s">
        <v>1116</v>
      </c>
      <c r="K514" s="159" t="s">
        <v>3263</v>
      </c>
      <c r="L514" s="157">
        <v>15999027</v>
      </c>
      <c r="M514" s="159" t="s">
        <v>89</v>
      </c>
      <c r="N514" s="159" t="s">
        <v>89</v>
      </c>
      <c r="O514" s="159" t="s">
        <v>1117</v>
      </c>
    </row>
    <row r="515" spans="1:15" x14ac:dyDescent="0.15">
      <c r="A515" s="157">
        <v>13999018</v>
      </c>
      <c r="B515" s="159">
        <v>1</v>
      </c>
      <c r="C515" s="159" t="str">
        <f>INDEX(效果!$C:$C,MATCH($A515,效果!$O:$O,0))</f>
        <v>斧锤大师雷霆一击减攻击速度</v>
      </c>
      <c r="D515" s="159" t="s">
        <v>1107</v>
      </c>
      <c r="E515" s="159">
        <v>1</v>
      </c>
      <c r="F515" s="159">
        <v>5</v>
      </c>
      <c r="G515" s="159" t="s">
        <v>1115</v>
      </c>
      <c r="H515" s="159"/>
      <c r="I515" s="159" t="s">
        <v>1288</v>
      </c>
      <c r="J515" s="159" t="s">
        <v>1116</v>
      </c>
      <c r="K515" s="159" t="s">
        <v>265</v>
      </c>
      <c r="L515" s="159" t="s">
        <v>89</v>
      </c>
      <c r="M515" s="157">
        <v>15999028</v>
      </c>
      <c r="N515" s="159" t="s">
        <v>89</v>
      </c>
      <c r="O515" s="159"/>
    </row>
    <row r="516" spans="1:15" x14ac:dyDescent="0.15">
      <c r="A516" s="157">
        <v>13999019</v>
      </c>
      <c r="B516" s="159">
        <v>1</v>
      </c>
      <c r="C516" s="159" t="str">
        <f>INDEX(效果!$C:$C,MATCH($A516,效果!$O:$O,0))</f>
        <v>斧锤大师雷霆一击减命中率</v>
      </c>
      <c r="D516" s="159" t="s">
        <v>1108</v>
      </c>
      <c r="E516" s="159">
        <v>1</v>
      </c>
      <c r="F516" s="159">
        <v>6</v>
      </c>
      <c r="G516" s="159" t="s">
        <v>1115</v>
      </c>
      <c r="H516" s="159"/>
      <c r="I516" s="159" t="s">
        <v>5480</v>
      </c>
      <c r="J516" s="159" t="s">
        <v>1116</v>
      </c>
      <c r="K516" s="159" t="s">
        <v>3266</v>
      </c>
      <c r="L516" s="159" t="s">
        <v>89</v>
      </c>
      <c r="M516" s="157">
        <v>15999029</v>
      </c>
      <c r="N516" s="159" t="s">
        <v>89</v>
      </c>
      <c r="O516" s="159"/>
    </row>
    <row r="517" spans="1:15" x14ac:dyDescent="0.15">
      <c r="A517" s="240">
        <v>13999020</v>
      </c>
      <c r="B517" s="159">
        <v>1</v>
      </c>
      <c r="C517" s="159" t="str">
        <f>INDEX(效果!$C:$C,MATCH($A517,效果!$O:$O,0))</f>
        <v>斧锤大师雷霆一击击退</v>
      </c>
      <c r="D517" s="159" t="s">
        <v>4818</v>
      </c>
      <c r="E517" s="159">
        <v>1</v>
      </c>
      <c r="F517" s="159">
        <v>1</v>
      </c>
      <c r="G517" s="159" t="s">
        <v>1115</v>
      </c>
      <c r="H517" s="159"/>
      <c r="I517" s="159" t="s">
        <v>1118</v>
      </c>
      <c r="J517" s="159" t="s">
        <v>1118</v>
      </c>
      <c r="K517" s="151">
        <v>0</v>
      </c>
      <c r="L517" s="159">
        <v>1</v>
      </c>
      <c r="M517" s="159">
        <v>0.2</v>
      </c>
      <c r="N517" s="159" t="s">
        <v>89</v>
      </c>
      <c r="O517" s="159" t="s">
        <v>99</v>
      </c>
    </row>
    <row r="518" spans="1:15" x14ac:dyDescent="0.15">
      <c r="A518" s="240">
        <v>13999021</v>
      </c>
      <c r="B518" s="159">
        <v>1</v>
      </c>
      <c r="C518" s="159" t="str">
        <f>INDEX(效果!$C:$C,MATCH($A518,效果!$O:$O,0))</f>
        <v>人鱼女妖凛冽寒风卷起眩晕</v>
      </c>
      <c r="D518" s="159" t="s">
        <v>4819</v>
      </c>
      <c r="E518" s="159">
        <v>1</v>
      </c>
      <c r="F518" s="159">
        <v>1</v>
      </c>
      <c r="G518" s="159" t="s">
        <v>79</v>
      </c>
      <c r="H518" s="159"/>
      <c r="I518" s="159" t="s">
        <v>323</v>
      </c>
      <c r="J518" s="159" t="s">
        <v>323</v>
      </c>
      <c r="K518" s="159" t="s">
        <v>89</v>
      </c>
      <c r="L518" s="159" t="s">
        <v>89</v>
      </c>
      <c r="M518" s="159" t="s">
        <v>89</v>
      </c>
      <c r="N518" s="159" t="s">
        <v>89</v>
      </c>
      <c r="O518" s="159" t="s">
        <v>99</v>
      </c>
    </row>
    <row r="519" spans="1:15" x14ac:dyDescent="0.15">
      <c r="A519" s="157">
        <v>13999013</v>
      </c>
      <c r="B519" s="159">
        <v>1</v>
      </c>
      <c r="C519" s="159" t="str">
        <f>INDEX(效果!$C:$C,MATCH($A519,效果!$O:$O,0))</f>
        <v>骷髅战士技能沉默</v>
      </c>
      <c r="D519" s="159" t="s">
        <v>4814</v>
      </c>
      <c r="E519" s="159">
        <v>1</v>
      </c>
      <c r="F519" s="159">
        <v>3</v>
      </c>
      <c r="G519" s="159" t="s">
        <v>602</v>
      </c>
      <c r="H519" s="159"/>
      <c r="I519" s="159" t="s">
        <v>238</v>
      </c>
      <c r="J519" s="159" t="s">
        <v>70</v>
      </c>
      <c r="K519" s="159" t="s">
        <v>466</v>
      </c>
      <c r="L519" s="159" t="s">
        <v>89</v>
      </c>
      <c r="M519" s="159" t="s">
        <v>89</v>
      </c>
      <c r="N519" s="159" t="s">
        <v>89</v>
      </c>
      <c r="O519" s="159"/>
    </row>
    <row r="520" spans="1:15" x14ac:dyDescent="0.15">
      <c r="A520" s="157">
        <v>13999023</v>
      </c>
      <c r="B520" s="159">
        <v>1</v>
      </c>
      <c r="C520" s="159" t="str">
        <f>INDEX(效果!$C:$C,MATCH($A520,效果!$O:$O,0))</f>
        <v>地狱魔君吸血鬼之拥之持续加血</v>
      </c>
      <c r="D520" s="159" t="s">
        <v>4820</v>
      </c>
      <c r="E520" s="159">
        <v>1</v>
      </c>
      <c r="F520" s="159">
        <v>7</v>
      </c>
      <c r="G520" s="159" t="s">
        <v>1437</v>
      </c>
      <c r="H520" s="159"/>
      <c r="I520" s="159" t="s">
        <v>5481</v>
      </c>
      <c r="J520" s="159" t="s">
        <v>1438</v>
      </c>
      <c r="K520" s="159">
        <v>1.5</v>
      </c>
      <c r="L520" s="157">
        <v>12999068</v>
      </c>
      <c r="M520" s="159" t="s">
        <v>89</v>
      </c>
      <c r="N520" s="159" t="s">
        <v>89</v>
      </c>
      <c r="O520" s="159" t="s">
        <v>326</v>
      </c>
    </row>
    <row r="521" spans="1:15" x14ac:dyDescent="0.15">
      <c r="A521" s="157">
        <v>13999022</v>
      </c>
      <c r="B521" s="159">
        <v>1</v>
      </c>
      <c r="C521" s="159" t="str">
        <f>INDEX(效果!$C:$C,MATCH($A521,效果!$O:$O,0))</f>
        <v>剑舞者旋风斩自身免疫负面效果</v>
      </c>
      <c r="D521" s="159" t="s">
        <v>1248</v>
      </c>
      <c r="E521" s="159">
        <v>1</v>
      </c>
      <c r="F521" s="159">
        <v>1.1000000000000001</v>
      </c>
      <c r="G521" s="159" t="s">
        <v>80</v>
      </c>
      <c r="H521" s="159"/>
      <c r="I521" s="159" t="s">
        <v>5487</v>
      </c>
      <c r="J521" s="159" t="s">
        <v>1249</v>
      </c>
      <c r="K521" s="159" t="s">
        <v>3264</v>
      </c>
      <c r="L521" s="159" t="s">
        <v>89</v>
      </c>
      <c r="M521" s="159" t="s">
        <v>89</v>
      </c>
      <c r="N521" s="159" t="s">
        <v>89</v>
      </c>
      <c r="O521" s="159"/>
    </row>
    <row r="522" spans="1:15" x14ac:dyDescent="0.15">
      <c r="A522" s="157">
        <v>13999024</v>
      </c>
      <c r="B522" s="159">
        <v>1</v>
      </c>
      <c r="C522" s="159" t="str">
        <f>INDEX(效果!$C:$C,MATCH($A522,效果!$O:$O,0))</f>
        <v>剑舞者旋风斩自身免疫负面效果</v>
      </c>
      <c r="D522" s="159" t="s">
        <v>1248</v>
      </c>
      <c r="E522" s="159">
        <v>1</v>
      </c>
      <c r="F522" s="159">
        <v>2.9</v>
      </c>
      <c r="G522" s="159" t="s">
        <v>1466</v>
      </c>
      <c r="H522" s="159"/>
      <c r="I522" s="159" t="s">
        <v>5487</v>
      </c>
      <c r="J522" s="159" t="s">
        <v>70</v>
      </c>
      <c r="K522" s="159" t="s">
        <v>3264</v>
      </c>
      <c r="L522" s="159" t="s">
        <v>89</v>
      </c>
      <c r="M522" s="159" t="s">
        <v>89</v>
      </c>
      <c r="N522" s="159" t="s">
        <v>89</v>
      </c>
      <c r="O522" s="159"/>
    </row>
    <row r="523" spans="1:15" x14ac:dyDescent="0.15">
      <c r="A523" s="157">
        <v>13999026</v>
      </c>
      <c r="B523" s="159">
        <v>1</v>
      </c>
      <c r="C523" s="159" t="str">
        <f>INDEX(效果!$C:$C,MATCH($A523,效果!$O:$O,0))</f>
        <v>熊猫阿呆喷酒加酒标记降低物防(无用)</v>
      </c>
      <c r="D523" s="159" t="s">
        <v>4561</v>
      </c>
      <c r="E523" s="159">
        <v>1</v>
      </c>
      <c r="F523" s="159">
        <v>5</v>
      </c>
      <c r="G523" s="159" t="s">
        <v>79</v>
      </c>
      <c r="H523" s="159"/>
      <c r="I523" s="159" t="s">
        <v>1603</v>
      </c>
      <c r="J523" s="159" t="s">
        <v>1543</v>
      </c>
      <c r="K523" s="159" t="s">
        <v>436</v>
      </c>
      <c r="L523" s="157">
        <v>15999041</v>
      </c>
      <c r="M523" s="159" t="s">
        <v>89</v>
      </c>
      <c r="N523" s="159" t="s">
        <v>89</v>
      </c>
      <c r="O523" s="159" t="s">
        <v>425</v>
      </c>
    </row>
    <row r="524" spans="1:15" s="16" customFormat="1" x14ac:dyDescent="0.15">
      <c r="A524" s="157">
        <v>13999027</v>
      </c>
      <c r="B524" s="159">
        <v>1</v>
      </c>
      <c r="C524" s="159" t="str">
        <f>INDEX(效果!$C:$C,MATCH($A524,效果!$O:$O,0))</f>
        <v>熊猫阿呆喷酒加酒标记降低魔防(无用)</v>
      </c>
      <c r="D524" s="159" t="s">
        <v>4562</v>
      </c>
      <c r="E524" s="159">
        <v>1</v>
      </c>
      <c r="F524" s="159">
        <v>5</v>
      </c>
      <c r="G524" s="159" t="s">
        <v>79</v>
      </c>
      <c r="H524" s="159"/>
      <c r="I524" s="159" t="s">
        <v>1603</v>
      </c>
      <c r="J524" s="159" t="s">
        <v>1544</v>
      </c>
      <c r="K524" s="159" t="s">
        <v>438</v>
      </c>
      <c r="L524" s="157">
        <v>15999042</v>
      </c>
      <c r="M524" s="159" t="s">
        <v>89</v>
      </c>
      <c r="N524" s="159" t="s">
        <v>89</v>
      </c>
      <c r="O524" s="159"/>
    </row>
    <row r="525" spans="1:15" s="16" customFormat="1" x14ac:dyDescent="0.15">
      <c r="A525" s="240">
        <v>13999028</v>
      </c>
      <c r="B525" s="159">
        <v>1</v>
      </c>
      <c r="C525" s="159" t="str">
        <f>INDEX(效果!$C:$C,MATCH($A525,效果!$O:$O,0))</f>
        <v>熊猫阿呆醉拳遇酒炸起眩晕(无用)</v>
      </c>
      <c r="D525" s="159" t="s">
        <v>4822</v>
      </c>
      <c r="E525" s="159">
        <v>1</v>
      </c>
      <c r="F525" s="159">
        <v>1</v>
      </c>
      <c r="G525" s="159" t="s">
        <v>1540</v>
      </c>
      <c r="H525" s="159"/>
      <c r="I525" s="159" t="s">
        <v>1541</v>
      </c>
      <c r="J525" s="159" t="s">
        <v>1541</v>
      </c>
      <c r="K525" s="159" t="s">
        <v>89</v>
      </c>
      <c r="L525" s="159" t="s">
        <v>89</v>
      </c>
      <c r="M525" s="159" t="s">
        <v>89</v>
      </c>
      <c r="N525" s="159" t="s">
        <v>89</v>
      </c>
      <c r="O525" s="159" t="s">
        <v>99</v>
      </c>
    </row>
    <row r="526" spans="1:15" x14ac:dyDescent="0.15">
      <c r="A526" s="240">
        <v>13999029</v>
      </c>
      <c r="B526" s="159">
        <v>1</v>
      </c>
      <c r="C526" s="159" t="str">
        <f>INDEX(效果!$C:$C,MATCH($A526,效果!$O:$O,0))</f>
        <v>熊猫阿呆醉拳遇酒击退眩晕(无用)</v>
      </c>
      <c r="D526" s="159" t="s">
        <v>4823</v>
      </c>
      <c r="E526" s="159">
        <v>1</v>
      </c>
      <c r="F526" s="159">
        <v>1</v>
      </c>
      <c r="G526" s="159" t="s">
        <v>1542</v>
      </c>
      <c r="H526" s="159"/>
      <c r="I526" s="159" t="s">
        <v>716</v>
      </c>
      <c r="J526" s="159" t="s">
        <v>1271</v>
      </c>
      <c r="K526" s="151">
        <v>0</v>
      </c>
      <c r="L526" s="159">
        <v>1</v>
      </c>
      <c r="M526" s="159">
        <v>0.2</v>
      </c>
      <c r="N526" s="159" t="s">
        <v>89</v>
      </c>
      <c r="O526" s="159"/>
    </row>
    <row r="527" spans="1:15" s="16" customFormat="1" x14ac:dyDescent="0.15">
      <c r="A527" s="240">
        <v>13999030</v>
      </c>
      <c r="B527" s="159">
        <v>1</v>
      </c>
      <c r="C527" s="159" t="str">
        <f>INDEX(效果!$C:$C,MATCH($A527,效果!$O:$O,0))</f>
        <v>火魔火舞遇酒炸起眩晕</v>
      </c>
      <c r="D527" s="159" t="s">
        <v>4824</v>
      </c>
      <c r="E527" s="159">
        <v>1</v>
      </c>
      <c r="F527" s="159">
        <v>1</v>
      </c>
      <c r="G527" s="159" t="s">
        <v>1555</v>
      </c>
      <c r="H527" s="159"/>
      <c r="I527" s="159" t="s">
        <v>323</v>
      </c>
      <c r="J527" s="159" t="s">
        <v>323</v>
      </c>
      <c r="K527" s="159" t="s">
        <v>89</v>
      </c>
      <c r="L527" s="159" t="s">
        <v>89</v>
      </c>
      <c r="M527" s="159" t="s">
        <v>89</v>
      </c>
      <c r="N527" s="159" t="s">
        <v>89</v>
      </c>
      <c r="O527" s="159" t="s">
        <v>99</v>
      </c>
    </row>
    <row r="528" spans="1:15" x14ac:dyDescent="0.15">
      <c r="A528" s="157">
        <v>13999025</v>
      </c>
      <c r="B528" s="159">
        <v>1</v>
      </c>
      <c r="C528" s="159" t="str">
        <f>INDEX(效果!$C:$C,MATCH($A528,效果!$O:$O,0))</f>
        <v>熊猫阿呆喷酒加酒标记(无用)</v>
      </c>
      <c r="D528" s="159" t="s">
        <v>4821</v>
      </c>
      <c r="E528" s="159">
        <v>1</v>
      </c>
      <c r="F528" s="159">
        <v>5</v>
      </c>
      <c r="G528" s="159" t="s">
        <v>79</v>
      </c>
      <c r="H528" s="159"/>
      <c r="I528" s="159" t="s">
        <v>1603</v>
      </c>
      <c r="J528" s="159" t="s">
        <v>70</v>
      </c>
      <c r="K528" s="159" t="s">
        <v>3222</v>
      </c>
      <c r="L528" s="159" t="s">
        <v>89</v>
      </c>
      <c r="M528" s="159" t="s">
        <v>89</v>
      </c>
      <c r="N528" s="159" t="s">
        <v>89</v>
      </c>
      <c r="O528" s="159" t="s">
        <v>1538</v>
      </c>
    </row>
    <row r="529" spans="1:15" x14ac:dyDescent="0.15">
      <c r="A529" s="157">
        <v>13999032</v>
      </c>
      <c r="B529" s="159">
        <v>1</v>
      </c>
      <c r="C529" s="159" t="str">
        <f>INDEX(效果!$C:$C,MATCH($A529,效果!$O:$O,0))</f>
        <v>骷髅法师酒精诱惑上酒标记降低物防(无用)</v>
      </c>
      <c r="D529" s="159" t="s">
        <v>4565</v>
      </c>
      <c r="E529" s="159">
        <v>1</v>
      </c>
      <c r="F529" s="159">
        <v>5</v>
      </c>
      <c r="G529" s="159" t="s">
        <v>1558</v>
      </c>
      <c r="H529" s="159">
        <v>10</v>
      </c>
      <c r="I529" s="159" t="s">
        <v>1603</v>
      </c>
      <c r="J529" s="159" t="s">
        <v>1560</v>
      </c>
      <c r="K529" s="159" t="s">
        <v>436</v>
      </c>
      <c r="L529" s="157">
        <v>15999045</v>
      </c>
      <c r="M529" s="159" t="s">
        <v>89</v>
      </c>
      <c r="N529" s="159" t="s">
        <v>89</v>
      </c>
      <c r="O529" s="159" t="s">
        <v>425</v>
      </c>
    </row>
    <row r="530" spans="1:15" s="45" customFormat="1" x14ac:dyDescent="0.15">
      <c r="A530" s="157">
        <v>13999033</v>
      </c>
      <c r="B530" s="159">
        <v>1</v>
      </c>
      <c r="C530" s="159" t="str">
        <f>INDEX(效果!$C:$C,MATCH($A530,效果!$O:$O,0))</f>
        <v>骷髅法师酒精诱惑上酒标记降低魔防(无用)</v>
      </c>
      <c r="D530" s="159" t="s">
        <v>4566</v>
      </c>
      <c r="E530" s="159">
        <v>1</v>
      </c>
      <c r="F530" s="159">
        <v>5</v>
      </c>
      <c r="G530" s="159" t="s">
        <v>1558</v>
      </c>
      <c r="H530" s="159">
        <v>10</v>
      </c>
      <c r="I530" s="159" t="s">
        <v>1603</v>
      </c>
      <c r="J530" s="159" t="s">
        <v>273</v>
      </c>
      <c r="K530" s="159" t="s">
        <v>438</v>
      </c>
      <c r="L530" s="157">
        <v>15999046</v>
      </c>
      <c r="M530" s="159" t="s">
        <v>89</v>
      </c>
      <c r="N530" s="159" t="s">
        <v>89</v>
      </c>
      <c r="O530" s="159"/>
    </row>
    <row r="531" spans="1:15" s="45" customFormat="1" x14ac:dyDescent="0.15">
      <c r="A531" s="157">
        <v>13999034</v>
      </c>
      <c r="B531" s="159">
        <v>1</v>
      </c>
      <c r="C531" s="159" t="str">
        <f>INDEX(效果!$C:$C,MATCH($A531,效果!$O:$O,0))</f>
        <v>食人魔腐臭云雾之buff效果</v>
      </c>
      <c r="D531" s="159" t="s">
        <v>4762</v>
      </c>
      <c r="E531" s="159">
        <v>1</v>
      </c>
      <c r="F531" s="159">
        <v>4</v>
      </c>
      <c r="G531" s="159" t="s">
        <v>1653</v>
      </c>
      <c r="H531" s="159"/>
      <c r="I531" s="159"/>
      <c r="J531" s="159" t="s">
        <v>1654</v>
      </c>
      <c r="K531" s="159">
        <v>1.5</v>
      </c>
      <c r="L531" s="157">
        <v>12999099</v>
      </c>
      <c r="M531" s="159" t="s">
        <v>89</v>
      </c>
      <c r="N531" s="159" t="s">
        <v>89</v>
      </c>
      <c r="O531" s="159" t="s">
        <v>1655</v>
      </c>
    </row>
    <row r="532" spans="1:15" s="45" customFormat="1" x14ac:dyDescent="0.15">
      <c r="A532" s="157">
        <v>13999031</v>
      </c>
      <c r="B532" s="159">
        <v>1</v>
      </c>
      <c r="C532" s="159" t="str">
        <f>INDEX(效果!$C:$C,MATCH($A532,效果!$O:$O,0))</f>
        <v>骷髅法师酒精诱惑上酒标记(无用)</v>
      </c>
      <c r="D532" s="159" t="s">
        <v>4825</v>
      </c>
      <c r="E532" s="159">
        <v>1</v>
      </c>
      <c r="F532" s="159">
        <v>5</v>
      </c>
      <c r="G532" s="159" t="s">
        <v>1558</v>
      </c>
      <c r="H532" s="159">
        <v>10</v>
      </c>
      <c r="I532" s="159" t="s">
        <v>1603</v>
      </c>
      <c r="J532" s="159" t="s">
        <v>1559</v>
      </c>
      <c r="K532" s="159" t="s">
        <v>3222</v>
      </c>
      <c r="L532" s="159" t="s">
        <v>89</v>
      </c>
      <c r="M532" s="159" t="s">
        <v>89</v>
      </c>
      <c r="N532" s="159" t="s">
        <v>89</v>
      </c>
      <c r="O532" s="159" t="s">
        <v>1538</v>
      </c>
    </row>
    <row r="533" spans="1:15" s="45" customFormat="1" x14ac:dyDescent="0.15">
      <c r="A533" s="157">
        <v>13999101</v>
      </c>
      <c r="B533" s="159">
        <v>1</v>
      </c>
      <c r="C533" s="159" t="str">
        <f>INDEX(效果!$C:$C,MATCH($A533,效果!$O:$O,0))</f>
        <v>亚瑟王顺劈斩降韧性</v>
      </c>
      <c r="D533" s="159" t="s">
        <v>1371</v>
      </c>
      <c r="E533" s="159">
        <v>1</v>
      </c>
      <c r="F533" s="159">
        <f>[3]暴风国王7!$AS$3</f>
        <v>5</v>
      </c>
      <c r="G533" s="159" t="s">
        <v>423</v>
      </c>
      <c r="H533" s="159">
        <v>10</v>
      </c>
      <c r="I533" s="159" t="s">
        <v>5480</v>
      </c>
      <c r="J533" s="159" t="s">
        <v>424</v>
      </c>
      <c r="K533" s="159" t="s">
        <v>3271</v>
      </c>
      <c r="L533" s="159" t="s">
        <v>89</v>
      </c>
      <c r="M533" s="157">
        <v>15999103</v>
      </c>
      <c r="N533" s="159" t="s">
        <v>89</v>
      </c>
      <c r="O533" s="159" t="s">
        <v>425</v>
      </c>
    </row>
    <row r="534" spans="1:15" s="45" customFormat="1" x14ac:dyDescent="0.15">
      <c r="A534" s="157">
        <v>13999100</v>
      </c>
      <c r="B534" s="159">
        <v>1</v>
      </c>
      <c r="C534" s="159" t="str">
        <f>INDEX(效果!$C:$C,MATCH($A534,效果!$O:$O,0))</f>
        <v>魔煞冰霜新星伤害冰封</v>
      </c>
      <c r="D534" s="159" t="s">
        <v>4826</v>
      </c>
      <c r="E534" s="159">
        <v>1</v>
      </c>
      <c r="F534" s="159">
        <v>3</v>
      </c>
      <c r="G534" s="159" t="s">
        <v>322</v>
      </c>
      <c r="H534" s="159"/>
      <c r="I534" s="159" t="s">
        <v>1289</v>
      </c>
      <c r="J534" s="159" t="s">
        <v>70</v>
      </c>
      <c r="K534" s="165" t="s">
        <v>5719</v>
      </c>
      <c r="L534" s="159" t="s">
        <v>89</v>
      </c>
      <c r="M534" s="159" t="s">
        <v>89</v>
      </c>
      <c r="N534" s="159" t="s">
        <v>89</v>
      </c>
      <c r="O534" s="159" t="s">
        <v>704</v>
      </c>
    </row>
    <row r="535" spans="1:15" s="45" customFormat="1" x14ac:dyDescent="0.15">
      <c r="A535" s="240">
        <v>13999104</v>
      </c>
      <c r="B535" s="159">
        <v>1</v>
      </c>
      <c r="C535" s="159" t="str">
        <f>INDEX(效果!$C:$C,MATCH($A535,效果!$O:$O,0))</f>
        <v>亚瑟王冲锋之爆菊</v>
      </c>
      <c r="D535" s="159" t="s">
        <v>1374</v>
      </c>
      <c r="E535" s="159">
        <v>1</v>
      </c>
      <c r="F535" s="159">
        <v>1</v>
      </c>
      <c r="G535" s="159" t="s">
        <v>427</v>
      </c>
      <c r="H535" s="159"/>
      <c r="I535" s="159" t="s">
        <v>323</v>
      </c>
      <c r="J535" s="159" t="s">
        <v>428</v>
      </c>
      <c r="K535" s="159" t="s">
        <v>89</v>
      </c>
      <c r="L535" s="159" t="s">
        <v>89</v>
      </c>
      <c r="M535" s="159" t="s">
        <v>89</v>
      </c>
      <c r="N535" s="159" t="s">
        <v>89</v>
      </c>
      <c r="O535" s="159"/>
    </row>
    <row r="536" spans="1:15" s="45" customFormat="1" x14ac:dyDescent="0.15">
      <c r="A536" s="157">
        <v>13999105</v>
      </c>
      <c r="B536" s="159">
        <v>1</v>
      </c>
      <c r="C536" s="159" t="str">
        <f>INDEX(效果!$C:$C,MATCH($A536,效果!$O:$O,0))</f>
        <v>亚瑟王冲锋之加物防</v>
      </c>
      <c r="D536" s="159" t="s">
        <v>1375</v>
      </c>
      <c r="E536" s="159">
        <v>1</v>
      </c>
      <c r="F536" s="159">
        <f>[3]暴风国王7!$AH$3</f>
        <v>6</v>
      </c>
      <c r="G536" s="159" t="s">
        <v>429</v>
      </c>
      <c r="H536" s="159"/>
      <c r="I536" s="159" t="s">
        <v>5487</v>
      </c>
      <c r="J536" s="159" t="s">
        <v>430</v>
      </c>
      <c r="K536" s="159" t="s">
        <v>436</v>
      </c>
      <c r="L536" s="157">
        <v>15999106</v>
      </c>
      <c r="M536" s="159" t="s">
        <v>89</v>
      </c>
      <c r="N536" s="159" t="s">
        <v>89</v>
      </c>
      <c r="O536" s="159" t="s">
        <v>431</v>
      </c>
    </row>
    <row r="537" spans="1:15" s="45" customFormat="1" x14ac:dyDescent="0.15">
      <c r="A537" s="157">
        <v>13999106</v>
      </c>
      <c r="B537" s="159">
        <v>1</v>
      </c>
      <c r="C537" s="159" t="str">
        <f>INDEX(效果!$C:$C,MATCH($A537,效果!$O:$O,0))</f>
        <v>亚瑟王冲锋之加魔防</v>
      </c>
      <c r="D537" s="159" t="s">
        <v>1376</v>
      </c>
      <c r="E537" s="159">
        <v>1</v>
      </c>
      <c r="F537" s="159">
        <f>F536</f>
        <v>6</v>
      </c>
      <c r="G537" s="159" t="s">
        <v>429</v>
      </c>
      <c r="H537" s="159"/>
      <c r="I537" s="159" t="s">
        <v>5487</v>
      </c>
      <c r="J537" s="159" t="s">
        <v>430</v>
      </c>
      <c r="K537" s="159" t="s">
        <v>438</v>
      </c>
      <c r="L537" s="157">
        <v>15999107</v>
      </c>
      <c r="M537" s="159" t="s">
        <v>89</v>
      </c>
      <c r="N537" s="159" t="s">
        <v>89</v>
      </c>
      <c r="O537" s="159"/>
    </row>
    <row r="538" spans="1:15" s="45" customFormat="1" x14ac:dyDescent="0.15">
      <c r="A538" s="157">
        <v>13999107</v>
      </c>
      <c r="B538" s="159">
        <v>1</v>
      </c>
      <c r="C538" s="159" t="str">
        <f>INDEX(效果!$C:$C,MATCH($A538,效果!$O:$O,0))</f>
        <v>亚瑟王复仇者之盾之1传嘲讽</v>
      </c>
      <c r="D538" s="159" t="s">
        <v>1382</v>
      </c>
      <c r="E538" s="159">
        <v>1</v>
      </c>
      <c r="F538" s="159">
        <v>3</v>
      </c>
      <c r="G538" s="159" t="s">
        <v>432</v>
      </c>
      <c r="H538" s="159">
        <v>6</v>
      </c>
      <c r="I538" s="159" t="s">
        <v>1291</v>
      </c>
      <c r="J538" s="159" t="s">
        <v>433</v>
      </c>
      <c r="K538" s="159" t="s">
        <v>738</v>
      </c>
      <c r="L538" s="159" t="s">
        <v>89</v>
      </c>
      <c r="M538" s="159" t="s">
        <v>89</v>
      </c>
      <c r="N538" s="159" t="s">
        <v>89</v>
      </c>
      <c r="O538" s="159" t="s">
        <v>434</v>
      </c>
    </row>
    <row r="539" spans="1:15" s="45" customFormat="1" x14ac:dyDescent="0.15">
      <c r="A539" s="157">
        <v>13999108</v>
      </c>
      <c r="B539" s="159">
        <v>1</v>
      </c>
      <c r="C539" s="159" t="str">
        <f>INDEX(效果!$C:$C,MATCH($A539,效果!$O:$O,0))</f>
        <v>亚瑟王复仇者之盾之2传嘲讽</v>
      </c>
      <c r="D539" s="159" t="s">
        <v>1384</v>
      </c>
      <c r="E539" s="159">
        <v>1</v>
      </c>
      <c r="F539" s="159">
        <v>3</v>
      </c>
      <c r="G539" s="159" t="s">
        <v>432</v>
      </c>
      <c r="H539" s="159">
        <v>6</v>
      </c>
      <c r="I539" s="159" t="s">
        <v>1291</v>
      </c>
      <c r="J539" s="159" t="s">
        <v>433</v>
      </c>
      <c r="K539" s="159" t="s">
        <v>738</v>
      </c>
      <c r="L539" s="159" t="s">
        <v>89</v>
      </c>
      <c r="M539" s="159" t="s">
        <v>89</v>
      </c>
      <c r="N539" s="159" t="s">
        <v>89</v>
      </c>
      <c r="O539" s="159" t="s">
        <v>434</v>
      </c>
    </row>
    <row r="540" spans="1:15" s="45" customFormat="1" x14ac:dyDescent="0.15">
      <c r="A540" s="157">
        <v>13999109</v>
      </c>
      <c r="B540" s="159">
        <v>1</v>
      </c>
      <c r="C540" s="159" t="str">
        <f>INDEX(效果!$C:$C,MATCH($A540,效果!$O:$O,0))</f>
        <v>亚瑟王复仇者之盾之3传嘲讽</v>
      </c>
      <c r="D540" s="159" t="s">
        <v>1386</v>
      </c>
      <c r="E540" s="159">
        <v>1</v>
      </c>
      <c r="F540" s="159">
        <v>3</v>
      </c>
      <c r="G540" s="159" t="s">
        <v>432</v>
      </c>
      <c r="H540" s="159">
        <v>6</v>
      </c>
      <c r="I540" s="159" t="s">
        <v>1291</v>
      </c>
      <c r="J540" s="159" t="s">
        <v>433</v>
      </c>
      <c r="K540" s="159" t="s">
        <v>738</v>
      </c>
      <c r="L540" s="159" t="s">
        <v>89</v>
      </c>
      <c r="M540" s="159" t="s">
        <v>89</v>
      </c>
      <c r="N540" s="159" t="s">
        <v>89</v>
      </c>
      <c r="O540" s="159" t="s">
        <v>434</v>
      </c>
    </row>
    <row r="541" spans="1:15" s="45" customFormat="1" x14ac:dyDescent="0.15">
      <c r="A541" s="157">
        <v>13999110</v>
      </c>
      <c r="B541" s="159">
        <v>1</v>
      </c>
      <c r="C541" s="159" t="str">
        <f>INDEX(效果!$C:$C,MATCH($A541,效果!$O:$O,0))</f>
        <v>亚瑟王复仇者之盾之4传嘲讽</v>
      </c>
      <c r="D541" s="159" t="s">
        <v>1388</v>
      </c>
      <c r="E541" s="159">
        <v>1</v>
      </c>
      <c r="F541" s="159">
        <v>3</v>
      </c>
      <c r="G541" s="159" t="s">
        <v>432</v>
      </c>
      <c r="H541" s="159">
        <v>6</v>
      </c>
      <c r="I541" s="159" t="s">
        <v>1291</v>
      </c>
      <c r="J541" s="159" t="s">
        <v>433</v>
      </c>
      <c r="K541" s="159" t="s">
        <v>738</v>
      </c>
      <c r="L541" s="159" t="s">
        <v>89</v>
      </c>
      <c r="M541" s="159" t="s">
        <v>89</v>
      </c>
      <c r="N541" s="159" t="s">
        <v>89</v>
      </c>
      <c r="O541" s="159" t="s">
        <v>434</v>
      </c>
    </row>
    <row r="542" spans="1:15" s="45" customFormat="1" x14ac:dyDescent="0.15">
      <c r="A542" s="240">
        <v>13999103</v>
      </c>
      <c r="B542" s="159">
        <v>1</v>
      </c>
      <c r="C542" s="159" t="str">
        <f>INDEX(效果!$C:$C,MATCH($A542,效果!$O:$O,0))</f>
        <v>亚瑟王冲锋之晕眩</v>
      </c>
      <c r="D542" s="159" t="s">
        <v>1373</v>
      </c>
      <c r="E542" s="159">
        <v>1</v>
      </c>
      <c r="F542" s="159">
        <f>[3]暴风国王7!$AE$3</f>
        <v>5</v>
      </c>
      <c r="G542" s="159" t="s">
        <v>423</v>
      </c>
      <c r="H542" s="159">
        <v>12</v>
      </c>
      <c r="I542" s="159" t="s">
        <v>1290</v>
      </c>
      <c r="J542" s="159" t="s">
        <v>426</v>
      </c>
      <c r="K542" s="159" t="s">
        <v>3262</v>
      </c>
      <c r="L542" s="159" t="s">
        <v>89</v>
      </c>
      <c r="M542" s="159" t="s">
        <v>89</v>
      </c>
      <c r="N542" s="159" t="s">
        <v>89</v>
      </c>
      <c r="O542" s="159" t="s">
        <v>99</v>
      </c>
    </row>
    <row r="543" spans="1:15" s="45" customFormat="1" x14ac:dyDescent="0.15">
      <c r="A543" s="157">
        <v>13999111</v>
      </c>
      <c r="B543" s="159">
        <v>1</v>
      </c>
      <c r="C543" s="159" t="str">
        <f>INDEX(效果!$C:$C,MATCH($A543,效果!$O:$O,0))</f>
        <v>亚瑟王复仇者之盾之1传沉默</v>
      </c>
      <c r="D543" s="159" t="s">
        <v>1389</v>
      </c>
      <c r="E543" s="159">
        <v>1</v>
      </c>
      <c r="F543" s="159">
        <v>3</v>
      </c>
      <c r="G543" s="159" t="s">
        <v>432</v>
      </c>
      <c r="H543" s="159">
        <v>6</v>
      </c>
      <c r="I543" s="159" t="s">
        <v>1291</v>
      </c>
      <c r="J543" s="159" t="s">
        <v>70</v>
      </c>
      <c r="K543" s="159" t="s">
        <v>466</v>
      </c>
      <c r="L543" s="159" t="s">
        <v>89</v>
      </c>
      <c r="M543" s="159" t="s">
        <v>89</v>
      </c>
      <c r="N543" s="159" t="s">
        <v>89</v>
      </c>
      <c r="O543" s="159"/>
    </row>
    <row r="544" spans="1:15" s="45" customFormat="1" x14ac:dyDescent="0.15">
      <c r="A544" s="157">
        <v>13999112</v>
      </c>
      <c r="B544" s="159">
        <v>1</v>
      </c>
      <c r="C544" s="159" t="str">
        <f>INDEX(效果!$C:$C,MATCH($A544,效果!$O:$O,0))</f>
        <v>亚瑟王复仇者之盾之2传沉默</v>
      </c>
      <c r="D544" s="159" t="s">
        <v>1390</v>
      </c>
      <c r="E544" s="159">
        <v>1</v>
      </c>
      <c r="F544" s="159">
        <v>3</v>
      </c>
      <c r="G544" s="159" t="s">
        <v>432</v>
      </c>
      <c r="H544" s="159">
        <v>6</v>
      </c>
      <c r="I544" s="159" t="s">
        <v>1291</v>
      </c>
      <c r="J544" s="159" t="s">
        <v>70</v>
      </c>
      <c r="K544" s="159" t="s">
        <v>466</v>
      </c>
      <c r="L544" s="159" t="s">
        <v>89</v>
      </c>
      <c r="M544" s="159" t="s">
        <v>89</v>
      </c>
      <c r="N544" s="159" t="s">
        <v>89</v>
      </c>
      <c r="O544" s="159"/>
    </row>
    <row r="545" spans="1:15" s="45" customFormat="1" x14ac:dyDescent="0.15">
      <c r="A545" s="157">
        <v>13999113</v>
      </c>
      <c r="B545" s="159">
        <v>1</v>
      </c>
      <c r="C545" s="159" t="str">
        <f>INDEX(效果!$C:$C,MATCH($A545,效果!$O:$O,0))</f>
        <v>亚瑟王复仇者之盾之3传沉默</v>
      </c>
      <c r="D545" s="159" t="s">
        <v>1391</v>
      </c>
      <c r="E545" s="159">
        <v>1</v>
      </c>
      <c r="F545" s="159">
        <v>3</v>
      </c>
      <c r="G545" s="159" t="s">
        <v>432</v>
      </c>
      <c r="H545" s="159">
        <v>6</v>
      </c>
      <c r="I545" s="159" t="s">
        <v>1291</v>
      </c>
      <c r="J545" s="159" t="s">
        <v>70</v>
      </c>
      <c r="K545" s="159" t="s">
        <v>466</v>
      </c>
      <c r="L545" s="159" t="s">
        <v>89</v>
      </c>
      <c r="M545" s="159" t="s">
        <v>89</v>
      </c>
      <c r="N545" s="159" t="s">
        <v>89</v>
      </c>
      <c r="O545" s="159"/>
    </row>
    <row r="546" spans="1:15" s="45" customFormat="1" x14ac:dyDescent="0.15">
      <c r="A546" s="157">
        <v>13999114</v>
      </c>
      <c r="B546" s="159">
        <v>1</v>
      </c>
      <c r="C546" s="159" t="str">
        <f>INDEX(效果!$C:$C,MATCH($A546,效果!$O:$O,0))</f>
        <v>亚瑟王复仇者之盾之4传沉默</v>
      </c>
      <c r="D546" s="159" t="s">
        <v>1392</v>
      </c>
      <c r="E546" s="159">
        <v>1</v>
      </c>
      <c r="F546" s="159">
        <v>3</v>
      </c>
      <c r="G546" s="159" t="s">
        <v>432</v>
      </c>
      <c r="H546" s="159">
        <v>6</v>
      </c>
      <c r="I546" s="159" t="s">
        <v>1291</v>
      </c>
      <c r="J546" s="159" t="s">
        <v>70</v>
      </c>
      <c r="K546" s="159" t="s">
        <v>466</v>
      </c>
      <c r="L546" s="159" t="s">
        <v>89</v>
      </c>
      <c r="M546" s="159" t="s">
        <v>89</v>
      </c>
      <c r="N546" s="159" t="s">
        <v>89</v>
      </c>
      <c r="O546" s="159"/>
    </row>
    <row r="547" spans="1:15" s="45" customFormat="1" x14ac:dyDescent="0.15">
      <c r="A547" s="157">
        <v>13999204</v>
      </c>
      <c r="B547" s="159">
        <v>1</v>
      </c>
      <c r="C547" s="159" t="str">
        <f>INDEX(效果!$C:$C,MATCH($A547,效果!$O:$O,0))</f>
        <v>黑暗游侠穿刺箭射减物理防御</v>
      </c>
      <c r="D547" s="159" t="s">
        <v>1400</v>
      </c>
      <c r="E547" s="159">
        <v>1</v>
      </c>
      <c r="F547" s="159">
        <f>[3]幽暗女王7!$BB$3</f>
        <v>5</v>
      </c>
      <c r="G547" s="159" t="s">
        <v>432</v>
      </c>
      <c r="H547" s="159">
        <v>10</v>
      </c>
      <c r="I547" s="159" t="s">
        <v>5480</v>
      </c>
      <c r="J547" s="159" t="s">
        <v>430</v>
      </c>
      <c r="K547" s="159" t="s">
        <v>436</v>
      </c>
      <c r="L547" s="157">
        <v>15999206</v>
      </c>
      <c r="M547" s="159" t="s">
        <v>89</v>
      </c>
      <c r="N547" s="159" t="s">
        <v>89</v>
      </c>
      <c r="O547" s="159" t="s">
        <v>437</v>
      </c>
    </row>
    <row r="548" spans="1:15" s="45" customFormat="1" x14ac:dyDescent="0.15">
      <c r="A548" s="157">
        <v>13999205</v>
      </c>
      <c r="B548" s="159">
        <v>1</v>
      </c>
      <c r="C548" s="159" t="str">
        <f>INDEX(效果!$C:$C,MATCH($A548,效果!$O:$O,0))</f>
        <v>黑暗游侠穿刺箭射减魔法防御</v>
      </c>
      <c r="D548" s="159" t="s">
        <v>1401</v>
      </c>
      <c r="E548" s="159">
        <v>1</v>
      </c>
      <c r="F548" s="159">
        <f>F547</f>
        <v>5</v>
      </c>
      <c r="G548" s="159" t="s">
        <v>432</v>
      </c>
      <c r="H548" s="159">
        <v>10</v>
      </c>
      <c r="I548" s="159" t="s">
        <v>5480</v>
      </c>
      <c r="J548" s="159" t="s">
        <v>430</v>
      </c>
      <c r="K548" s="159" t="s">
        <v>438</v>
      </c>
      <c r="L548" s="157">
        <v>15999207</v>
      </c>
      <c r="M548" s="159" t="s">
        <v>89</v>
      </c>
      <c r="N548" s="159" t="s">
        <v>89</v>
      </c>
      <c r="O548" s="159"/>
    </row>
    <row r="549" spans="1:15" s="63" customFormat="1" x14ac:dyDescent="0.15">
      <c r="A549" s="157">
        <v>13999201</v>
      </c>
      <c r="B549" s="159">
        <v>1</v>
      </c>
      <c r="C549" s="159" t="str">
        <f>INDEX(效果!$C:$C,MATCH($A549,效果!$O:$O,0))</f>
        <v>黑暗游侠沉默箭之沉默</v>
      </c>
      <c r="D549" s="159" t="s">
        <v>1397</v>
      </c>
      <c r="E549" s="159">
        <v>1</v>
      </c>
      <c r="F549" s="159">
        <f>[3]幽暗女王7!$AQ$3</f>
        <v>5</v>
      </c>
      <c r="G549" s="159" t="s">
        <v>432</v>
      </c>
      <c r="H549" s="159">
        <v>10</v>
      </c>
      <c r="I549" s="159" t="s">
        <v>1352</v>
      </c>
      <c r="J549" s="159" t="s">
        <v>100</v>
      </c>
      <c r="K549" s="159" t="s">
        <v>466</v>
      </c>
      <c r="L549" s="159" t="s">
        <v>89</v>
      </c>
      <c r="M549" s="159" t="s">
        <v>89</v>
      </c>
      <c r="N549" s="159" t="s">
        <v>89</v>
      </c>
      <c r="O549" s="159" t="s">
        <v>1353</v>
      </c>
    </row>
    <row r="550" spans="1:15" s="63" customFormat="1" x14ac:dyDescent="0.15">
      <c r="A550" s="157">
        <v>13999207</v>
      </c>
      <c r="B550" s="159">
        <v>1</v>
      </c>
      <c r="C550" s="159" t="str">
        <f>INDEX(效果!$C:$C,MATCH($A550,效果!$O:$O,0))</f>
        <v>黑暗游侠冰冻箭雨之遇冰冰封(无用)</v>
      </c>
      <c r="D550" s="159" t="s">
        <v>1403</v>
      </c>
      <c r="E550" s="159">
        <v>1</v>
      </c>
      <c r="F550" s="159">
        <v>6</v>
      </c>
      <c r="G550" s="159" t="s">
        <v>1158</v>
      </c>
      <c r="H550" s="159">
        <v>9</v>
      </c>
      <c r="I550" s="159" t="s">
        <v>1289</v>
      </c>
      <c r="J550" s="159" t="s">
        <v>1159</v>
      </c>
      <c r="K550" s="165" t="s">
        <v>5716</v>
      </c>
      <c r="L550" s="159" t="s">
        <v>89</v>
      </c>
      <c r="M550" s="159" t="s">
        <v>89</v>
      </c>
      <c r="N550" s="159" t="s">
        <v>89</v>
      </c>
      <c r="O550" s="159" t="s">
        <v>435</v>
      </c>
    </row>
    <row r="551" spans="1:15" s="63" customFormat="1" x14ac:dyDescent="0.15">
      <c r="A551" s="157">
        <v>13999208</v>
      </c>
      <c r="B551" s="159">
        <v>1</v>
      </c>
      <c r="C551" s="159" t="str">
        <f>INDEX(效果!$C:$C,MATCH($A551,效果!$O:$O,0))</f>
        <v>黑暗游侠冰冻箭雨之几率冰封(无用)</v>
      </c>
      <c r="D551" s="159" t="s">
        <v>1404</v>
      </c>
      <c r="E551" s="159">
        <v>1</v>
      </c>
      <c r="F551" s="159">
        <v>3</v>
      </c>
      <c r="G551" s="159" t="s">
        <v>1160</v>
      </c>
      <c r="H551" s="159"/>
      <c r="I551" s="159" t="s">
        <v>1289</v>
      </c>
      <c r="J551" s="159" t="s">
        <v>1159</v>
      </c>
      <c r="K551" s="165" t="s">
        <v>5716</v>
      </c>
      <c r="L551" s="159" t="s">
        <v>89</v>
      </c>
      <c r="M551" s="159" t="s">
        <v>89</v>
      </c>
      <c r="N551" s="159" t="s">
        <v>89</v>
      </c>
      <c r="O551" s="159" t="s">
        <v>435</v>
      </c>
    </row>
    <row r="552" spans="1:15" s="63" customFormat="1" x14ac:dyDescent="0.15">
      <c r="A552" s="157">
        <v>13999401</v>
      </c>
      <c r="B552" s="159">
        <v>1</v>
      </c>
      <c r="C552" s="159" t="str">
        <f>INDEX(效果!$C:$C,MATCH($A552,效果!$O:$O,0))</f>
        <v>灰袍巫师火焰雨之遇酒灼烧(无用)</v>
      </c>
      <c r="D552" s="159" t="s">
        <v>1410</v>
      </c>
      <c r="E552" s="159">
        <v>1</v>
      </c>
      <c r="F552" s="159">
        <v>7</v>
      </c>
      <c r="G552" s="159" t="s">
        <v>1166</v>
      </c>
      <c r="H552" s="159">
        <v>3</v>
      </c>
      <c r="I552" s="159" t="s">
        <v>782</v>
      </c>
      <c r="J552" s="159" t="s">
        <v>1167</v>
      </c>
      <c r="K552" s="159">
        <v>1.5</v>
      </c>
      <c r="L552" s="157">
        <v>12999410</v>
      </c>
      <c r="M552" s="159" t="s">
        <v>89</v>
      </c>
      <c r="N552" s="159" t="s">
        <v>89</v>
      </c>
      <c r="O552" s="159" t="s">
        <v>1168</v>
      </c>
    </row>
    <row r="553" spans="1:15" s="63" customFormat="1" x14ac:dyDescent="0.15">
      <c r="A553" s="157">
        <v>13999301</v>
      </c>
      <c r="B553" s="159">
        <v>1</v>
      </c>
      <c r="C553" s="159" t="str">
        <f>INDEX(效果!$C:$C,MATCH($A553,效果!$O:$O,0))</f>
        <v>死灵主宰霜之哀伤之遇冰冰封</v>
      </c>
      <c r="D553" s="159" t="s">
        <v>4649</v>
      </c>
      <c r="E553" s="159">
        <v>1</v>
      </c>
      <c r="F553" s="159">
        <v>4</v>
      </c>
      <c r="G553" s="159" t="s">
        <v>507</v>
      </c>
      <c r="H553" s="159">
        <v>6</v>
      </c>
      <c r="I553" s="159" t="s">
        <v>1289</v>
      </c>
      <c r="J553" s="159" t="s">
        <v>508</v>
      </c>
      <c r="K553" s="165" t="s">
        <v>5715</v>
      </c>
      <c r="L553" s="159" t="s">
        <v>89</v>
      </c>
      <c r="M553" s="159" t="s">
        <v>89</v>
      </c>
      <c r="N553" s="159" t="s">
        <v>89</v>
      </c>
      <c r="O553" s="159" t="s">
        <v>435</v>
      </c>
    </row>
    <row r="554" spans="1:15" s="63" customFormat="1" x14ac:dyDescent="0.15">
      <c r="A554" s="157">
        <v>13999501</v>
      </c>
      <c r="B554" s="159">
        <v>1</v>
      </c>
      <c r="C554" s="159" t="str">
        <f>INDEX(效果!$C:$C,MATCH($A554,效果!$O:$O,0))</f>
        <v>神牧师治疗祷言持续加血</v>
      </c>
      <c r="D554" s="159" t="s">
        <v>4828</v>
      </c>
      <c r="E554" s="159">
        <v>1</v>
      </c>
      <c r="F554" s="159">
        <f>[2]神牧师4!$AF$3-1</f>
        <v>4</v>
      </c>
      <c r="G554" s="159" t="s">
        <v>427</v>
      </c>
      <c r="H554" s="159"/>
      <c r="I554" s="159" t="s">
        <v>5492</v>
      </c>
      <c r="J554" s="159" t="s">
        <v>506</v>
      </c>
      <c r="K554" s="159">
        <v>1</v>
      </c>
      <c r="L554" s="157">
        <v>12999506</v>
      </c>
      <c r="M554" s="159" t="s">
        <v>89</v>
      </c>
      <c r="N554" s="159" t="s">
        <v>89</v>
      </c>
      <c r="O554" s="159" t="s">
        <v>552</v>
      </c>
    </row>
    <row r="555" spans="1:15" s="63" customFormat="1" x14ac:dyDescent="0.15">
      <c r="A555" s="240">
        <v>13999503</v>
      </c>
      <c r="B555" s="159">
        <v>1</v>
      </c>
      <c r="C555" s="159" t="str">
        <f>INDEX(效果!$C:$C,MATCH($A555,效果!$O:$O,0))</f>
        <v>魔煞幽灵噬魂挑起</v>
      </c>
      <c r="D555" s="159" t="s">
        <v>4829</v>
      </c>
      <c r="E555" s="159">
        <v>1</v>
      </c>
      <c r="F555" s="159">
        <v>1</v>
      </c>
      <c r="G555" s="159" t="s">
        <v>427</v>
      </c>
      <c r="H555" s="159"/>
      <c r="I555" s="159" t="s">
        <v>323</v>
      </c>
      <c r="J555" s="159" t="s">
        <v>428</v>
      </c>
      <c r="K555" s="159" t="s">
        <v>89</v>
      </c>
      <c r="L555" s="159" t="s">
        <v>89</v>
      </c>
      <c r="M555" s="159" t="s">
        <v>89</v>
      </c>
      <c r="N555" s="159" t="s">
        <v>89</v>
      </c>
      <c r="O555" s="159" t="s">
        <v>99</v>
      </c>
    </row>
    <row r="556" spans="1:15" s="63" customFormat="1" x14ac:dyDescent="0.15">
      <c r="A556" s="157">
        <v>13999504</v>
      </c>
      <c r="B556" s="159">
        <v>1</v>
      </c>
      <c r="C556" s="159" t="str">
        <f>INDEX(效果!$C:$C,MATCH($A556,效果!$O:$O,0))</f>
        <v>魔煞幽灵噬魂流血</v>
      </c>
      <c r="D556" s="159" t="s">
        <v>4830</v>
      </c>
      <c r="E556" s="159">
        <v>1</v>
      </c>
      <c r="F556" s="159">
        <v>1.5</v>
      </c>
      <c r="G556" s="159" t="s">
        <v>733</v>
      </c>
      <c r="H556" s="159"/>
      <c r="I556" s="159" t="s">
        <v>782</v>
      </c>
      <c r="J556" s="159" t="s">
        <v>734</v>
      </c>
      <c r="K556" s="159">
        <v>0.5</v>
      </c>
      <c r="L556" s="157">
        <v>12999514</v>
      </c>
      <c r="M556" s="159" t="s">
        <v>89</v>
      </c>
      <c r="N556" s="159" t="s">
        <v>89</v>
      </c>
      <c r="O556" s="159" t="s">
        <v>735</v>
      </c>
    </row>
    <row r="557" spans="1:15" s="63" customFormat="1" x14ac:dyDescent="0.15">
      <c r="A557" s="240">
        <v>13999505</v>
      </c>
      <c r="B557" s="159">
        <v>1</v>
      </c>
      <c r="C557" s="159" t="str">
        <f>INDEX(效果!$C:$C,MATCH($A557,效果!$O:$O,0))</f>
        <v>BOSS死灵主宰霜之哀伤之挑起眩晕</v>
      </c>
      <c r="D557" s="159" t="s">
        <v>4831</v>
      </c>
      <c r="E557" s="159">
        <v>1</v>
      </c>
      <c r="F557" s="159">
        <v>1</v>
      </c>
      <c r="G557" s="159" t="s">
        <v>800</v>
      </c>
      <c r="H557" s="159"/>
      <c r="I557" s="159" t="s">
        <v>323</v>
      </c>
      <c r="J557" s="159" t="s">
        <v>323</v>
      </c>
      <c r="K557" s="159" t="s">
        <v>89</v>
      </c>
      <c r="L557" s="159" t="s">
        <v>89</v>
      </c>
      <c r="M557" s="159" t="s">
        <v>89</v>
      </c>
      <c r="N557" s="159" t="s">
        <v>89</v>
      </c>
      <c r="O557" s="159"/>
    </row>
    <row r="558" spans="1:15" s="63" customFormat="1" x14ac:dyDescent="0.15">
      <c r="A558" s="157">
        <v>13999403</v>
      </c>
      <c r="B558" s="159">
        <v>1</v>
      </c>
      <c r="C558" s="159" t="str">
        <f>INDEX(效果!$C:$C,MATCH($A558,效果!$O:$O,0))</f>
        <v>首席法师上冰状态</v>
      </c>
      <c r="D558" s="159" t="s">
        <v>4827</v>
      </c>
      <c r="E558" s="159">
        <v>1</v>
      </c>
      <c r="F558" s="159">
        <v>5</v>
      </c>
      <c r="G558" s="159" t="s">
        <v>1518</v>
      </c>
      <c r="H558" s="159"/>
      <c r="I558" s="159" t="s">
        <v>1581</v>
      </c>
      <c r="J558" s="159" t="s">
        <v>1519</v>
      </c>
      <c r="K558" s="159" t="s">
        <v>3220</v>
      </c>
      <c r="L558" s="159" t="s">
        <v>89</v>
      </c>
      <c r="M558" s="159" t="s">
        <v>89</v>
      </c>
      <c r="N558" s="159" t="s">
        <v>89</v>
      </c>
      <c r="O558" s="159" t="s">
        <v>1520</v>
      </c>
    </row>
    <row r="559" spans="1:15" s="45" customFormat="1" x14ac:dyDescent="0.15">
      <c r="A559" s="157">
        <v>13999506</v>
      </c>
      <c r="B559" s="159">
        <v>1</v>
      </c>
      <c r="C559" s="159" t="str">
        <f>INDEX(效果!$C:$C,MATCH($A559,效果!$O:$O,0))</f>
        <v>BOSS死灵主宰霜之哀伤之冰封</v>
      </c>
      <c r="D559" s="159" t="s">
        <v>4832</v>
      </c>
      <c r="E559" s="159">
        <v>1</v>
      </c>
      <c r="F559" s="159">
        <v>4</v>
      </c>
      <c r="G559" s="159" t="s">
        <v>801</v>
      </c>
      <c r="H559" s="159"/>
      <c r="I559" s="159" t="s">
        <v>1289</v>
      </c>
      <c r="J559" s="159" t="s">
        <v>802</v>
      </c>
      <c r="K559" s="165" t="s">
        <v>5716</v>
      </c>
      <c r="L559" s="159" t="s">
        <v>89</v>
      </c>
      <c r="M559" s="159" t="s">
        <v>89</v>
      </c>
      <c r="N559" s="159" t="s">
        <v>89</v>
      </c>
      <c r="O559" s="159" t="s">
        <v>435</v>
      </c>
    </row>
    <row r="560" spans="1:15" s="45" customFormat="1" x14ac:dyDescent="0.15">
      <c r="A560" s="240">
        <v>13999508</v>
      </c>
      <c r="B560" s="159">
        <v>1</v>
      </c>
      <c r="C560" s="159" t="str">
        <f>INDEX(效果!$C:$C,MATCH($A560,效果!$O:$O,0))</f>
        <v>BOSS风暴国王顺劈斩之击退眩晕</v>
      </c>
      <c r="D560" s="159" t="s">
        <v>4833</v>
      </c>
      <c r="E560" s="159">
        <v>1</v>
      </c>
      <c r="F560" s="159">
        <f>[3]骷髅射手1!$AE$3</f>
        <v>1</v>
      </c>
      <c r="G560" s="159" t="s">
        <v>811</v>
      </c>
      <c r="H560" s="159"/>
      <c r="I560" s="159" t="s">
        <v>812</v>
      </c>
      <c r="J560" s="159" t="s">
        <v>812</v>
      </c>
      <c r="K560" s="151">
        <v>0</v>
      </c>
      <c r="L560" s="159">
        <v>1</v>
      </c>
      <c r="M560" s="159">
        <v>0.2</v>
      </c>
      <c r="N560" s="159" t="s">
        <v>89</v>
      </c>
      <c r="O560" s="159" t="s">
        <v>99</v>
      </c>
    </row>
    <row r="561" spans="1:15" s="45" customFormat="1" x14ac:dyDescent="0.15">
      <c r="A561" s="157">
        <v>13999509</v>
      </c>
      <c r="B561" s="159">
        <v>1</v>
      </c>
      <c r="C561" s="159" t="s">
        <v>1056</v>
      </c>
      <c r="D561" s="159" t="s">
        <v>4834</v>
      </c>
      <c r="E561" s="159">
        <v>1</v>
      </c>
      <c r="F561" s="159">
        <v>99</v>
      </c>
      <c r="G561" s="159" t="s">
        <v>818</v>
      </c>
      <c r="H561" s="159"/>
      <c r="I561" s="159"/>
      <c r="J561" s="159" t="s">
        <v>1448</v>
      </c>
      <c r="K561" s="157">
        <v>16999408</v>
      </c>
      <c r="L561" s="159" t="s">
        <v>89</v>
      </c>
      <c r="M561" s="159" t="s">
        <v>89</v>
      </c>
      <c r="N561" s="159" t="s">
        <v>89</v>
      </c>
      <c r="O561" s="159"/>
    </row>
    <row r="562" spans="1:15" s="45" customFormat="1" x14ac:dyDescent="0.15">
      <c r="A562" s="157">
        <v>13999507</v>
      </c>
      <c r="B562" s="159">
        <v>1</v>
      </c>
      <c r="C562" s="159" t="str">
        <f>INDEX(效果!$C:$C,MATCH($A562,效果!$O:$O,0))</f>
        <v>BOSS风暴国王顺劈斩降低韧性</v>
      </c>
      <c r="D562" s="159" t="s">
        <v>4580</v>
      </c>
      <c r="E562" s="159">
        <v>1</v>
      </c>
      <c r="F562" s="159">
        <v>5</v>
      </c>
      <c r="G562" s="159" t="s">
        <v>79</v>
      </c>
      <c r="H562" s="159"/>
      <c r="I562" s="159" t="s">
        <v>5480</v>
      </c>
      <c r="J562" s="159" t="s">
        <v>810</v>
      </c>
      <c r="K562" s="159" t="s">
        <v>3271</v>
      </c>
      <c r="L562" s="159" t="s">
        <v>89</v>
      </c>
      <c r="M562" s="157">
        <v>15999512</v>
      </c>
      <c r="N562" s="159" t="s">
        <v>89</v>
      </c>
      <c r="O562" s="159" t="s">
        <v>437</v>
      </c>
    </row>
    <row r="563" spans="1:15" s="45" customFormat="1" x14ac:dyDescent="0.15">
      <c r="A563" s="157">
        <v>13999510</v>
      </c>
      <c r="B563" s="159">
        <v>1</v>
      </c>
      <c r="C563" s="159" t="str">
        <f>INDEX(效果!$C:$C,MATCH($A563,效果!$O:$O,0))</f>
        <v>BOSS雷狼王英勇打击提升自身攻击</v>
      </c>
      <c r="D563" s="159" t="s">
        <v>4585</v>
      </c>
      <c r="E563" s="159">
        <v>1</v>
      </c>
      <c r="F563" s="159">
        <v>5</v>
      </c>
      <c r="G563" s="159" t="s">
        <v>836</v>
      </c>
      <c r="H563" s="159"/>
      <c r="I563" s="159" t="s">
        <v>5487</v>
      </c>
      <c r="J563" s="159" t="s">
        <v>837</v>
      </c>
      <c r="K563" s="159" t="s">
        <v>230</v>
      </c>
      <c r="L563" s="157">
        <v>15999517</v>
      </c>
      <c r="M563" s="159" t="s">
        <v>89</v>
      </c>
      <c r="N563" s="159" t="s">
        <v>89</v>
      </c>
      <c r="O563" s="159" t="s">
        <v>855</v>
      </c>
    </row>
    <row r="564" spans="1:15" s="45" customFormat="1" x14ac:dyDescent="0.15">
      <c r="A564" s="157">
        <v>13999512</v>
      </c>
      <c r="B564" s="159">
        <v>1</v>
      </c>
      <c r="C564" s="159" t="str">
        <f>INDEX(效果!$C:$C,MATCH($A564,效果!$O:$O,0))</f>
        <v>BOSS狂战士狂暴加攻击</v>
      </c>
      <c r="D564" s="159" t="s">
        <v>4587</v>
      </c>
      <c r="E564" s="159">
        <v>1</v>
      </c>
      <c r="F564" s="159">
        <v>6</v>
      </c>
      <c r="G564" s="159" t="s">
        <v>866</v>
      </c>
      <c r="H564" s="159"/>
      <c r="I564" s="159" t="s">
        <v>5487</v>
      </c>
      <c r="J564" s="159" t="s">
        <v>264</v>
      </c>
      <c r="K564" s="159" t="s">
        <v>230</v>
      </c>
      <c r="L564" s="157">
        <v>15999519</v>
      </c>
      <c r="M564" s="159" t="s">
        <v>89</v>
      </c>
      <c r="N564" s="159" t="s">
        <v>89</v>
      </c>
      <c r="O564" s="159" t="s">
        <v>750</v>
      </c>
    </row>
    <row r="565" spans="1:15" s="45" customFormat="1" x14ac:dyDescent="0.15">
      <c r="A565" s="157">
        <v>13999513</v>
      </c>
      <c r="B565" s="159">
        <v>1</v>
      </c>
      <c r="C565" s="159" t="str">
        <f>INDEX(效果!$C:$C,MATCH($A565,效果!$O:$O,0))</f>
        <v>BOSS狂战士狂暴加攻速</v>
      </c>
      <c r="D565" s="159" t="s">
        <v>4588</v>
      </c>
      <c r="E565" s="159">
        <v>1</v>
      </c>
      <c r="F565" s="159">
        <v>6</v>
      </c>
      <c r="G565" s="159" t="s">
        <v>867</v>
      </c>
      <c r="H565" s="159"/>
      <c r="I565" s="159" t="s">
        <v>5487</v>
      </c>
      <c r="J565" s="159" t="s">
        <v>868</v>
      </c>
      <c r="K565" s="159" t="s">
        <v>265</v>
      </c>
      <c r="L565" s="159" t="s">
        <v>89</v>
      </c>
      <c r="M565" s="157">
        <v>15999520</v>
      </c>
      <c r="N565" s="159" t="s">
        <v>89</v>
      </c>
      <c r="O565" s="159"/>
    </row>
    <row r="566" spans="1:15" s="45" customFormat="1" x14ac:dyDescent="0.15">
      <c r="A566" s="157">
        <v>13999514</v>
      </c>
      <c r="B566" s="159">
        <v>1</v>
      </c>
      <c r="C566" s="159" t="str">
        <f>INDEX(效果!$C:$C,MATCH($A566,效果!$O:$O,0))</f>
        <v>BOSS狂战士狂暴变身变色</v>
      </c>
      <c r="D566" s="159" t="s">
        <v>4836</v>
      </c>
      <c r="E566" s="159">
        <v>1</v>
      </c>
      <c r="F566" s="159">
        <v>10</v>
      </c>
      <c r="G566" s="159" t="s">
        <v>79</v>
      </c>
      <c r="H566" s="159"/>
      <c r="I566" s="159" t="s">
        <v>204</v>
      </c>
      <c r="J566" s="159" t="s">
        <v>204</v>
      </c>
      <c r="K566" s="159">
        <v>31990035</v>
      </c>
      <c r="L566" s="159" t="s">
        <v>89</v>
      </c>
      <c r="M566" s="159" t="s">
        <v>89</v>
      </c>
      <c r="N566" s="159" t="s">
        <v>89</v>
      </c>
      <c r="O566" s="159" t="s">
        <v>1467</v>
      </c>
    </row>
    <row r="567" spans="1:15" s="45" customFormat="1" x14ac:dyDescent="0.15">
      <c r="A567" s="157">
        <v>13999515</v>
      </c>
      <c r="B567" s="159">
        <v>1</v>
      </c>
      <c r="C567" s="159" t="s">
        <v>881</v>
      </c>
      <c r="D567" s="159" t="s">
        <v>4837</v>
      </c>
      <c r="E567" s="159">
        <v>1</v>
      </c>
      <c r="F567" s="159">
        <v>99</v>
      </c>
      <c r="G567" s="159" t="s">
        <v>882</v>
      </c>
      <c r="H567" s="159"/>
      <c r="I567" s="159"/>
      <c r="J567" s="159" t="s">
        <v>1448</v>
      </c>
      <c r="K567" s="157">
        <v>16999409</v>
      </c>
      <c r="L567" s="159" t="s">
        <v>89</v>
      </c>
      <c r="M567" s="159" t="s">
        <v>89</v>
      </c>
      <c r="N567" s="159" t="s">
        <v>89</v>
      </c>
      <c r="O567" s="159"/>
    </row>
    <row r="568" spans="1:15" s="45" customFormat="1" x14ac:dyDescent="0.15">
      <c r="A568" s="240">
        <v>13999516</v>
      </c>
      <c r="B568" s="159">
        <v>1</v>
      </c>
      <c r="C568" s="159" t="str">
        <f>INDEX(效果!$C:$C,MATCH($A568,效果!$O:$O,0))</f>
        <v>BOSS地精大王巨大炸弹爆炸击退眩晕</v>
      </c>
      <c r="D568" s="159" t="s">
        <v>4838</v>
      </c>
      <c r="E568" s="159">
        <v>1</v>
      </c>
      <c r="F568" s="159">
        <v>1</v>
      </c>
      <c r="G568" s="159" t="s">
        <v>836</v>
      </c>
      <c r="H568" s="159"/>
      <c r="I568" s="159" t="s">
        <v>716</v>
      </c>
      <c r="J568" s="159" t="s">
        <v>716</v>
      </c>
      <c r="K568" s="151">
        <v>0</v>
      </c>
      <c r="L568" s="159">
        <v>2</v>
      </c>
      <c r="M568" s="159">
        <v>0.3</v>
      </c>
      <c r="N568" s="159" t="s">
        <v>89</v>
      </c>
      <c r="O568" s="159" t="s">
        <v>99</v>
      </c>
    </row>
    <row r="569" spans="1:15" s="45" customFormat="1" x14ac:dyDescent="0.15">
      <c r="A569" s="240">
        <v>13999511</v>
      </c>
      <c r="B569" s="159">
        <v>1</v>
      </c>
      <c r="C569" s="159" t="str">
        <f>INDEX(效果!$C:$C,MATCH($A569,效果!$O:$O,0))</f>
        <v>BOSS斧锤大师风暴之锤眩晕</v>
      </c>
      <c r="D569" s="159" t="s">
        <v>4835</v>
      </c>
      <c r="E569" s="159">
        <v>1</v>
      </c>
      <c r="F569" s="159">
        <f>[3]斧锤大师7!$AQ$3</f>
        <v>2.5</v>
      </c>
      <c r="G569" s="159" t="s">
        <v>856</v>
      </c>
      <c r="H569" s="159">
        <v>6</v>
      </c>
      <c r="I569" s="159" t="s">
        <v>1290</v>
      </c>
      <c r="J569" s="159" t="s">
        <v>857</v>
      </c>
      <c r="K569" s="159" t="s">
        <v>3262</v>
      </c>
      <c r="L569" s="159" t="s">
        <v>89</v>
      </c>
      <c r="M569" s="159" t="s">
        <v>89</v>
      </c>
      <c r="N569" s="159" t="s">
        <v>89</v>
      </c>
      <c r="O569" s="159" t="s">
        <v>99</v>
      </c>
    </row>
    <row r="570" spans="1:15" s="45" customFormat="1" x14ac:dyDescent="0.15">
      <c r="A570" s="157">
        <v>13999518</v>
      </c>
      <c r="B570" s="159">
        <v>1</v>
      </c>
      <c r="C570" s="159" t="str">
        <f>INDEX(效果!$C:$C,MATCH($A570,效果!$O:$O,0))</f>
        <v>BOSS暗翼统领折光之提升攻击</v>
      </c>
      <c r="D570" s="159" t="s">
        <v>4593</v>
      </c>
      <c r="E570" s="159">
        <v>1</v>
      </c>
      <c r="F570" s="159">
        <v>5</v>
      </c>
      <c r="G570" s="159" t="s">
        <v>894</v>
      </c>
      <c r="H570" s="159"/>
      <c r="I570" s="159" t="s">
        <v>5487</v>
      </c>
      <c r="J570" s="159" t="s">
        <v>897</v>
      </c>
      <c r="K570" s="159" t="s">
        <v>230</v>
      </c>
      <c r="L570" s="157">
        <v>15999525</v>
      </c>
      <c r="M570" s="157"/>
      <c r="N570" s="159" t="s">
        <v>89</v>
      </c>
      <c r="O570" s="159" t="s">
        <v>898</v>
      </c>
    </row>
    <row r="571" spans="1:15" s="45" customFormat="1" x14ac:dyDescent="0.15">
      <c r="A571" s="157">
        <v>13999519</v>
      </c>
      <c r="B571" s="159">
        <v>1</v>
      </c>
      <c r="C571" s="159" t="str">
        <f>INDEX(效果!$C:$C,MATCH($A571,效果!$O:$O,0))</f>
        <v>BOSS暗翼统领折光之加攻速</v>
      </c>
      <c r="D571" s="159" t="s">
        <v>4594</v>
      </c>
      <c r="E571" s="159">
        <v>1</v>
      </c>
      <c r="F571" s="159">
        <v>5</v>
      </c>
      <c r="G571" s="159" t="s">
        <v>894</v>
      </c>
      <c r="H571" s="159"/>
      <c r="I571" s="159" t="s">
        <v>5487</v>
      </c>
      <c r="J571" s="159" t="s">
        <v>897</v>
      </c>
      <c r="K571" s="159" t="s">
        <v>265</v>
      </c>
      <c r="L571" s="159" t="s">
        <v>89</v>
      </c>
      <c r="M571" s="157">
        <v>15999527</v>
      </c>
      <c r="N571" s="159" t="s">
        <v>89</v>
      </c>
      <c r="O571" s="159"/>
    </row>
    <row r="572" spans="1:15" s="45" customFormat="1" x14ac:dyDescent="0.15">
      <c r="A572" s="240">
        <v>13999520</v>
      </c>
      <c r="B572" s="159">
        <v>1</v>
      </c>
      <c r="C572" s="159" t="str">
        <f>INDEX(效果!$C:$C,MATCH($A572,效果!$O:$O,0))</f>
        <v>BOSS森金盾手盾击击退眩晕</v>
      </c>
      <c r="D572" s="159" t="s">
        <v>4840</v>
      </c>
      <c r="E572" s="159">
        <v>1</v>
      </c>
      <c r="F572" s="159">
        <v>1</v>
      </c>
      <c r="G572" s="159" t="s">
        <v>79</v>
      </c>
      <c r="H572" s="159"/>
      <c r="I572" s="159" t="s">
        <v>716</v>
      </c>
      <c r="J572" s="159" t="s">
        <v>716</v>
      </c>
      <c r="K572" s="151">
        <v>0</v>
      </c>
      <c r="L572" s="159">
        <v>2</v>
      </c>
      <c r="M572" s="159">
        <v>0.2</v>
      </c>
      <c r="N572" s="159" t="s">
        <v>89</v>
      </c>
      <c r="O572" s="159" t="s">
        <v>99</v>
      </c>
    </row>
    <row r="573" spans="1:15" s="45" customFormat="1" x14ac:dyDescent="0.15">
      <c r="A573" s="157">
        <v>13999521</v>
      </c>
      <c r="B573" s="159">
        <v>1</v>
      </c>
      <c r="C573" s="159" t="str">
        <f>INDEX(效果!$C:$C,MATCH($A573,效果!$O:$O,0))</f>
        <v>BOSS光明使者圣灵</v>
      </c>
      <c r="D573" s="159" t="s">
        <v>4841</v>
      </c>
      <c r="E573" s="159">
        <v>1</v>
      </c>
      <c r="F573" s="159">
        <v>9999</v>
      </c>
      <c r="G573" s="159" t="s">
        <v>920</v>
      </c>
      <c r="H573" s="159"/>
      <c r="I573" s="159"/>
      <c r="J573" s="159" t="s">
        <v>361</v>
      </c>
      <c r="K573" s="157">
        <v>16999404</v>
      </c>
      <c r="L573" s="159" t="s">
        <v>89</v>
      </c>
      <c r="M573" s="159" t="s">
        <v>89</v>
      </c>
      <c r="N573" s="159" t="s">
        <v>89</v>
      </c>
      <c r="O573" s="159"/>
    </row>
    <row r="574" spans="1:15" s="45" customFormat="1" x14ac:dyDescent="0.15">
      <c r="A574" s="240">
        <v>13999522</v>
      </c>
      <c r="B574" s="159">
        <v>1</v>
      </c>
      <c r="C574" s="159" t="str">
        <f>INDEX(效果!$C:$C,MATCH($A574,效果!$O:$O,0))</f>
        <v>魔化神龙掌门BOSS见招拆招击退眩晕</v>
      </c>
      <c r="D574" s="159" t="s">
        <v>4842</v>
      </c>
      <c r="E574" s="159">
        <v>1</v>
      </c>
      <c r="F574" s="159">
        <v>1</v>
      </c>
      <c r="G574" s="159" t="s">
        <v>79</v>
      </c>
      <c r="H574" s="159"/>
      <c r="I574" s="159" t="s">
        <v>716</v>
      </c>
      <c r="J574" s="159" t="s">
        <v>716</v>
      </c>
      <c r="K574" s="151">
        <v>0</v>
      </c>
      <c r="L574" s="159">
        <v>2</v>
      </c>
      <c r="M574" s="159">
        <v>0.2</v>
      </c>
      <c r="N574" s="159" t="s">
        <v>89</v>
      </c>
      <c r="O574" s="159" t="s">
        <v>99</v>
      </c>
    </row>
    <row r="575" spans="1:15" s="45" customFormat="1" x14ac:dyDescent="0.15">
      <c r="A575" s="240">
        <v>13999523</v>
      </c>
      <c r="B575" s="159">
        <v>1</v>
      </c>
      <c r="C575" s="159" t="str">
        <f>INDEX(效果!$C:$C,MATCH($A575,效果!$O:$O,0))</f>
        <v>魔化神龙掌门BOSS怒雷破眩晕</v>
      </c>
      <c r="D575" s="159" t="s">
        <v>4843</v>
      </c>
      <c r="E575" s="159">
        <v>1</v>
      </c>
      <c r="F575" s="159">
        <v>2</v>
      </c>
      <c r="G575" s="159" t="s">
        <v>946</v>
      </c>
      <c r="H575" s="159"/>
      <c r="I575" s="159" t="s">
        <v>1446</v>
      </c>
      <c r="J575" s="159" t="s">
        <v>1446</v>
      </c>
      <c r="K575" s="151">
        <v>0</v>
      </c>
      <c r="L575" s="159">
        <v>1</v>
      </c>
      <c r="M575" s="159">
        <v>0.2</v>
      </c>
      <c r="N575" s="159" t="s">
        <v>89</v>
      </c>
      <c r="O575" s="159" t="s">
        <v>99</v>
      </c>
    </row>
    <row r="576" spans="1:15" s="45" customFormat="1" x14ac:dyDescent="0.15">
      <c r="A576" s="240">
        <v>13999524</v>
      </c>
      <c r="B576" s="159">
        <v>1</v>
      </c>
      <c r="C576" s="159" t="str">
        <f>INDEX(效果!$C:$C,MATCH($A576,效果!$O:$O,0))</f>
        <v>BOSS人鱼女妖凛冽寒风卷起眩晕</v>
      </c>
      <c r="D576" s="159" t="s">
        <v>4844</v>
      </c>
      <c r="E576" s="159">
        <v>1</v>
      </c>
      <c r="F576" s="159">
        <v>1</v>
      </c>
      <c r="G576" s="159" t="s">
        <v>79</v>
      </c>
      <c r="H576" s="159"/>
      <c r="I576" s="159" t="s">
        <v>323</v>
      </c>
      <c r="J576" s="159" t="s">
        <v>323</v>
      </c>
      <c r="K576" s="159" t="s">
        <v>89</v>
      </c>
      <c r="L576" s="159" t="s">
        <v>89</v>
      </c>
      <c r="M576" s="159" t="s">
        <v>89</v>
      </c>
      <c r="N576" s="159" t="s">
        <v>89</v>
      </c>
      <c r="O576" s="159" t="s">
        <v>99</v>
      </c>
    </row>
    <row r="577" spans="1:15" s="45" customFormat="1" x14ac:dyDescent="0.15">
      <c r="A577" s="157">
        <v>13999517</v>
      </c>
      <c r="B577" s="159">
        <v>1</v>
      </c>
      <c r="C577" s="159" t="str">
        <f>INDEX(效果!$C:$C,MATCH($A577,效果!$O:$O,0))</f>
        <v>BOSS暗翼统领折光之无敌</v>
      </c>
      <c r="D577" s="159" t="s">
        <v>4839</v>
      </c>
      <c r="E577" s="159">
        <v>1</v>
      </c>
      <c r="F577" s="159">
        <v>5</v>
      </c>
      <c r="G577" s="159" t="s">
        <v>894</v>
      </c>
      <c r="H577" s="159"/>
      <c r="I577" s="159" t="s">
        <v>5487</v>
      </c>
      <c r="J577" s="159" t="s">
        <v>895</v>
      </c>
      <c r="K577" s="159" t="s">
        <v>3264</v>
      </c>
      <c r="L577" s="159" t="s">
        <v>89</v>
      </c>
      <c r="M577" s="159" t="s">
        <v>89</v>
      </c>
      <c r="N577" s="159" t="s">
        <v>89</v>
      </c>
      <c r="O577" s="159" t="s">
        <v>896</v>
      </c>
    </row>
    <row r="578" spans="1:15" s="45" customFormat="1" x14ac:dyDescent="0.15">
      <c r="A578" s="157">
        <v>13999526</v>
      </c>
      <c r="B578" s="159">
        <v>1</v>
      </c>
      <c r="C578" s="159" t="str">
        <f>INDEX(效果!$C:$C,MATCH($A578,效果!$O:$O,0))</f>
        <v>血色勇士顺劈斩降低韧性</v>
      </c>
      <c r="D578" s="159" t="s">
        <v>4604</v>
      </c>
      <c r="E578" s="159">
        <v>1</v>
      </c>
      <c r="F578" s="159">
        <f>[3]血色勇士5!$AO$9</f>
        <v>5</v>
      </c>
      <c r="G578" s="159" t="s">
        <v>982</v>
      </c>
      <c r="H578" s="159">
        <v>10</v>
      </c>
      <c r="I578" s="159" t="s">
        <v>5480</v>
      </c>
      <c r="J578" s="159" t="s">
        <v>983</v>
      </c>
      <c r="K578" s="159" t="s">
        <v>3271</v>
      </c>
      <c r="L578" s="159" t="s">
        <v>89</v>
      </c>
      <c r="M578" s="157">
        <v>15999537</v>
      </c>
      <c r="N578" s="159" t="s">
        <v>89</v>
      </c>
      <c r="O578" s="159" t="s">
        <v>984</v>
      </c>
    </row>
    <row r="579" spans="1:15" s="45" customFormat="1" x14ac:dyDescent="0.15">
      <c r="A579" s="157">
        <v>13999525</v>
      </c>
      <c r="B579" s="159">
        <v>1</v>
      </c>
      <c r="C579" s="159" t="str">
        <f>INDEX(效果!$C:$C,MATCH($A579,效果!$O:$O,0))</f>
        <v>BOSS人鱼女妖凛冽寒风遇冰冰冻</v>
      </c>
      <c r="D579" s="159" t="s">
        <v>4845</v>
      </c>
      <c r="E579" s="159">
        <v>1</v>
      </c>
      <c r="F579" s="159">
        <f>[3]人鱼女妖7!$AE$3</f>
        <v>3</v>
      </c>
      <c r="G579" s="159" t="s">
        <v>970</v>
      </c>
      <c r="H579" s="159"/>
      <c r="I579" s="159" t="s">
        <v>1289</v>
      </c>
      <c r="J579" s="159" t="s">
        <v>971</v>
      </c>
      <c r="K579" s="165" t="s">
        <v>5715</v>
      </c>
      <c r="L579" s="159" t="s">
        <v>89</v>
      </c>
      <c r="M579" s="159" t="s">
        <v>89</v>
      </c>
      <c r="N579" s="159" t="s">
        <v>89</v>
      </c>
      <c r="O579" s="159" t="s">
        <v>435</v>
      </c>
    </row>
    <row r="580" spans="1:15" s="45" customFormat="1" x14ac:dyDescent="0.15">
      <c r="A580" s="157">
        <v>13999529</v>
      </c>
      <c r="B580" s="159">
        <v>1</v>
      </c>
      <c r="C580" s="159" t="str">
        <f>INDEX(效果!$C:$C,MATCH($A580,效果!$O:$O,0))</f>
        <v>BOSS斧锤大师天神下凡变身</v>
      </c>
      <c r="D580" s="159" t="s">
        <v>4847</v>
      </c>
      <c r="E580" s="159">
        <v>1</v>
      </c>
      <c r="F580" s="159">
        <v>12</v>
      </c>
      <c r="G580" s="159" t="s">
        <v>1026</v>
      </c>
      <c r="H580" s="159"/>
      <c r="I580" s="159" t="s">
        <v>204</v>
      </c>
      <c r="J580" s="159" t="s">
        <v>204</v>
      </c>
      <c r="K580" s="159">
        <v>31990033</v>
      </c>
      <c r="L580" s="159" t="s">
        <v>89</v>
      </c>
      <c r="M580" s="159" t="s">
        <v>89</v>
      </c>
      <c r="N580" s="159" t="s">
        <v>89</v>
      </c>
      <c r="O580" s="159"/>
    </row>
    <row r="581" spans="1:15" s="45" customFormat="1" x14ac:dyDescent="0.15">
      <c r="A581" s="240">
        <v>13999527</v>
      </c>
      <c r="B581" s="159">
        <v>1</v>
      </c>
      <c r="C581" s="159" t="str">
        <f>INDEX(效果!$C:$C,MATCH($A581,效果!$O:$O,0))</f>
        <v>大工匠火箭炮眩晕</v>
      </c>
      <c r="D581" s="159" t="s">
        <v>4846</v>
      </c>
      <c r="E581" s="159">
        <v>1</v>
      </c>
      <c r="F581" s="159">
        <f>[2]大工匠6!$AE$3</f>
        <v>3</v>
      </c>
      <c r="G581" s="159" t="s">
        <v>996</v>
      </c>
      <c r="H581" s="159">
        <v>10</v>
      </c>
      <c r="I581" s="159" t="s">
        <v>1290</v>
      </c>
      <c r="J581" s="159" t="s">
        <v>997</v>
      </c>
      <c r="K581" s="159" t="s">
        <v>3262</v>
      </c>
      <c r="L581" s="159" t="s">
        <v>89</v>
      </c>
      <c r="M581" s="159" t="s">
        <v>89</v>
      </c>
      <c r="N581" s="159" t="s">
        <v>89</v>
      </c>
      <c r="O581" s="159" t="s">
        <v>99</v>
      </c>
    </row>
    <row r="582" spans="1:15" s="45" customFormat="1" x14ac:dyDescent="0.15">
      <c r="A582" s="157">
        <v>13999530</v>
      </c>
      <c r="B582" s="159">
        <v>1</v>
      </c>
      <c r="C582" s="159" t="str">
        <f>INDEX(效果!$C:$C,MATCH($A582,效果!$O:$O,0))</f>
        <v>BOSS斧锤大师天神下凡提升攻击</v>
      </c>
      <c r="D582" s="159" t="s">
        <v>4605</v>
      </c>
      <c r="E582" s="159">
        <v>1</v>
      </c>
      <c r="F582" s="159">
        <v>12</v>
      </c>
      <c r="G582" s="159" t="s">
        <v>1007</v>
      </c>
      <c r="H582" s="159"/>
      <c r="I582" s="159" t="s">
        <v>5487</v>
      </c>
      <c r="J582" s="159" t="s">
        <v>70</v>
      </c>
      <c r="K582" s="159" t="s">
        <v>230</v>
      </c>
      <c r="L582" s="157">
        <v>15999540</v>
      </c>
      <c r="M582" s="159" t="s">
        <v>89</v>
      </c>
      <c r="N582" s="159" t="s">
        <v>89</v>
      </c>
      <c r="O582" s="159" t="s">
        <v>855</v>
      </c>
    </row>
    <row r="583" spans="1:15" s="45" customFormat="1" x14ac:dyDescent="0.15">
      <c r="A583" s="157">
        <v>13999531</v>
      </c>
      <c r="B583" s="159">
        <v>1</v>
      </c>
      <c r="C583" s="159" t="str">
        <f>INDEX(效果!$C:$C,MATCH($A583,效果!$O:$O,0))</f>
        <v>BOSS斧锤大师天神下凡提升物防</v>
      </c>
      <c r="D583" s="159" t="s">
        <v>4606</v>
      </c>
      <c r="E583" s="159">
        <v>1</v>
      </c>
      <c r="F583" s="159">
        <v>12</v>
      </c>
      <c r="G583" s="159" t="s">
        <v>1007</v>
      </c>
      <c r="H583" s="159"/>
      <c r="I583" s="159" t="s">
        <v>5487</v>
      </c>
      <c r="J583" s="159" t="s">
        <v>70</v>
      </c>
      <c r="K583" s="159" t="s">
        <v>436</v>
      </c>
      <c r="L583" s="157">
        <v>15999541</v>
      </c>
      <c r="M583" s="159" t="s">
        <v>89</v>
      </c>
      <c r="N583" s="159" t="s">
        <v>89</v>
      </c>
      <c r="O583" s="159" t="s">
        <v>1467</v>
      </c>
    </row>
    <row r="584" spans="1:15" s="45" customFormat="1" x14ac:dyDescent="0.15">
      <c r="A584" s="157">
        <v>13999532</v>
      </c>
      <c r="B584" s="159">
        <v>1</v>
      </c>
      <c r="C584" s="159" t="str">
        <f>INDEX(效果!$C:$C,MATCH($A584,效果!$O:$O,0))</f>
        <v>BOSS斧锤大师天神下凡提升魔防</v>
      </c>
      <c r="D584" s="159" t="s">
        <v>4607</v>
      </c>
      <c r="E584" s="159">
        <v>1</v>
      </c>
      <c r="F584" s="159">
        <v>12</v>
      </c>
      <c r="G584" s="159" t="s">
        <v>1007</v>
      </c>
      <c r="H584" s="159"/>
      <c r="I584" s="159" t="s">
        <v>5487</v>
      </c>
      <c r="J584" s="159" t="s">
        <v>70</v>
      </c>
      <c r="K584" s="159" t="s">
        <v>438</v>
      </c>
      <c r="L584" s="157">
        <v>15999542</v>
      </c>
      <c r="M584" s="159" t="s">
        <v>89</v>
      </c>
      <c r="N584" s="159" t="s">
        <v>89</v>
      </c>
      <c r="O584" s="159"/>
    </row>
    <row r="585" spans="1:15" s="45" customFormat="1" x14ac:dyDescent="0.15">
      <c r="A585" s="157">
        <v>13999535</v>
      </c>
      <c r="B585" s="159">
        <v>1</v>
      </c>
      <c r="C585" s="159" t="s">
        <v>1017</v>
      </c>
      <c r="D585" s="159" t="s">
        <v>1017</v>
      </c>
      <c r="E585" s="159">
        <v>1</v>
      </c>
      <c r="F585" s="159">
        <v>999</v>
      </c>
      <c r="G585" s="159" t="s">
        <v>1007</v>
      </c>
      <c r="H585" s="159"/>
      <c r="I585" s="165"/>
      <c r="J585" s="159" t="s">
        <v>1019</v>
      </c>
      <c r="K585" s="157">
        <v>16999405</v>
      </c>
      <c r="L585" s="159" t="s">
        <v>89</v>
      </c>
      <c r="M585" s="159" t="s">
        <v>89</v>
      </c>
      <c r="N585" s="159" t="s">
        <v>89</v>
      </c>
      <c r="O585" s="159"/>
    </row>
    <row r="586" spans="1:15" s="45" customFormat="1" x14ac:dyDescent="0.15">
      <c r="A586" s="157">
        <v>13999533</v>
      </c>
      <c r="B586" s="159">
        <v>1</v>
      </c>
      <c r="C586" s="159" t="str">
        <f>INDEX(效果!$C:$C,MATCH($A586,效果!$O:$O,0))</f>
        <v>BOSS斧锤大师天神下凡提升生命</v>
      </c>
      <c r="D586" s="159" t="s">
        <v>4608</v>
      </c>
      <c r="E586" s="159">
        <v>1</v>
      </c>
      <c r="F586" s="159">
        <v>12</v>
      </c>
      <c r="G586" s="159" t="s">
        <v>1007</v>
      </c>
      <c r="H586" s="159"/>
      <c r="I586" s="159" t="s">
        <v>5487</v>
      </c>
      <c r="J586" s="159" t="s">
        <v>70</v>
      </c>
      <c r="K586" s="159" t="s">
        <v>3219</v>
      </c>
      <c r="L586" s="157">
        <v>15999543</v>
      </c>
      <c r="M586" s="159" t="s">
        <v>89</v>
      </c>
      <c r="N586" s="159" t="s">
        <v>89</v>
      </c>
      <c r="O586" s="159"/>
    </row>
    <row r="587" spans="1:15" s="45" customFormat="1" x14ac:dyDescent="0.15">
      <c r="A587" s="240">
        <v>13999536</v>
      </c>
      <c r="B587" s="159">
        <v>1</v>
      </c>
      <c r="C587" s="159" t="str">
        <f>INDEX(效果!$C:$C,MATCH($A587,效果!$O:$O,0))</f>
        <v>天神下凡普通攻击几率眩晕</v>
      </c>
      <c r="D587" s="159" t="s">
        <v>4848</v>
      </c>
      <c r="E587" s="159">
        <v>1</v>
      </c>
      <c r="F587" s="159">
        <v>2</v>
      </c>
      <c r="G587" s="159" t="s">
        <v>79</v>
      </c>
      <c r="H587" s="159"/>
      <c r="I587" s="159" t="s">
        <v>1290</v>
      </c>
      <c r="J587" s="159" t="s">
        <v>70</v>
      </c>
      <c r="K587" s="159" t="s">
        <v>3262</v>
      </c>
      <c r="L587" s="159" t="s">
        <v>89</v>
      </c>
      <c r="M587" s="159" t="s">
        <v>89</v>
      </c>
      <c r="N587" s="159" t="s">
        <v>89</v>
      </c>
      <c r="O587" s="159" t="s">
        <v>99</v>
      </c>
    </row>
    <row r="588" spans="1:15" s="45" customFormat="1" x14ac:dyDescent="0.15">
      <c r="A588" s="157">
        <v>13999537</v>
      </c>
      <c r="B588" s="159">
        <v>1</v>
      </c>
      <c r="C588" s="159" t="str">
        <f>INDEX(效果!$C:$C,MATCH($A588,效果!$O:$O,0))</f>
        <v>BOSS死灵主宰霜之哀伤之几率冰封</v>
      </c>
      <c r="D588" s="159" t="s">
        <v>4849</v>
      </c>
      <c r="E588" s="159">
        <v>1</v>
      </c>
      <c r="F588" s="159">
        <v>3</v>
      </c>
      <c r="G588" s="159" t="s">
        <v>81</v>
      </c>
      <c r="H588" s="159"/>
      <c r="I588" s="159" t="s">
        <v>1289</v>
      </c>
      <c r="J588" s="159" t="s">
        <v>70</v>
      </c>
      <c r="K588" s="165" t="s">
        <v>5718</v>
      </c>
      <c r="L588" s="159" t="s">
        <v>89</v>
      </c>
      <c r="M588" s="159" t="s">
        <v>89</v>
      </c>
      <c r="N588" s="159" t="s">
        <v>89</v>
      </c>
      <c r="O588" s="159" t="s">
        <v>435</v>
      </c>
    </row>
    <row r="589" spans="1:15" s="45" customFormat="1" x14ac:dyDescent="0.15">
      <c r="A589" s="157">
        <v>13999538</v>
      </c>
      <c r="B589" s="159">
        <v>1</v>
      </c>
      <c r="C589" s="159" t="str">
        <f>INDEX(效果!$C:$C,MATCH($A589,效果!$O:$O,0))</f>
        <v>BOSS斧锤大师天神下凡提升攻速</v>
      </c>
      <c r="D589" s="159" t="s">
        <v>4614</v>
      </c>
      <c r="E589" s="159">
        <v>1</v>
      </c>
      <c r="F589" s="159">
        <v>15</v>
      </c>
      <c r="G589" s="159" t="s">
        <v>1219</v>
      </c>
      <c r="H589" s="159"/>
      <c r="I589" s="159" t="s">
        <v>5487</v>
      </c>
      <c r="J589" s="159" t="s">
        <v>1220</v>
      </c>
      <c r="K589" s="159" t="s">
        <v>265</v>
      </c>
      <c r="L589" s="159" t="s">
        <v>89</v>
      </c>
      <c r="M589" s="157">
        <v>15999551</v>
      </c>
      <c r="N589" s="159" t="s">
        <v>89</v>
      </c>
      <c r="O589" s="159"/>
    </row>
    <row r="590" spans="1:15" s="45" customFormat="1" x14ac:dyDescent="0.15">
      <c r="A590" s="240">
        <v>13999540</v>
      </c>
      <c r="B590" s="159">
        <v>1</v>
      </c>
      <c r="C590" s="159" t="str">
        <f>INDEX(效果!$C:$C,MATCH($A590,效果!$O:$O,0))</f>
        <v>BOSS大工匠炸弹挑起眩晕</v>
      </c>
      <c r="D590" s="159" t="s">
        <v>4851</v>
      </c>
      <c r="E590" s="159">
        <v>1</v>
      </c>
      <c r="F590" s="159">
        <v>0.5</v>
      </c>
      <c r="G590" s="159" t="s">
        <v>1269</v>
      </c>
      <c r="H590" s="159"/>
      <c r="I590" s="159" t="s">
        <v>1270</v>
      </c>
      <c r="J590" s="159" t="s">
        <v>1270</v>
      </c>
      <c r="K590" s="159" t="s">
        <v>89</v>
      </c>
      <c r="L590" s="159" t="s">
        <v>89</v>
      </c>
      <c r="M590" s="159" t="s">
        <v>89</v>
      </c>
      <c r="N590" s="159" t="s">
        <v>89</v>
      </c>
      <c r="O590" s="159"/>
    </row>
    <row r="591" spans="1:15" s="45" customFormat="1" x14ac:dyDescent="0.15">
      <c r="A591" s="240">
        <v>13999541</v>
      </c>
      <c r="B591" s="159">
        <v>1</v>
      </c>
      <c r="C591" s="159" t="str">
        <f>INDEX(效果!$C:$C,MATCH($A591,效果!$O:$O,0))</f>
        <v>BOSS大工匠炸弹击退眩晕</v>
      </c>
      <c r="D591" s="159" t="s">
        <v>4852</v>
      </c>
      <c r="E591" s="159">
        <v>1</v>
      </c>
      <c r="F591" s="159">
        <v>1</v>
      </c>
      <c r="G591" s="159" t="s">
        <v>1268</v>
      </c>
      <c r="H591" s="159"/>
      <c r="I591" s="159" t="s">
        <v>716</v>
      </c>
      <c r="J591" s="159" t="s">
        <v>1271</v>
      </c>
      <c r="K591" s="151">
        <v>0</v>
      </c>
      <c r="L591" s="159">
        <v>2</v>
      </c>
      <c r="M591" s="159">
        <v>0.3</v>
      </c>
      <c r="N591" s="159" t="s">
        <v>89</v>
      </c>
      <c r="O591" s="159" t="s">
        <v>99</v>
      </c>
    </row>
    <row r="592" spans="1:15" s="45" customFormat="1" x14ac:dyDescent="0.15">
      <c r="A592" s="240">
        <v>13999542</v>
      </c>
      <c r="B592" s="159">
        <v>1</v>
      </c>
      <c r="C592" s="159" t="str">
        <f>INDEX(效果!$C:$C,MATCH($A592,效果!$O:$O,0))</f>
        <v>BOSS地精大王炸弹挑起眩晕</v>
      </c>
      <c r="D592" s="159" t="s">
        <v>4853</v>
      </c>
      <c r="E592" s="159">
        <v>1</v>
      </c>
      <c r="F592" s="159">
        <v>0.5</v>
      </c>
      <c r="G592" s="159" t="s">
        <v>1269</v>
      </c>
      <c r="H592" s="159"/>
      <c r="I592" s="159" t="s">
        <v>1270</v>
      </c>
      <c r="J592" s="159" t="s">
        <v>1270</v>
      </c>
      <c r="K592" s="159" t="s">
        <v>89</v>
      </c>
      <c r="L592" s="159" t="s">
        <v>89</v>
      </c>
      <c r="M592" s="159" t="s">
        <v>89</v>
      </c>
      <c r="N592" s="159" t="s">
        <v>89</v>
      </c>
      <c r="O592" s="159"/>
    </row>
    <row r="593" spans="1:15" s="45" customFormat="1" x14ac:dyDescent="0.15">
      <c r="A593" s="157">
        <v>13999544</v>
      </c>
      <c r="B593" s="159">
        <v>1</v>
      </c>
      <c r="C593" s="159" t="str">
        <f>INDEX(效果!$C:$C,MATCH($A593,效果!$O:$O,0))</f>
        <v>剑舞者瓦解怒吼给周围敌人减物理防御</v>
      </c>
      <c r="D593" s="159" t="s">
        <v>1276</v>
      </c>
      <c r="E593" s="159">
        <v>1</v>
      </c>
      <c r="F593" s="159">
        <v>5</v>
      </c>
      <c r="G593" s="159" t="s">
        <v>318</v>
      </c>
      <c r="H593" s="159">
        <v>10</v>
      </c>
      <c r="I593" s="159" t="s">
        <v>5480</v>
      </c>
      <c r="J593" s="159" t="s">
        <v>1286</v>
      </c>
      <c r="K593" s="159" t="s">
        <v>436</v>
      </c>
      <c r="L593" s="157">
        <v>15999560</v>
      </c>
      <c r="M593" s="159" t="s">
        <v>89</v>
      </c>
      <c r="N593" s="159" t="s">
        <v>89</v>
      </c>
      <c r="O593" s="159" t="s">
        <v>1287</v>
      </c>
    </row>
    <row r="594" spans="1:15" s="45" customFormat="1" x14ac:dyDescent="0.15">
      <c r="A594" s="157">
        <v>13999545</v>
      </c>
      <c r="B594" s="159">
        <v>1</v>
      </c>
      <c r="C594" s="159" t="str">
        <f>INDEX(效果!$C:$C,MATCH($A594,效果!$O:$O,0))</f>
        <v>剑舞者瓦解怒吼给周围敌人减魔法防御</v>
      </c>
      <c r="D594" s="159" t="s">
        <v>1277</v>
      </c>
      <c r="E594" s="159">
        <v>1</v>
      </c>
      <c r="F594" s="159">
        <v>5</v>
      </c>
      <c r="G594" s="159" t="s">
        <v>318</v>
      </c>
      <c r="H594" s="159">
        <v>10</v>
      </c>
      <c r="I594" s="159" t="s">
        <v>5480</v>
      </c>
      <c r="J594" s="159" t="s">
        <v>1286</v>
      </c>
      <c r="K594" s="159" t="s">
        <v>438</v>
      </c>
      <c r="L594" s="157">
        <v>15999561</v>
      </c>
      <c r="M594" s="159" t="s">
        <v>89</v>
      </c>
      <c r="N594" s="159" t="s">
        <v>89</v>
      </c>
      <c r="O594" s="159"/>
    </row>
    <row r="595" spans="1:15" s="45" customFormat="1" x14ac:dyDescent="0.15">
      <c r="A595" s="240">
        <v>13999546</v>
      </c>
      <c r="B595" s="159">
        <v>1</v>
      </c>
      <c r="C595" s="159" t="str">
        <f>INDEX(效果!$C:$C,MATCH($A595,效果!$O:$O,0))</f>
        <v>剑舞者瓦解怒吼击退</v>
      </c>
      <c r="D595" s="159" t="s">
        <v>4854</v>
      </c>
      <c r="E595" s="159">
        <v>1</v>
      </c>
      <c r="F595" s="159">
        <v>1</v>
      </c>
      <c r="G595" s="159" t="s">
        <v>79</v>
      </c>
      <c r="H595" s="159"/>
      <c r="I595" s="159" t="s">
        <v>812</v>
      </c>
      <c r="J595" s="159" t="s">
        <v>812</v>
      </c>
      <c r="K595" s="151">
        <v>0</v>
      </c>
      <c r="L595" s="159">
        <v>1</v>
      </c>
      <c r="M595" s="159">
        <v>0.1</v>
      </c>
      <c r="N595" s="159" t="s">
        <v>89</v>
      </c>
      <c r="O595" s="159" t="s">
        <v>99</v>
      </c>
    </row>
    <row r="596" spans="1:15" s="45" customFormat="1" x14ac:dyDescent="0.15">
      <c r="A596" s="157">
        <v>13999547</v>
      </c>
      <c r="B596" s="159">
        <v>1</v>
      </c>
      <c r="C596" s="159" t="s">
        <v>1295</v>
      </c>
      <c r="D596" s="159" t="s">
        <v>4855</v>
      </c>
      <c r="E596" s="159">
        <v>1</v>
      </c>
      <c r="F596" s="159">
        <v>15</v>
      </c>
      <c r="G596" s="159" t="s">
        <v>1296</v>
      </c>
      <c r="H596" s="159"/>
      <c r="I596" s="159"/>
      <c r="J596" s="159" t="s">
        <v>106</v>
      </c>
      <c r="K596" s="151">
        <v>0</v>
      </c>
      <c r="L596" s="157">
        <v>12999577</v>
      </c>
      <c r="M596" s="159" t="s">
        <v>89</v>
      </c>
      <c r="N596" s="159" t="s">
        <v>89</v>
      </c>
      <c r="O596" s="159"/>
    </row>
    <row r="597" spans="1:15" s="45" customFormat="1" x14ac:dyDescent="0.15">
      <c r="A597" s="157">
        <v>13999548</v>
      </c>
      <c r="B597" s="159">
        <v>1</v>
      </c>
      <c r="C597" s="159" t="s">
        <v>1301</v>
      </c>
      <c r="D597" s="159" t="s">
        <v>4856</v>
      </c>
      <c r="E597" s="159">
        <v>1</v>
      </c>
      <c r="F597" s="159">
        <v>999</v>
      </c>
      <c r="G597" s="159" t="s">
        <v>79</v>
      </c>
      <c r="H597" s="159"/>
      <c r="I597" s="159" t="s">
        <v>1302</v>
      </c>
      <c r="J597" s="159" t="s">
        <v>129</v>
      </c>
      <c r="K597" s="159">
        <v>1</v>
      </c>
      <c r="L597" s="157">
        <v>12999593</v>
      </c>
      <c r="M597" s="159" t="s">
        <v>89</v>
      </c>
      <c r="N597" s="159" t="s">
        <v>89</v>
      </c>
      <c r="O597" s="159"/>
    </row>
    <row r="598" spans="1:15" s="45" customFormat="1" x14ac:dyDescent="0.15">
      <c r="A598" s="157">
        <v>13999549</v>
      </c>
      <c r="B598" s="159">
        <v>1</v>
      </c>
      <c r="C598" s="159" t="s">
        <v>1307</v>
      </c>
      <c r="D598" s="159" t="s">
        <v>4856</v>
      </c>
      <c r="E598" s="159">
        <v>1</v>
      </c>
      <c r="F598" s="159">
        <v>1.1000000000000001</v>
      </c>
      <c r="G598" s="159" t="s">
        <v>79</v>
      </c>
      <c r="H598" s="159"/>
      <c r="I598" s="159" t="s">
        <v>1302</v>
      </c>
      <c r="J598" s="159" t="s">
        <v>1302</v>
      </c>
      <c r="K598" s="159" t="s">
        <v>738</v>
      </c>
      <c r="L598" s="159" t="s">
        <v>4882</v>
      </c>
      <c r="M598" s="159" t="s">
        <v>89</v>
      </c>
      <c r="N598" s="159" t="s">
        <v>89</v>
      </c>
      <c r="O598" s="159"/>
    </row>
    <row r="599" spans="1:15" s="45" customFormat="1" x14ac:dyDescent="0.15">
      <c r="A599" s="157">
        <v>13999550</v>
      </c>
      <c r="B599" s="159">
        <v>1</v>
      </c>
      <c r="C599" s="159" t="s">
        <v>1308</v>
      </c>
      <c r="D599" s="159" t="s">
        <v>4857</v>
      </c>
      <c r="E599" s="159">
        <v>1</v>
      </c>
      <c r="F599" s="159">
        <v>10</v>
      </c>
      <c r="G599" s="159" t="s">
        <v>1309</v>
      </c>
      <c r="H599" s="159"/>
      <c r="I599" s="159" t="s">
        <v>1293</v>
      </c>
      <c r="J599" s="159" t="s">
        <v>1310</v>
      </c>
      <c r="K599" s="159" t="s">
        <v>89</v>
      </c>
      <c r="L599" s="159" t="s">
        <v>89</v>
      </c>
      <c r="M599" s="159" t="s">
        <v>89</v>
      </c>
      <c r="N599" s="159" t="s">
        <v>89</v>
      </c>
      <c r="O599" s="159"/>
    </row>
    <row r="600" spans="1:15" s="45" customFormat="1" x14ac:dyDescent="0.15">
      <c r="A600" s="157">
        <v>13999551</v>
      </c>
      <c r="B600" s="159">
        <v>1</v>
      </c>
      <c r="C600" s="159" t="str">
        <f>INDEX(效果!$C:$C,MATCH($A600,效果!$O:$O,0))</f>
        <v>潜行者背刺流血</v>
      </c>
      <c r="D600" s="159" t="s">
        <v>4858</v>
      </c>
      <c r="E600" s="159">
        <v>1</v>
      </c>
      <c r="F600" s="159">
        <v>3</v>
      </c>
      <c r="G600" s="159" t="s">
        <v>1322</v>
      </c>
      <c r="H600" s="159"/>
      <c r="I600" s="159" t="s">
        <v>547</v>
      </c>
      <c r="J600" s="159" t="s">
        <v>129</v>
      </c>
      <c r="K600" s="159">
        <v>1</v>
      </c>
      <c r="L600" s="157">
        <v>12999596</v>
      </c>
      <c r="M600" s="159" t="s">
        <v>89</v>
      </c>
      <c r="N600" s="159" t="s">
        <v>89</v>
      </c>
      <c r="O600" s="159" t="s">
        <v>215</v>
      </c>
    </row>
    <row r="601" spans="1:15" s="45" customFormat="1" x14ac:dyDescent="0.15">
      <c r="A601" s="157">
        <v>13999539</v>
      </c>
      <c r="B601" s="159">
        <v>1</v>
      </c>
      <c r="C601" s="159" t="str">
        <f>INDEX(效果!$C:$C,MATCH($A601,效果!$O:$O,0))</f>
        <v>死亡凝视禁言</v>
      </c>
      <c r="D601" s="159" t="s">
        <v>4850</v>
      </c>
      <c r="E601" s="159">
        <v>1</v>
      </c>
      <c r="F601" s="159">
        <f>召唤!I27</f>
        <v>0</v>
      </c>
      <c r="G601" s="159" t="s">
        <v>79</v>
      </c>
      <c r="H601" s="159"/>
      <c r="I601" s="159" t="s">
        <v>1311</v>
      </c>
      <c r="J601" s="159" t="s">
        <v>1254</v>
      </c>
      <c r="K601" s="159" t="s">
        <v>466</v>
      </c>
      <c r="L601" s="159" t="s">
        <v>89</v>
      </c>
      <c r="M601" s="159" t="s">
        <v>89</v>
      </c>
      <c r="N601" s="159" t="s">
        <v>89</v>
      </c>
      <c r="O601" s="159"/>
    </row>
    <row r="602" spans="1:15" s="45" customFormat="1" x14ac:dyDescent="0.15">
      <c r="A602" s="240">
        <v>13999552</v>
      </c>
      <c r="B602" s="159">
        <v>1</v>
      </c>
      <c r="C602" s="159" t="str">
        <f>INDEX(效果!$C:$C,MATCH($A602,效果!$O:$O,0))</f>
        <v>潜行者致命乱舞眩晕</v>
      </c>
      <c r="D602" s="159" t="s">
        <v>4859</v>
      </c>
      <c r="E602" s="159">
        <v>1</v>
      </c>
      <c r="F602" s="159">
        <v>2</v>
      </c>
      <c r="G602" s="159" t="s">
        <v>79</v>
      </c>
      <c r="H602" s="159"/>
      <c r="I602" s="159" t="s">
        <v>798</v>
      </c>
      <c r="J602" s="159" t="s">
        <v>1327</v>
      </c>
      <c r="K602" s="159" t="s">
        <v>3262</v>
      </c>
      <c r="L602" s="159" t="s">
        <v>89</v>
      </c>
      <c r="M602" s="159" t="s">
        <v>89</v>
      </c>
      <c r="N602" s="159" t="s">
        <v>89</v>
      </c>
      <c r="O602" s="159" t="s">
        <v>99</v>
      </c>
    </row>
    <row r="603" spans="1:15" s="45" customFormat="1" x14ac:dyDescent="0.15">
      <c r="A603" s="157">
        <v>13999554</v>
      </c>
      <c r="B603" s="159">
        <v>1</v>
      </c>
      <c r="C603" s="159" t="s">
        <v>1479</v>
      </c>
      <c r="D603" s="159" t="s">
        <v>4861</v>
      </c>
      <c r="E603" s="159">
        <v>1</v>
      </c>
      <c r="F603" s="159">
        <v>999</v>
      </c>
      <c r="G603" s="159" t="s">
        <v>3429</v>
      </c>
      <c r="H603" s="159"/>
      <c r="I603" s="159" t="s">
        <v>5493</v>
      </c>
      <c r="J603" s="159" t="s">
        <v>3430</v>
      </c>
      <c r="K603" s="159">
        <v>1</v>
      </c>
      <c r="L603" s="159">
        <v>12999604</v>
      </c>
      <c r="M603" s="159" t="s">
        <v>89</v>
      </c>
      <c r="N603" s="159" t="s">
        <v>89</v>
      </c>
      <c r="O603" s="159" t="s">
        <v>1483</v>
      </c>
    </row>
    <row r="604" spans="1:15" s="45" customFormat="1" x14ac:dyDescent="0.15">
      <c r="A604" s="157">
        <v>13999553</v>
      </c>
      <c r="B604" s="159">
        <v>1</v>
      </c>
      <c r="C604" s="159" t="str">
        <f>INDEX(效果!$C:$C,MATCH($A604,效果!$O:$O,0))</f>
        <v>潜行者背刺流血之添加流血标记</v>
      </c>
      <c r="D604" s="159" t="s">
        <v>4860</v>
      </c>
      <c r="E604" s="159">
        <v>1</v>
      </c>
      <c r="F604" s="159">
        <v>6</v>
      </c>
      <c r="G604" s="159" t="s">
        <v>79</v>
      </c>
      <c r="H604" s="159"/>
      <c r="I604" s="159" t="s">
        <v>3427</v>
      </c>
      <c r="J604" s="159" t="s">
        <v>3428</v>
      </c>
      <c r="K604" s="159" t="s">
        <v>3425</v>
      </c>
      <c r="L604" s="159"/>
      <c r="M604" s="159"/>
      <c r="N604" s="159"/>
      <c r="O604" s="159" t="s">
        <v>3426</v>
      </c>
    </row>
    <row r="605" spans="1:15" s="45" customFormat="1" ht="16.5" customHeight="1" x14ac:dyDescent="0.15">
      <c r="A605" s="157">
        <v>13999555</v>
      </c>
      <c r="B605" s="159">
        <v>1</v>
      </c>
      <c r="C605" s="159" t="str">
        <f>INDEX(效果!$C:$C,MATCH($A605,效果!$O:$O,0))</f>
        <v>魔化熊猫神鹤引项踢无敌</v>
      </c>
      <c r="D605" s="159" t="s">
        <v>4862</v>
      </c>
      <c r="E605" s="159">
        <v>1</v>
      </c>
      <c r="F605" s="159">
        <v>0.6</v>
      </c>
      <c r="G605" s="159" t="s">
        <v>1491</v>
      </c>
      <c r="H605" s="159"/>
      <c r="I605" s="159" t="s">
        <v>29</v>
      </c>
      <c r="J605" s="159" t="s">
        <v>70</v>
      </c>
      <c r="K605" s="159" t="s">
        <v>3264</v>
      </c>
      <c r="L605" s="159" t="s">
        <v>89</v>
      </c>
      <c r="M605" s="159" t="s">
        <v>89</v>
      </c>
      <c r="N605" s="159" t="s">
        <v>89</v>
      </c>
      <c r="O605" s="159"/>
    </row>
    <row r="606" spans="1:15" s="45" customFormat="1" x14ac:dyDescent="0.15">
      <c r="A606" s="157">
        <v>13999557</v>
      </c>
      <c r="B606" s="159">
        <v>1</v>
      </c>
      <c r="C606" s="159" t="str">
        <f>INDEX(效果!$C:$C,MATCH($A606,效果!$O:$O,0))</f>
        <v>骷髅战士冰之刃降低攻速</v>
      </c>
      <c r="D606" s="159" t="s">
        <v>4632</v>
      </c>
      <c r="E606" s="159">
        <v>1</v>
      </c>
      <c r="F606" s="159">
        <v>5</v>
      </c>
      <c r="G606" s="159" t="s">
        <v>318</v>
      </c>
      <c r="H606" s="159">
        <v>10</v>
      </c>
      <c r="I606" s="159" t="s">
        <v>228</v>
      </c>
      <c r="J606" s="159" t="s">
        <v>1590</v>
      </c>
      <c r="K606" s="159" t="s">
        <v>265</v>
      </c>
      <c r="L606" s="159" t="s">
        <v>89</v>
      </c>
      <c r="M606" s="157">
        <v>15999574</v>
      </c>
      <c r="N606" s="159" t="s">
        <v>89</v>
      </c>
      <c r="O606" s="159" t="s">
        <v>1591</v>
      </c>
    </row>
    <row r="607" spans="1:15" s="45" customFormat="1" x14ac:dyDescent="0.15">
      <c r="A607" s="157">
        <v>13999558</v>
      </c>
      <c r="B607" s="159">
        <v>1</v>
      </c>
      <c r="C607" s="159" t="str">
        <f>INDEX(效果!$C:$C,MATCH($A607,效果!$O:$O,0))</f>
        <v>骷髅战士冰之刃降低移速</v>
      </c>
      <c r="D607" s="159" t="s">
        <v>4633</v>
      </c>
      <c r="E607" s="159">
        <v>1</v>
      </c>
      <c r="F607" s="159">
        <v>5</v>
      </c>
      <c r="G607" s="159" t="s">
        <v>318</v>
      </c>
      <c r="H607" s="159">
        <v>10</v>
      </c>
      <c r="I607" s="159" t="s">
        <v>228</v>
      </c>
      <c r="J607" s="159" t="s">
        <v>273</v>
      </c>
      <c r="K607" s="159" t="s">
        <v>3263</v>
      </c>
      <c r="L607" s="157">
        <v>15999575</v>
      </c>
      <c r="M607" s="159" t="s">
        <v>89</v>
      </c>
      <c r="N607" s="159" t="s">
        <v>89</v>
      </c>
      <c r="O607" s="159"/>
    </row>
    <row r="608" spans="1:15" s="45" customFormat="1" x14ac:dyDescent="0.15">
      <c r="A608" s="157">
        <v>13999556</v>
      </c>
      <c r="B608" s="159">
        <v>1</v>
      </c>
      <c r="C608" s="159" t="str">
        <f>INDEX(效果!$C:$C,MATCH($A608,效果!$O:$O,0))</f>
        <v>骷髅战士冰之刃上冰标记</v>
      </c>
      <c r="D608" s="159" t="s">
        <v>4863</v>
      </c>
      <c r="E608" s="159">
        <v>1</v>
      </c>
      <c r="F608" s="159">
        <v>6</v>
      </c>
      <c r="G608" s="159" t="s">
        <v>318</v>
      </c>
      <c r="H608" s="159">
        <v>10</v>
      </c>
      <c r="I608" s="159" t="s">
        <v>228</v>
      </c>
      <c r="J608" s="159" t="s">
        <v>70</v>
      </c>
      <c r="K608" s="159" t="s">
        <v>3220</v>
      </c>
      <c r="L608" s="159" t="s">
        <v>89</v>
      </c>
      <c r="M608" s="159" t="s">
        <v>89</v>
      </c>
      <c r="N608" s="159" t="s">
        <v>89</v>
      </c>
      <c r="O608" s="159" t="s">
        <v>1520</v>
      </c>
    </row>
    <row r="609" spans="1:15" s="45" customFormat="1" x14ac:dyDescent="0.15">
      <c r="A609" s="157">
        <v>13999559</v>
      </c>
      <c r="B609" s="159">
        <v>1</v>
      </c>
      <c r="C609" s="159" t="str">
        <f>INDEX(效果!$C:$C,MATCH($A609,效果!$O:$O,0))</f>
        <v>骷髅射手冰箭遇冰冰封</v>
      </c>
      <c r="D609" s="159" t="s">
        <v>4864</v>
      </c>
      <c r="E609" s="159">
        <v>1</v>
      </c>
      <c r="F609" s="159">
        <v>3</v>
      </c>
      <c r="G609" s="159" t="s">
        <v>318</v>
      </c>
      <c r="H609" s="159">
        <v>6</v>
      </c>
      <c r="I609" s="159" t="s">
        <v>1289</v>
      </c>
      <c r="J609" s="159" t="s">
        <v>70</v>
      </c>
      <c r="K609" s="165" t="s">
        <v>5720</v>
      </c>
      <c r="L609" s="159" t="s">
        <v>89</v>
      </c>
      <c r="M609" s="159" t="s">
        <v>89</v>
      </c>
      <c r="N609" s="159" t="s">
        <v>89</v>
      </c>
      <c r="O609" s="159" t="s">
        <v>1598</v>
      </c>
    </row>
    <row r="610" spans="1:15" s="45" customFormat="1" x14ac:dyDescent="0.15">
      <c r="A610" s="157">
        <v>13999561</v>
      </c>
      <c r="B610" s="159">
        <v>1</v>
      </c>
      <c r="C610" s="159" t="str">
        <f>INDEX(效果!$C:$C,MATCH($A610,效果!$O:$O,0))</f>
        <v>精英狼人裂伤持续流血</v>
      </c>
      <c r="D610" s="159" t="s">
        <v>4866</v>
      </c>
      <c r="E610" s="159">
        <v>1</v>
      </c>
      <c r="F610" s="159">
        <v>7</v>
      </c>
      <c r="G610" s="159" t="s">
        <v>81</v>
      </c>
      <c r="H610" s="159"/>
      <c r="I610" s="159" t="s">
        <v>1602</v>
      </c>
      <c r="J610" s="159" t="s">
        <v>235</v>
      </c>
      <c r="K610" s="159">
        <v>1.5</v>
      </c>
      <c r="L610" s="157">
        <v>12999619</v>
      </c>
      <c r="M610" s="159" t="s">
        <v>89</v>
      </c>
      <c r="N610" s="159" t="s">
        <v>89</v>
      </c>
      <c r="O610" s="159" t="s">
        <v>244</v>
      </c>
    </row>
    <row r="611" spans="1:15" s="5" customFormat="1" x14ac:dyDescent="0.15">
      <c r="A611" s="157">
        <v>13999562</v>
      </c>
      <c r="B611" s="85">
        <v>1</v>
      </c>
      <c r="C611" s="85" t="str">
        <f>INDEX(效果!$C:$C,MATCH($A611,效果!$O:$O,0))</f>
        <v>火焰术士星火术遇酒爆炸炸起眩晕</v>
      </c>
      <c r="D611" s="168" t="s">
        <v>4867</v>
      </c>
      <c r="E611" s="85">
        <v>1</v>
      </c>
      <c r="F611" s="158">
        <v>1.5</v>
      </c>
      <c r="G611" s="85" t="s">
        <v>3371</v>
      </c>
      <c r="H611" s="85"/>
      <c r="I611" s="168" t="s">
        <v>323</v>
      </c>
      <c r="J611" s="85" t="s">
        <v>3372</v>
      </c>
      <c r="K611" s="85"/>
      <c r="L611" s="85"/>
      <c r="M611" s="85"/>
      <c r="N611" s="85"/>
      <c r="O611" s="85" t="s">
        <v>3373</v>
      </c>
    </row>
    <row r="612" spans="1:15" s="5" customFormat="1" x14ac:dyDescent="0.15">
      <c r="A612" s="157">
        <v>13999563</v>
      </c>
      <c r="B612" s="85">
        <v>1</v>
      </c>
      <c r="C612" s="85" t="str">
        <f>INDEX(效果!$C:$C,MATCH($A612,效果!$O:$O,0))</f>
        <v>火焰术士星火术概率爆炸炸起眩晕</v>
      </c>
      <c r="D612" s="168" t="s">
        <v>3359</v>
      </c>
      <c r="E612" s="85">
        <v>1</v>
      </c>
      <c r="F612" s="158">
        <v>1.5</v>
      </c>
      <c r="G612" s="85" t="s">
        <v>3371</v>
      </c>
      <c r="H612" s="85"/>
      <c r="I612" s="168" t="s">
        <v>323</v>
      </c>
      <c r="J612" s="85" t="s">
        <v>3372</v>
      </c>
      <c r="K612" s="85"/>
      <c r="L612" s="85"/>
      <c r="M612" s="85"/>
      <c r="N612" s="85"/>
      <c r="O612" s="85" t="s">
        <v>3373</v>
      </c>
    </row>
    <row r="613" spans="1:15" s="5" customFormat="1" x14ac:dyDescent="0.15">
      <c r="A613" s="157">
        <v>13999560</v>
      </c>
      <c r="B613" s="43">
        <v>1</v>
      </c>
      <c r="C613" s="43" t="str">
        <f>INDEX(效果!$C:$C,MATCH($A613,效果!$O:$O,0))</f>
        <v>精英狼人裂伤流血标记</v>
      </c>
      <c r="D613" s="43" t="s">
        <v>4865</v>
      </c>
      <c r="E613" s="43">
        <v>1</v>
      </c>
      <c r="F613" s="43">
        <v>7</v>
      </c>
      <c r="G613" s="43" t="s">
        <v>81</v>
      </c>
      <c r="H613" s="43"/>
      <c r="I613" s="43" t="s">
        <v>547</v>
      </c>
      <c r="J613" s="43" t="s">
        <v>1613</v>
      </c>
      <c r="K613" s="43" t="s">
        <v>595</v>
      </c>
      <c r="L613" s="43" t="s">
        <v>89</v>
      </c>
      <c r="M613" s="43" t="s">
        <v>89</v>
      </c>
      <c r="N613" s="159" t="s">
        <v>89</v>
      </c>
      <c r="O613" s="43" t="s">
        <v>1614</v>
      </c>
    </row>
    <row r="614" spans="1:15" s="5" customFormat="1" x14ac:dyDescent="0.15">
      <c r="A614" s="157">
        <v>13999565</v>
      </c>
      <c r="B614" s="85">
        <v>1</v>
      </c>
      <c r="C614" s="85" t="str">
        <f>INDEX(效果!$C:$C,MATCH($A614,效果!$O:$O,0))</f>
        <v>骷髅战士普攻添加冰标记降低攻速</v>
      </c>
      <c r="D614" s="168" t="s">
        <v>3380</v>
      </c>
      <c r="E614" s="85">
        <v>1</v>
      </c>
      <c r="F614" s="158">
        <v>10</v>
      </c>
      <c r="G614" s="85" t="s">
        <v>3386</v>
      </c>
      <c r="H614" s="85">
        <v>10</v>
      </c>
      <c r="I614" s="85" t="s">
        <v>3383</v>
      </c>
      <c r="J614" s="85" t="s">
        <v>3387</v>
      </c>
      <c r="K614" s="85" t="s">
        <v>3388</v>
      </c>
      <c r="L614" s="85"/>
      <c r="M614" s="156">
        <v>15999588</v>
      </c>
      <c r="N614" s="85"/>
      <c r="O614" s="72" t="s">
        <v>3389</v>
      </c>
    </row>
    <row r="615" spans="1:15" s="5" customFormat="1" x14ac:dyDescent="0.15">
      <c r="A615" s="157">
        <v>13999566</v>
      </c>
      <c r="B615" s="85">
        <v>1</v>
      </c>
      <c r="C615" s="85" t="str">
        <f>INDEX(效果!$C:$C,MATCH($A615,效果!$O:$O,0))</f>
        <v>骷髅战士普攻添加冰标记降低移速</v>
      </c>
      <c r="D615" s="168" t="s">
        <v>3381</v>
      </c>
      <c r="E615" s="85">
        <v>1</v>
      </c>
      <c r="F615" s="158">
        <v>10</v>
      </c>
      <c r="G615" s="85" t="s">
        <v>3390</v>
      </c>
      <c r="H615" s="85">
        <v>10</v>
      </c>
      <c r="I615" s="85" t="s">
        <v>3383</v>
      </c>
      <c r="J615" s="85" t="s">
        <v>3391</v>
      </c>
      <c r="K615" s="85" t="s">
        <v>3392</v>
      </c>
      <c r="L615" s="156">
        <v>15999589</v>
      </c>
      <c r="M615" s="84"/>
      <c r="N615" s="85"/>
      <c r="O615" s="85"/>
    </row>
    <row r="616" spans="1:15" x14ac:dyDescent="0.15">
      <c r="A616" s="157">
        <v>13990104</v>
      </c>
      <c r="B616" s="157">
        <v>1</v>
      </c>
      <c r="C616" s="157" t="s">
        <v>4201</v>
      </c>
      <c r="D616" s="157" t="s">
        <v>4868</v>
      </c>
      <c r="E616" s="157">
        <v>1</v>
      </c>
      <c r="F616" s="157">
        <v>4</v>
      </c>
      <c r="G616" s="157" t="s">
        <v>4202</v>
      </c>
      <c r="H616" s="157">
        <v>10</v>
      </c>
      <c r="I616" s="157" t="s">
        <v>5494</v>
      </c>
      <c r="J616" s="157" t="s">
        <v>4203</v>
      </c>
      <c r="K616" s="157">
        <v>1</v>
      </c>
      <c r="L616" s="157">
        <v>12620105</v>
      </c>
      <c r="M616" s="157"/>
      <c r="N616" s="157"/>
      <c r="O616" s="157" t="s">
        <v>4204</v>
      </c>
    </row>
    <row r="617" spans="1:15" x14ac:dyDescent="0.15">
      <c r="A617" s="157">
        <v>13999564</v>
      </c>
      <c r="B617" s="82">
        <v>1</v>
      </c>
      <c r="C617" s="82" t="str">
        <f>INDEX(效果!$C:$C,MATCH($A617,效果!$O:$O,0))</f>
        <v>骷髅战士普攻添加冰标记</v>
      </c>
      <c r="D617" s="82" t="s">
        <v>3379</v>
      </c>
      <c r="E617" s="82">
        <v>1</v>
      </c>
      <c r="F617" s="205">
        <v>10</v>
      </c>
      <c r="G617" s="82" t="s">
        <v>3382</v>
      </c>
      <c r="H617" s="82">
        <v>10</v>
      </c>
      <c r="I617" s="82" t="s">
        <v>3383</v>
      </c>
      <c r="J617" s="82" t="s">
        <v>3384</v>
      </c>
      <c r="K617" s="82" t="s">
        <v>3383</v>
      </c>
      <c r="L617" s="82"/>
      <c r="M617" s="82"/>
      <c r="N617" s="82"/>
      <c r="O617" s="145" t="s">
        <v>3385</v>
      </c>
    </row>
  </sheetData>
  <autoFilter ref="A2:O617"/>
  <phoneticPr fontId="1" type="noConversion"/>
  <conditionalFormatting sqref="J466 J525:J529 J2 J450:J464 J477 J618:J1048576 J420:J423 J154:J155 J142:J143 J259:J266 J271:J273 J18:J19 J479:J484">
    <cfRule type="cellIs" dxfId="338" priority="529" operator="equal">
      <formula>"attr"</formula>
    </cfRule>
  </conditionalFormatting>
  <conditionalFormatting sqref="J513">
    <cfRule type="cellIs" dxfId="337" priority="400" operator="equal">
      <formula>"attr"</formula>
    </cfRule>
  </conditionalFormatting>
  <conditionalFormatting sqref="J467:J476">
    <cfRule type="cellIs" dxfId="336" priority="455" operator="equal">
      <formula>"attr"</formula>
    </cfRule>
  </conditionalFormatting>
  <conditionalFormatting sqref="J465">
    <cfRule type="cellIs" dxfId="335" priority="454" operator="equal">
      <formula>"attr"</formula>
    </cfRule>
  </conditionalFormatting>
  <conditionalFormatting sqref="J499">
    <cfRule type="cellIs" dxfId="334" priority="432" operator="equal">
      <formula>"attr"</formula>
    </cfRule>
  </conditionalFormatting>
  <conditionalFormatting sqref="J498">
    <cfRule type="cellIs" dxfId="333" priority="431" operator="equal">
      <formula>"attr"</formula>
    </cfRule>
  </conditionalFormatting>
  <conditionalFormatting sqref="J500">
    <cfRule type="cellIs" dxfId="332" priority="429" operator="equal">
      <formula>"attr"</formula>
    </cfRule>
  </conditionalFormatting>
  <conditionalFormatting sqref="J501">
    <cfRule type="cellIs" dxfId="331" priority="428" operator="equal">
      <formula>"attr"</formula>
    </cfRule>
  </conditionalFormatting>
  <conditionalFormatting sqref="J506">
    <cfRule type="cellIs" dxfId="330" priority="427" operator="equal">
      <formula>"attr"</formula>
    </cfRule>
  </conditionalFormatting>
  <conditionalFormatting sqref="J507">
    <cfRule type="cellIs" dxfId="329" priority="426" operator="equal">
      <formula>"attr"</formula>
    </cfRule>
  </conditionalFormatting>
  <conditionalFormatting sqref="J488:J489 J485">
    <cfRule type="cellIs" dxfId="328" priority="425" operator="equal">
      <formula>"attr"</formula>
    </cfRule>
  </conditionalFormatting>
  <conditionalFormatting sqref="J486">
    <cfRule type="cellIs" dxfId="327" priority="423" operator="equal">
      <formula>"attr"</formula>
    </cfRule>
  </conditionalFormatting>
  <conditionalFormatting sqref="J487">
    <cfRule type="cellIs" dxfId="326" priority="422" operator="equal">
      <formula>"attr"</formula>
    </cfRule>
  </conditionalFormatting>
  <conditionalFormatting sqref="J502">
    <cfRule type="cellIs" dxfId="325" priority="421" operator="equal">
      <formula>"attr"</formula>
    </cfRule>
  </conditionalFormatting>
  <conditionalFormatting sqref="J508">
    <cfRule type="cellIs" dxfId="324" priority="420" operator="equal">
      <formula>"attr"</formula>
    </cfRule>
  </conditionalFormatting>
  <conditionalFormatting sqref="J504:J505">
    <cfRule type="cellIs" dxfId="323" priority="419" operator="equal">
      <formula>"attr"</formula>
    </cfRule>
  </conditionalFormatting>
  <conditionalFormatting sqref="J503">
    <cfRule type="cellIs" dxfId="322" priority="418" operator="equal">
      <formula>"attr"</formula>
    </cfRule>
  </conditionalFormatting>
  <conditionalFormatting sqref="J538:J540">
    <cfRule type="cellIs" dxfId="321" priority="349" operator="equal">
      <formula>"attr"</formula>
    </cfRule>
  </conditionalFormatting>
  <conditionalFormatting sqref="J542:J543">
    <cfRule type="cellIs" dxfId="320" priority="348" operator="equal">
      <formula>"attr"</formula>
    </cfRule>
  </conditionalFormatting>
  <conditionalFormatting sqref="J541">
    <cfRule type="cellIs" dxfId="319" priority="347" operator="equal">
      <formula>"attr"</formula>
    </cfRule>
  </conditionalFormatting>
  <conditionalFormatting sqref="J544">
    <cfRule type="cellIs" dxfId="318" priority="346" operator="equal">
      <formula>"attr"</formula>
    </cfRule>
  </conditionalFormatting>
  <conditionalFormatting sqref="J545">
    <cfRule type="cellIs" dxfId="317" priority="344" operator="equal">
      <formula>"attr"</formula>
    </cfRule>
  </conditionalFormatting>
  <conditionalFormatting sqref="J548">
    <cfRule type="cellIs" dxfId="316" priority="343" operator="equal">
      <formula>"attr"</formula>
    </cfRule>
  </conditionalFormatting>
  <conditionalFormatting sqref="J490:J497">
    <cfRule type="cellIs" dxfId="315" priority="409" operator="equal">
      <formula>"attr"</formula>
    </cfRule>
  </conditionalFormatting>
  <conditionalFormatting sqref="J509">
    <cfRule type="cellIs" dxfId="314" priority="406" operator="equal">
      <formula>"attr"</formula>
    </cfRule>
  </conditionalFormatting>
  <conditionalFormatting sqref="J546">
    <cfRule type="cellIs" dxfId="313" priority="337" operator="equal">
      <formula>"attr"</formula>
    </cfRule>
  </conditionalFormatting>
  <conditionalFormatting sqref="J547">
    <cfRule type="cellIs" dxfId="312" priority="336" operator="equal">
      <formula>"attr"</formula>
    </cfRule>
  </conditionalFormatting>
  <conditionalFormatting sqref="J510">
    <cfRule type="cellIs" dxfId="311" priority="403" operator="equal">
      <formula>"attr"</formula>
    </cfRule>
  </conditionalFormatting>
  <conditionalFormatting sqref="J512">
    <cfRule type="cellIs" dxfId="310" priority="402" operator="equal">
      <formula>"attr"</formula>
    </cfRule>
  </conditionalFormatting>
  <conditionalFormatting sqref="J515">
    <cfRule type="cellIs" dxfId="309" priority="398" operator="equal">
      <formula>"attr"</formula>
    </cfRule>
  </conditionalFormatting>
  <conditionalFormatting sqref="J516">
    <cfRule type="cellIs" dxfId="308" priority="397" operator="equal">
      <formula>"attr"</formula>
    </cfRule>
  </conditionalFormatting>
  <conditionalFormatting sqref="J514">
    <cfRule type="cellIs" dxfId="307" priority="399" operator="equal">
      <formula>"attr"</formula>
    </cfRule>
  </conditionalFormatting>
  <conditionalFormatting sqref="J517">
    <cfRule type="cellIs" dxfId="306" priority="396" operator="equal">
      <formula>"attr"</formula>
    </cfRule>
  </conditionalFormatting>
  <conditionalFormatting sqref="J518">
    <cfRule type="cellIs" dxfId="305" priority="395" operator="equal">
      <formula>"attr"</formula>
    </cfRule>
  </conditionalFormatting>
  <conditionalFormatting sqref="J519">
    <cfRule type="cellIs" dxfId="304" priority="394" operator="equal">
      <formula>"attr"</formula>
    </cfRule>
  </conditionalFormatting>
  <conditionalFormatting sqref="J520">
    <cfRule type="cellIs" dxfId="303" priority="393" operator="equal">
      <formula>"attr"</formula>
    </cfRule>
  </conditionalFormatting>
  <conditionalFormatting sqref="J511">
    <cfRule type="cellIs" dxfId="302" priority="390" operator="equal">
      <formula>"attr"</formula>
    </cfRule>
  </conditionalFormatting>
  <conditionalFormatting sqref="J521">
    <cfRule type="cellIs" dxfId="301" priority="389" operator="equal">
      <formula>"attr"</formula>
    </cfRule>
  </conditionalFormatting>
  <conditionalFormatting sqref="J522">
    <cfRule type="cellIs" dxfId="300" priority="388" operator="equal">
      <formula>"attr"</formula>
    </cfRule>
  </conditionalFormatting>
  <conditionalFormatting sqref="J523">
    <cfRule type="cellIs" dxfId="299" priority="387" operator="equal">
      <formula>"attr"</formula>
    </cfRule>
  </conditionalFormatting>
  <conditionalFormatting sqref="J592">
    <cfRule type="cellIs" dxfId="298" priority="318" operator="equal">
      <formula>"attr"</formula>
    </cfRule>
  </conditionalFormatting>
  <conditionalFormatting sqref="J593:J594">
    <cfRule type="cellIs" dxfId="297" priority="317" operator="equal">
      <formula>"attr"</formula>
    </cfRule>
  </conditionalFormatting>
  <conditionalFormatting sqref="J595">
    <cfRule type="cellIs" dxfId="296" priority="316" operator="equal">
      <formula>"attr"</formula>
    </cfRule>
  </conditionalFormatting>
  <conditionalFormatting sqref="J596:J599">
    <cfRule type="cellIs" dxfId="295" priority="315" operator="equal">
      <formula>"attr"</formula>
    </cfRule>
  </conditionalFormatting>
  <conditionalFormatting sqref="J600">
    <cfRule type="cellIs" dxfId="294" priority="314" operator="equal">
      <formula>"attr"</formula>
    </cfRule>
  </conditionalFormatting>
  <conditionalFormatting sqref="J604">
    <cfRule type="cellIs" dxfId="293" priority="313" operator="equal">
      <formula>"attr"</formula>
    </cfRule>
  </conditionalFormatting>
  <conditionalFormatting sqref="J605">
    <cfRule type="cellIs" dxfId="292" priority="311" operator="equal">
      <formula>"attr"</formula>
    </cfRule>
  </conditionalFormatting>
  <conditionalFormatting sqref="J601">
    <cfRule type="cellIs" dxfId="291" priority="310" operator="equal">
      <formula>"attr"</formula>
    </cfRule>
  </conditionalFormatting>
  <conditionalFormatting sqref="J144:J147 J3:J5 J87:J89 J74:J78 J15 J123:J125 J184:J185 J289:J294 J251:J255 J248:J249 J232 J236:J241 J53:J55 J21:J24 J112:J115 J57:J62 J190:J200 J378:J379 J395:J396 J166:J167 J326:J329 J67 J399 J281:J285 J408:J415 J384:J393 J188 J348:J349 J337:J342 J331:J333 J80:J84 J151">
    <cfRule type="cellIs" dxfId="290" priority="308" operator="equal">
      <formula>"attr"</formula>
    </cfRule>
  </conditionalFormatting>
  <conditionalFormatting sqref="J427 J434">
    <cfRule type="cellIs" dxfId="289" priority="374" operator="equal">
      <formula>"attr"</formula>
    </cfRule>
  </conditionalFormatting>
  <conditionalFormatting sqref="J428:J433">
    <cfRule type="cellIs" dxfId="288" priority="373" operator="equal">
      <formula>"attr"</formula>
    </cfRule>
  </conditionalFormatting>
  <conditionalFormatting sqref="J435">
    <cfRule type="cellIs" dxfId="287" priority="371" operator="equal">
      <formula>"attr"</formula>
    </cfRule>
  </conditionalFormatting>
  <conditionalFormatting sqref="J1">
    <cfRule type="cellIs" dxfId="286" priority="370" operator="equal">
      <formula>"attr"</formula>
    </cfRule>
  </conditionalFormatting>
  <conditionalFormatting sqref="J135:J136">
    <cfRule type="cellIs" dxfId="285" priority="301" operator="equal">
      <formula>"attr"</formula>
    </cfRule>
  </conditionalFormatting>
  <conditionalFormatting sqref="J121">
    <cfRule type="cellIs" dxfId="284" priority="300" operator="equal">
      <formula>"attr"</formula>
    </cfRule>
  </conditionalFormatting>
  <conditionalFormatting sqref="J120">
    <cfRule type="cellIs" dxfId="283" priority="299" operator="equal">
      <formula>"attr"</formula>
    </cfRule>
  </conditionalFormatting>
  <conditionalFormatting sqref="J122">
    <cfRule type="cellIs" dxfId="282" priority="298" operator="equal">
      <formula>"attr"</formula>
    </cfRule>
  </conditionalFormatting>
  <conditionalFormatting sqref="J524">
    <cfRule type="cellIs" dxfId="281" priority="364" operator="equal">
      <formula>"attr"</formula>
    </cfRule>
  </conditionalFormatting>
  <conditionalFormatting sqref="J436:J438">
    <cfRule type="cellIs" dxfId="280" priority="363" operator="equal">
      <formula>"attr"</formula>
    </cfRule>
  </conditionalFormatting>
  <conditionalFormatting sqref="J106:J108">
    <cfRule type="cellIs" dxfId="279" priority="294" operator="equal">
      <formula>"attr"</formula>
    </cfRule>
  </conditionalFormatting>
  <conditionalFormatting sqref="J447">
    <cfRule type="cellIs" dxfId="278" priority="359" operator="equal">
      <formula>"attr"</formula>
    </cfRule>
  </conditionalFormatting>
  <conditionalFormatting sqref="J445">
    <cfRule type="cellIs" dxfId="277" priority="360" operator="equal">
      <formula>"attr"</formula>
    </cfRule>
  </conditionalFormatting>
  <conditionalFormatting sqref="J448:J449">
    <cfRule type="cellIs" dxfId="276" priority="358" operator="equal">
      <formula>"attr"</formula>
    </cfRule>
  </conditionalFormatting>
  <conditionalFormatting sqref="J86">
    <cfRule type="cellIs" dxfId="275" priority="289" operator="equal">
      <formula>"attr"</formula>
    </cfRule>
  </conditionalFormatting>
  <conditionalFormatting sqref="J173:J175 J244:J245 J213:J215 J224:J225 J178 J218">
    <cfRule type="cellIs" dxfId="274" priority="288" operator="equal">
      <formula>"attr"</formula>
    </cfRule>
  </conditionalFormatting>
  <conditionalFormatting sqref="J189">
    <cfRule type="cellIs" dxfId="273" priority="287" operator="equal">
      <formula>"attr"</formula>
    </cfRule>
  </conditionalFormatting>
  <conditionalFormatting sqref="K470">
    <cfRule type="cellIs" dxfId="272" priority="354" operator="equal">
      <formula>"attr"</formula>
    </cfRule>
  </conditionalFormatting>
  <conditionalFormatting sqref="J243">
    <cfRule type="cellIs" dxfId="271" priority="285" operator="equal">
      <formula>"attr"</formula>
    </cfRule>
  </conditionalFormatting>
  <conditionalFormatting sqref="J530:J531">
    <cfRule type="cellIs" dxfId="270" priority="352" operator="equal">
      <formula>"attr"</formula>
    </cfRule>
  </conditionalFormatting>
  <conditionalFormatting sqref="J532 J534:J537">
    <cfRule type="cellIs" dxfId="269" priority="351" operator="equal">
      <formula>"attr"</formula>
    </cfRule>
  </conditionalFormatting>
  <conditionalFormatting sqref="J533">
    <cfRule type="cellIs" dxfId="268" priority="350" operator="equal">
      <formula>"attr"</formula>
    </cfRule>
  </conditionalFormatting>
  <conditionalFormatting sqref="J549:J555">
    <cfRule type="cellIs" dxfId="267" priority="342" operator="equal">
      <formula>"attr"</formula>
    </cfRule>
  </conditionalFormatting>
  <conditionalFormatting sqref="J556">
    <cfRule type="cellIs" dxfId="266" priority="341" operator="equal">
      <formula>"attr"</formula>
    </cfRule>
  </conditionalFormatting>
  <conditionalFormatting sqref="J558">
    <cfRule type="cellIs" dxfId="265" priority="340" operator="equal">
      <formula>"attr"</formula>
    </cfRule>
  </conditionalFormatting>
  <conditionalFormatting sqref="J559">
    <cfRule type="cellIs" dxfId="264" priority="339" operator="equal">
      <formula>"attr"</formula>
    </cfRule>
  </conditionalFormatting>
  <conditionalFormatting sqref="J560:J562">
    <cfRule type="cellIs" dxfId="263" priority="338" operator="equal">
      <formula>"attr"</formula>
    </cfRule>
  </conditionalFormatting>
  <conditionalFormatting sqref="J563:J566">
    <cfRule type="cellIs" dxfId="262" priority="335" operator="equal">
      <formula>"attr"</formula>
    </cfRule>
  </conditionalFormatting>
  <conditionalFormatting sqref="J570">
    <cfRule type="cellIs" dxfId="261" priority="334" operator="equal">
      <formula>"attr"</formula>
    </cfRule>
  </conditionalFormatting>
  <conditionalFormatting sqref="J567">
    <cfRule type="cellIs" dxfId="260" priority="333" operator="equal">
      <formula>"attr"</formula>
    </cfRule>
  </conditionalFormatting>
  <conditionalFormatting sqref="J568">
    <cfRule type="cellIs" dxfId="259" priority="332" operator="equal">
      <formula>"attr"</formula>
    </cfRule>
  </conditionalFormatting>
  <conditionalFormatting sqref="J569">
    <cfRule type="cellIs" dxfId="258" priority="331" operator="equal">
      <formula>"attr"</formula>
    </cfRule>
  </conditionalFormatting>
  <conditionalFormatting sqref="J571:J574">
    <cfRule type="cellIs" dxfId="257" priority="330" operator="equal">
      <formula>"attr"</formula>
    </cfRule>
  </conditionalFormatting>
  <conditionalFormatting sqref="J575:J576">
    <cfRule type="cellIs" dxfId="256" priority="329" operator="equal">
      <formula>"attr"</formula>
    </cfRule>
  </conditionalFormatting>
  <conditionalFormatting sqref="J577">
    <cfRule type="cellIs" dxfId="255" priority="328" operator="equal">
      <formula>"attr"</formula>
    </cfRule>
  </conditionalFormatting>
  <conditionalFormatting sqref="J578">
    <cfRule type="cellIs" dxfId="254" priority="327" operator="equal">
      <formula>"attr"</formula>
    </cfRule>
  </conditionalFormatting>
  <conditionalFormatting sqref="J579:J580">
    <cfRule type="cellIs" dxfId="253" priority="326" operator="equal">
      <formula>"attr"</formula>
    </cfRule>
  </conditionalFormatting>
  <conditionalFormatting sqref="J581:J582">
    <cfRule type="cellIs" dxfId="252" priority="325" operator="equal">
      <formula>"attr"</formula>
    </cfRule>
  </conditionalFormatting>
  <conditionalFormatting sqref="J583">
    <cfRule type="cellIs" dxfId="251" priority="324" operator="equal">
      <formula>"attr"</formula>
    </cfRule>
  </conditionalFormatting>
  <conditionalFormatting sqref="J587:J590">
    <cfRule type="cellIs" dxfId="250" priority="323" operator="equal">
      <formula>"attr"</formula>
    </cfRule>
  </conditionalFormatting>
  <conditionalFormatting sqref="J591">
    <cfRule type="cellIs" dxfId="249" priority="322" operator="equal">
      <formula>"attr"</formula>
    </cfRule>
  </conditionalFormatting>
  <conditionalFormatting sqref="J584">
    <cfRule type="cellIs" dxfId="248" priority="321" operator="equal">
      <formula>"attr"</formula>
    </cfRule>
  </conditionalFormatting>
  <conditionalFormatting sqref="J585">
    <cfRule type="cellIs" dxfId="247" priority="320" operator="equal">
      <formula>"attr"</formula>
    </cfRule>
  </conditionalFormatting>
  <conditionalFormatting sqref="J586">
    <cfRule type="cellIs" dxfId="246" priority="319" operator="equal">
      <formula>"attr"</formula>
    </cfRule>
  </conditionalFormatting>
  <conditionalFormatting sqref="J606:J610">
    <cfRule type="cellIs" dxfId="245" priority="309" operator="equal">
      <formula>"attr"</formula>
    </cfRule>
  </conditionalFormatting>
  <conditionalFormatting sqref="J20">
    <cfRule type="cellIs" dxfId="244" priority="307" operator="equal">
      <formula>"attr"</formula>
    </cfRule>
  </conditionalFormatting>
  <conditionalFormatting sqref="J85">
    <cfRule type="cellIs" dxfId="243" priority="306" operator="equal">
      <formula>"attr"</formula>
    </cfRule>
  </conditionalFormatting>
  <conditionalFormatting sqref="J91">
    <cfRule type="cellIs" dxfId="242" priority="305" operator="equal">
      <formula>"attr"</formula>
    </cfRule>
  </conditionalFormatting>
  <conditionalFormatting sqref="J110">
    <cfRule type="cellIs" dxfId="241" priority="304" operator="equal">
      <formula>"attr"</formula>
    </cfRule>
  </conditionalFormatting>
  <conditionalFormatting sqref="J129">
    <cfRule type="cellIs" dxfId="240" priority="303" operator="equal">
      <formula>"attr"</formula>
    </cfRule>
  </conditionalFormatting>
  <conditionalFormatting sqref="J130:J131">
    <cfRule type="cellIs" dxfId="239" priority="302" operator="equal">
      <formula>"attr"</formula>
    </cfRule>
  </conditionalFormatting>
  <conditionalFormatting sqref="J126:J127">
    <cfRule type="cellIs" dxfId="238" priority="297" operator="equal">
      <formula>"attr"</formula>
    </cfRule>
  </conditionalFormatting>
  <conditionalFormatting sqref="J11">
    <cfRule type="cellIs" dxfId="237" priority="296" operator="equal">
      <formula>"attr"</formula>
    </cfRule>
  </conditionalFormatting>
  <conditionalFormatting sqref="J119">
    <cfRule type="cellIs" dxfId="236" priority="295" operator="equal">
      <formula>"attr"</formula>
    </cfRule>
  </conditionalFormatting>
  <conditionalFormatting sqref="J28">
    <cfRule type="cellIs" dxfId="235" priority="293" operator="equal">
      <formula>"attr"</formula>
    </cfRule>
  </conditionalFormatting>
  <conditionalFormatting sqref="J25">
    <cfRule type="cellIs" dxfId="234" priority="292" operator="equal">
      <formula>"attr"</formula>
    </cfRule>
  </conditionalFormatting>
  <conditionalFormatting sqref="J26">
    <cfRule type="cellIs" dxfId="233" priority="291" operator="equal">
      <formula>"attr"</formula>
    </cfRule>
  </conditionalFormatting>
  <conditionalFormatting sqref="J27">
    <cfRule type="cellIs" dxfId="232" priority="290" operator="equal">
      <formula>"attr"</formula>
    </cfRule>
  </conditionalFormatting>
  <conditionalFormatting sqref="J171:J172">
    <cfRule type="cellIs" dxfId="231" priority="286" operator="equal">
      <formula>"attr"</formula>
    </cfRule>
  </conditionalFormatting>
  <conditionalFormatting sqref="J72:J73">
    <cfRule type="cellIs" dxfId="230" priority="284" operator="equal">
      <formula>"attr"</formula>
    </cfRule>
  </conditionalFormatting>
  <conditionalFormatting sqref="J6:J10">
    <cfRule type="cellIs" dxfId="229" priority="283" operator="equal">
      <formula>"attr"</formula>
    </cfRule>
  </conditionalFormatting>
  <conditionalFormatting sqref="J56">
    <cfRule type="cellIs" dxfId="228" priority="282" operator="equal">
      <formula>"attr"</formula>
    </cfRule>
  </conditionalFormatting>
  <conditionalFormatting sqref="J139:J140">
    <cfRule type="cellIs" dxfId="227" priority="281" operator="equal">
      <formula>"attr"</formula>
    </cfRule>
  </conditionalFormatting>
  <conditionalFormatting sqref="J170">
    <cfRule type="cellIs" dxfId="226" priority="278" operator="equal">
      <formula>"attr"</formula>
    </cfRule>
  </conditionalFormatting>
  <conditionalFormatting sqref="J132">
    <cfRule type="cellIs" dxfId="225" priority="277" operator="equal">
      <formula>"attr"</formula>
    </cfRule>
  </conditionalFormatting>
  <conditionalFormatting sqref="J152">
    <cfRule type="cellIs" dxfId="224" priority="276" operator="equal">
      <formula>"attr"</formula>
    </cfRule>
  </conditionalFormatting>
  <conditionalFormatting sqref="J109">
    <cfRule type="cellIs" dxfId="223" priority="275" operator="equal">
      <formula>"attr"</formula>
    </cfRule>
  </conditionalFormatting>
  <conditionalFormatting sqref="J111">
    <cfRule type="cellIs" dxfId="222" priority="274" operator="equal">
      <formula>"attr"</formula>
    </cfRule>
  </conditionalFormatting>
  <conditionalFormatting sqref="J242">
    <cfRule type="cellIs" dxfId="221" priority="273" operator="equal">
      <formula>"attr"</formula>
    </cfRule>
  </conditionalFormatting>
  <conditionalFormatting sqref="J416">
    <cfRule type="cellIs" dxfId="220" priority="272" operator="equal">
      <formula>"attr"</formula>
    </cfRule>
  </conditionalFormatting>
  <conditionalFormatting sqref="J354:J357">
    <cfRule type="cellIs" dxfId="219" priority="271" operator="equal">
      <formula>"attr"</formula>
    </cfRule>
  </conditionalFormatting>
  <conditionalFormatting sqref="J226">
    <cfRule type="cellIs" dxfId="218" priority="270" operator="equal">
      <formula>"attr"</formula>
    </cfRule>
  </conditionalFormatting>
  <conditionalFormatting sqref="J295:J300">
    <cfRule type="cellIs" dxfId="217" priority="269" operator="equal">
      <formula>"attr"</formula>
    </cfRule>
  </conditionalFormatting>
  <conditionalFormatting sqref="J302">
    <cfRule type="cellIs" dxfId="216" priority="268" operator="equal">
      <formula>"attr"</formula>
    </cfRule>
  </conditionalFormatting>
  <conditionalFormatting sqref="J301">
    <cfRule type="cellIs" dxfId="215" priority="267" operator="equal">
      <formula>"attr"</formula>
    </cfRule>
  </conditionalFormatting>
  <conditionalFormatting sqref="J256">
    <cfRule type="cellIs" dxfId="214" priority="263" operator="equal">
      <formula>"attr"</formula>
    </cfRule>
  </conditionalFormatting>
  <conditionalFormatting sqref="J286:J287">
    <cfRule type="cellIs" dxfId="213" priority="265" operator="equal">
      <formula>"attr"</formula>
    </cfRule>
  </conditionalFormatting>
  <conditionalFormatting sqref="J90">
    <cfRule type="cellIs" dxfId="212" priority="264" operator="equal">
      <formula>"attr"</formula>
    </cfRule>
  </conditionalFormatting>
  <conditionalFormatting sqref="J257:J258">
    <cfRule type="cellIs" dxfId="211" priority="262" operator="equal">
      <formula>"attr"</formula>
    </cfRule>
  </conditionalFormatting>
  <conditionalFormatting sqref="J183">
    <cfRule type="cellIs" dxfId="210" priority="261" operator="equal">
      <formula>"attr"</formula>
    </cfRule>
  </conditionalFormatting>
  <conditionalFormatting sqref="J219">
    <cfRule type="cellIs" dxfId="209" priority="260" operator="equal">
      <formula>"attr"</formula>
    </cfRule>
  </conditionalFormatting>
  <conditionalFormatting sqref="J168">
    <cfRule type="cellIs" dxfId="208" priority="259" operator="equal">
      <formula>"attr"</formula>
    </cfRule>
  </conditionalFormatting>
  <conditionalFormatting sqref="J169">
    <cfRule type="cellIs" dxfId="207" priority="258" operator="equal">
      <formula>"attr"</formula>
    </cfRule>
  </conditionalFormatting>
  <conditionalFormatting sqref="J201:J210">
    <cfRule type="cellIs" dxfId="206" priority="257" operator="equal">
      <formula>"attr"</formula>
    </cfRule>
  </conditionalFormatting>
  <conditionalFormatting sqref="J211">
    <cfRule type="cellIs" dxfId="205" priority="256" operator="equal">
      <formula>"attr"</formula>
    </cfRule>
  </conditionalFormatting>
  <conditionalFormatting sqref="J212">
    <cfRule type="cellIs" dxfId="204" priority="255" operator="equal">
      <formula>"attr"</formula>
    </cfRule>
  </conditionalFormatting>
  <conditionalFormatting sqref="J227:J231">
    <cfRule type="cellIs" dxfId="203" priority="254" operator="equal">
      <formula>"attr"</formula>
    </cfRule>
  </conditionalFormatting>
  <conditionalFormatting sqref="J233:J235">
    <cfRule type="cellIs" dxfId="202" priority="253" operator="equal">
      <formula>"attr"</formula>
    </cfRule>
  </conditionalFormatting>
  <conditionalFormatting sqref="J306:J312 J318 J322:J324">
    <cfRule type="cellIs" dxfId="201" priority="252" operator="equal">
      <formula>"attr"</formula>
    </cfRule>
  </conditionalFormatting>
  <conditionalFormatting sqref="J313">
    <cfRule type="cellIs" dxfId="200" priority="251" operator="equal">
      <formula>"attr"</formula>
    </cfRule>
  </conditionalFormatting>
  <conditionalFormatting sqref="J317">
    <cfRule type="cellIs" dxfId="199" priority="250" operator="equal">
      <formula>"attr"</formula>
    </cfRule>
  </conditionalFormatting>
  <conditionalFormatting sqref="J358 J375:J377 J368:J370 J362:J364">
    <cfRule type="cellIs" dxfId="198" priority="249" operator="equal">
      <formula>"attr"</formula>
    </cfRule>
  </conditionalFormatting>
  <conditionalFormatting sqref="J394">
    <cfRule type="cellIs" dxfId="197" priority="248" operator="equal">
      <formula>"attr"</formula>
    </cfRule>
  </conditionalFormatting>
  <conditionalFormatting sqref="J29:J30">
    <cfRule type="cellIs" dxfId="196" priority="247" operator="equal">
      <formula>"attr"</formula>
    </cfRule>
  </conditionalFormatting>
  <conditionalFormatting sqref="J32:J36">
    <cfRule type="cellIs" dxfId="195" priority="246" operator="equal">
      <formula>"attr"</formula>
    </cfRule>
  </conditionalFormatting>
  <conditionalFormatting sqref="J42">
    <cfRule type="cellIs" dxfId="194" priority="245" operator="equal">
      <formula>"attr"</formula>
    </cfRule>
  </conditionalFormatting>
  <conditionalFormatting sqref="J43">
    <cfRule type="cellIs" dxfId="193" priority="244" operator="equal">
      <formula>"attr"</formula>
    </cfRule>
  </conditionalFormatting>
  <conditionalFormatting sqref="J44">
    <cfRule type="cellIs" dxfId="192" priority="243" operator="equal">
      <formula>"attr"</formula>
    </cfRule>
  </conditionalFormatting>
  <conditionalFormatting sqref="J48">
    <cfRule type="cellIs" dxfId="191" priority="242" operator="equal">
      <formula>"attr"</formula>
    </cfRule>
  </conditionalFormatting>
  <conditionalFormatting sqref="J443">
    <cfRule type="cellIs" dxfId="190" priority="212" operator="equal">
      <formula>"attr"</formula>
    </cfRule>
  </conditionalFormatting>
  <conditionalFormatting sqref="J441">
    <cfRule type="cellIs" dxfId="189" priority="210" operator="equal">
      <formula>"attr"</formula>
    </cfRule>
  </conditionalFormatting>
  <conditionalFormatting sqref="J440">
    <cfRule type="cellIs" dxfId="188" priority="209" operator="equal">
      <formula>"attr"</formula>
    </cfRule>
  </conditionalFormatting>
  <conditionalFormatting sqref="J439">
    <cfRule type="cellIs" dxfId="187" priority="208" operator="equal">
      <formula>"attr"</formula>
    </cfRule>
  </conditionalFormatting>
  <conditionalFormatting sqref="J442">
    <cfRule type="cellIs" dxfId="186" priority="207" operator="equal">
      <formula>"attr"</formula>
    </cfRule>
  </conditionalFormatting>
  <conditionalFormatting sqref="J444">
    <cfRule type="cellIs" dxfId="185" priority="206" operator="equal">
      <formula>"attr"</formula>
    </cfRule>
  </conditionalFormatting>
  <conditionalFormatting sqref="J446">
    <cfRule type="cellIs" dxfId="184" priority="205" operator="equal">
      <formula>"attr"</formula>
    </cfRule>
  </conditionalFormatting>
  <conditionalFormatting sqref="J611:J612">
    <cfRule type="cellIs" dxfId="183" priority="204" operator="equal">
      <formula>"attr"</formula>
    </cfRule>
  </conditionalFormatting>
  <conditionalFormatting sqref="J613">
    <cfRule type="cellIs" dxfId="182" priority="203" operator="equal">
      <formula>"attr"</formula>
    </cfRule>
  </conditionalFormatting>
  <conditionalFormatting sqref="J614:J615">
    <cfRule type="cellIs" dxfId="181" priority="202" operator="equal">
      <formula>"attr"</formula>
    </cfRule>
  </conditionalFormatting>
  <conditionalFormatting sqref="J68">
    <cfRule type="cellIs" dxfId="180" priority="201" operator="equal">
      <formula>"attr"</formula>
    </cfRule>
  </conditionalFormatting>
  <conditionalFormatting sqref="J71">
    <cfRule type="cellIs" dxfId="179" priority="200" operator="equal">
      <formula>"attr"</formula>
    </cfRule>
  </conditionalFormatting>
  <conditionalFormatting sqref="J602:J603">
    <cfRule type="cellIs" dxfId="178" priority="197" operator="equal">
      <formula>"attr"</formula>
    </cfRule>
  </conditionalFormatting>
  <conditionalFormatting sqref="J247">
    <cfRule type="cellIs" dxfId="177" priority="195" operator="equal">
      <formula>"attr"</formula>
    </cfRule>
  </conditionalFormatting>
  <conditionalFormatting sqref="J12:J14">
    <cfRule type="cellIs" dxfId="176" priority="194" operator="equal">
      <formula>"attr"</formula>
    </cfRule>
  </conditionalFormatting>
  <conditionalFormatting sqref="J220">
    <cfRule type="cellIs" dxfId="175" priority="193" operator="equal">
      <formula>"attr"</formula>
    </cfRule>
  </conditionalFormatting>
  <conditionalFormatting sqref="J221">
    <cfRule type="cellIs" dxfId="174" priority="192" operator="equal">
      <formula>"attr"</formula>
    </cfRule>
  </conditionalFormatting>
  <conditionalFormatting sqref="J222:J223">
    <cfRule type="cellIs" dxfId="173" priority="191" operator="equal">
      <formula>"attr"</formula>
    </cfRule>
  </conditionalFormatting>
  <conditionalFormatting sqref="J137:J138">
    <cfRule type="cellIs" dxfId="172" priority="190" operator="equal">
      <formula>"attr"</formula>
    </cfRule>
  </conditionalFormatting>
  <conditionalFormatting sqref="K138">
    <cfRule type="cellIs" dxfId="171" priority="189" operator="equal">
      <formula>"attr"</formula>
    </cfRule>
  </conditionalFormatting>
  <conditionalFormatting sqref="J49:J50">
    <cfRule type="cellIs" dxfId="170" priority="184" operator="equal">
      <formula>"attr"</formula>
    </cfRule>
  </conditionalFormatting>
  <conditionalFormatting sqref="J51">
    <cfRule type="cellIs" dxfId="169" priority="183" operator="equal">
      <formula>"attr"</formula>
    </cfRule>
  </conditionalFormatting>
  <conditionalFormatting sqref="J52">
    <cfRule type="cellIs" dxfId="168" priority="182" operator="equal">
      <formula>"attr"</formula>
    </cfRule>
  </conditionalFormatting>
  <conditionalFormatting sqref="J319">
    <cfRule type="cellIs" dxfId="167" priority="181" operator="equal">
      <formula>"attr"</formula>
    </cfRule>
  </conditionalFormatting>
  <conditionalFormatting sqref="J320:J321">
    <cfRule type="cellIs" dxfId="166" priority="180" operator="equal">
      <formula>"attr"</formula>
    </cfRule>
  </conditionalFormatting>
  <conditionalFormatting sqref="J116:J118">
    <cfRule type="cellIs" dxfId="165" priority="179" operator="equal">
      <formula>"attr"</formula>
    </cfRule>
  </conditionalFormatting>
  <conditionalFormatting sqref="J63:J66">
    <cfRule type="cellIs" dxfId="164" priority="178" operator="equal">
      <formula>"attr"</formula>
    </cfRule>
  </conditionalFormatting>
  <conditionalFormatting sqref="J314:J316">
    <cfRule type="cellIs" dxfId="163" priority="177" operator="equal">
      <formula>"attr"</formula>
    </cfRule>
  </conditionalFormatting>
  <conditionalFormatting sqref="J105">
    <cfRule type="cellIs" dxfId="162" priority="175" operator="equal">
      <formula>"attr"</formula>
    </cfRule>
  </conditionalFormatting>
  <conditionalFormatting sqref="J246">
    <cfRule type="cellIs" dxfId="161" priority="174" operator="equal">
      <formula>"attr"</formula>
    </cfRule>
  </conditionalFormatting>
  <conditionalFormatting sqref="J397">
    <cfRule type="cellIs" dxfId="160" priority="173" operator="equal">
      <formula>"attr"</formula>
    </cfRule>
  </conditionalFormatting>
  <conditionalFormatting sqref="J345">
    <cfRule type="cellIs" dxfId="159" priority="171" operator="equal">
      <formula>"attr"</formula>
    </cfRule>
  </conditionalFormatting>
  <conditionalFormatting sqref="J346:J347">
    <cfRule type="cellIs" dxfId="158" priority="170" operator="equal">
      <formula>"attr"</formula>
    </cfRule>
  </conditionalFormatting>
  <conditionalFormatting sqref="J133:J134">
    <cfRule type="cellIs" dxfId="157" priority="169" operator="equal">
      <formula>"attr"</formula>
    </cfRule>
  </conditionalFormatting>
  <conditionalFormatting sqref="J128">
    <cfRule type="cellIs" dxfId="156" priority="168" operator="equal">
      <formula>"attr"</formula>
    </cfRule>
  </conditionalFormatting>
  <conditionalFormatting sqref="J303:J305">
    <cfRule type="cellIs" dxfId="155" priority="167" operator="equal">
      <formula>"attr"</formula>
    </cfRule>
  </conditionalFormatting>
  <conditionalFormatting sqref="J176:J177">
    <cfRule type="cellIs" dxfId="154" priority="166" operator="equal">
      <formula>"attr"</formula>
    </cfRule>
  </conditionalFormatting>
  <conditionalFormatting sqref="J417:J418">
    <cfRule type="cellIs" dxfId="153" priority="164" operator="equal">
      <formula>"attr"</formula>
    </cfRule>
  </conditionalFormatting>
  <conditionalFormatting sqref="J419">
    <cfRule type="cellIs" dxfId="152" priority="163" operator="equal">
      <formula>"attr"</formula>
    </cfRule>
  </conditionalFormatting>
  <conditionalFormatting sqref="J158">
    <cfRule type="cellIs" dxfId="151" priority="162" operator="equal">
      <formula>"attr"</formula>
    </cfRule>
  </conditionalFormatting>
  <conditionalFormatting sqref="J159">
    <cfRule type="cellIs" dxfId="150" priority="161" operator="equal">
      <formula>"attr"</formula>
    </cfRule>
  </conditionalFormatting>
  <conditionalFormatting sqref="J160">
    <cfRule type="cellIs" dxfId="149" priority="160" operator="equal">
      <formula>"attr"</formula>
    </cfRule>
  </conditionalFormatting>
  <conditionalFormatting sqref="J161">
    <cfRule type="cellIs" dxfId="148" priority="159" operator="equal">
      <formula>"attr"</formula>
    </cfRule>
  </conditionalFormatting>
  <conditionalFormatting sqref="J179">
    <cfRule type="cellIs" dxfId="147" priority="158" operator="equal">
      <formula>"attr"</formula>
    </cfRule>
  </conditionalFormatting>
  <conditionalFormatting sqref="J180">
    <cfRule type="cellIs" dxfId="146" priority="157" operator="equal">
      <formula>"attr"</formula>
    </cfRule>
  </conditionalFormatting>
  <conditionalFormatting sqref="J181:J182">
    <cfRule type="cellIs" dxfId="145" priority="156" operator="equal">
      <formula>"attr"</formula>
    </cfRule>
  </conditionalFormatting>
  <conditionalFormatting sqref="J274:J280">
    <cfRule type="cellIs" dxfId="144" priority="155" operator="equal">
      <formula>"attr"</formula>
    </cfRule>
  </conditionalFormatting>
  <conditionalFormatting sqref="J401:J407">
    <cfRule type="cellIs" dxfId="143" priority="154" operator="equal">
      <formula>"attr"</formula>
    </cfRule>
  </conditionalFormatting>
  <conditionalFormatting sqref="J400">
    <cfRule type="cellIs" dxfId="142" priority="153" operator="equal">
      <formula>"attr"</formula>
    </cfRule>
  </conditionalFormatting>
  <conditionalFormatting sqref="J141">
    <cfRule type="cellIs" dxfId="141" priority="152" operator="equal">
      <formula>"attr"</formula>
    </cfRule>
  </conditionalFormatting>
  <conditionalFormatting sqref="J325">
    <cfRule type="cellIs" dxfId="140" priority="151" operator="equal">
      <formula>"attr"</formula>
    </cfRule>
  </conditionalFormatting>
  <conditionalFormatting sqref="J92">
    <cfRule type="cellIs" dxfId="139" priority="150" operator="equal">
      <formula>"attr"</formula>
    </cfRule>
  </conditionalFormatting>
  <conditionalFormatting sqref="J45">
    <cfRule type="cellIs" dxfId="138" priority="149" operator="equal">
      <formula>"attr"</formula>
    </cfRule>
  </conditionalFormatting>
  <conditionalFormatting sqref="J46:J47">
    <cfRule type="cellIs" dxfId="137" priority="148" operator="equal">
      <formula>"attr"</formula>
    </cfRule>
  </conditionalFormatting>
  <conditionalFormatting sqref="J267">
    <cfRule type="cellIs" dxfId="136" priority="147" operator="equal">
      <formula>"attr"</formula>
    </cfRule>
  </conditionalFormatting>
  <conditionalFormatting sqref="J268:J269">
    <cfRule type="cellIs" dxfId="135" priority="146" operator="equal">
      <formula>"attr"</formula>
    </cfRule>
  </conditionalFormatting>
  <conditionalFormatting sqref="J270">
    <cfRule type="cellIs" dxfId="134" priority="145" operator="equal">
      <formula>"attr"</formula>
    </cfRule>
  </conditionalFormatting>
  <conditionalFormatting sqref="J374">
    <cfRule type="cellIs" dxfId="133" priority="143" operator="equal">
      <formula>"attr"</formula>
    </cfRule>
  </conditionalFormatting>
  <conditionalFormatting sqref="J371:J373">
    <cfRule type="cellIs" dxfId="132" priority="142" operator="equal">
      <formula>"attr"</formula>
    </cfRule>
  </conditionalFormatting>
  <conditionalFormatting sqref="J617">
    <cfRule type="cellIs" dxfId="131" priority="141" operator="equal">
      <formula>"attr"</formula>
    </cfRule>
  </conditionalFormatting>
  <conditionalFormatting sqref="J366">
    <cfRule type="cellIs" dxfId="130" priority="140" operator="equal">
      <formula>"attr"</formula>
    </cfRule>
  </conditionalFormatting>
  <conditionalFormatting sqref="J365">
    <cfRule type="cellIs" dxfId="129" priority="139" operator="equal">
      <formula>"attr"</formula>
    </cfRule>
  </conditionalFormatting>
  <conditionalFormatting sqref="J359">
    <cfRule type="cellIs" dxfId="128" priority="138" operator="equal">
      <formula>"attr"</formula>
    </cfRule>
  </conditionalFormatting>
  <conditionalFormatting sqref="J360">
    <cfRule type="cellIs" dxfId="127" priority="137" operator="equal">
      <formula>"attr"</formula>
    </cfRule>
  </conditionalFormatting>
  <conditionalFormatting sqref="J361">
    <cfRule type="cellIs" dxfId="126" priority="135" operator="equal">
      <formula>"attr"</formula>
    </cfRule>
  </conditionalFormatting>
  <conditionalFormatting sqref="J37">
    <cfRule type="cellIs" dxfId="125" priority="134" operator="equal">
      <formula>"attr"</formula>
    </cfRule>
  </conditionalFormatting>
  <conditionalFormatting sqref="J38">
    <cfRule type="cellIs" dxfId="124" priority="133" operator="equal">
      <formula>"attr"</formula>
    </cfRule>
  </conditionalFormatting>
  <conditionalFormatting sqref="J288">
    <cfRule type="cellIs" dxfId="123" priority="132" operator="equal">
      <formula>"attr"</formula>
    </cfRule>
  </conditionalFormatting>
  <conditionalFormatting sqref="J380">
    <cfRule type="cellIs" dxfId="122" priority="131" operator="equal">
      <formula>"attr"</formula>
    </cfRule>
  </conditionalFormatting>
  <conditionalFormatting sqref="J381">
    <cfRule type="cellIs" dxfId="121" priority="130" operator="equal">
      <formula>"attr"</formula>
    </cfRule>
  </conditionalFormatting>
  <conditionalFormatting sqref="J382">
    <cfRule type="cellIs" dxfId="120" priority="128" operator="equal">
      <formula>"attr"</formula>
    </cfRule>
  </conditionalFormatting>
  <conditionalFormatting sqref="J383">
    <cfRule type="cellIs" dxfId="119" priority="127" operator="equal">
      <formula>"attr"</formula>
    </cfRule>
  </conditionalFormatting>
  <conditionalFormatting sqref="J424">
    <cfRule type="cellIs" dxfId="118" priority="126" operator="equal">
      <formula>"attr"</formula>
    </cfRule>
  </conditionalFormatting>
  <conditionalFormatting sqref="J425">
    <cfRule type="cellIs" dxfId="117" priority="125" operator="equal">
      <formula>"attr"</formula>
    </cfRule>
  </conditionalFormatting>
  <conditionalFormatting sqref="J478">
    <cfRule type="cellIs" dxfId="116" priority="124" operator="equal">
      <formula>"attr"</formula>
    </cfRule>
  </conditionalFormatting>
  <conditionalFormatting sqref="J426">
    <cfRule type="cellIs" dxfId="115" priority="123" operator="equal">
      <formula>"attr"</formula>
    </cfRule>
  </conditionalFormatting>
  <conditionalFormatting sqref="J186">
    <cfRule type="cellIs" dxfId="114" priority="121" operator="equal">
      <formula>"attr"</formula>
    </cfRule>
  </conditionalFormatting>
  <conditionalFormatting sqref="J187">
    <cfRule type="cellIs" dxfId="113" priority="122" operator="equal">
      <formula>"attr"</formula>
    </cfRule>
  </conditionalFormatting>
  <conditionalFormatting sqref="J335">
    <cfRule type="cellIs" dxfId="112" priority="120" operator="equal">
      <formula>"attr"</formula>
    </cfRule>
  </conditionalFormatting>
  <conditionalFormatting sqref="J334">
    <cfRule type="cellIs" dxfId="111" priority="119" operator="equal">
      <formula>"attr"</formula>
    </cfRule>
  </conditionalFormatting>
  <conditionalFormatting sqref="J336">
    <cfRule type="cellIs" dxfId="110" priority="118" operator="equal">
      <formula>"attr"</formula>
    </cfRule>
  </conditionalFormatting>
  <conditionalFormatting sqref="J16">
    <cfRule type="cellIs" dxfId="109" priority="117" operator="equal">
      <formula>"attr"</formula>
    </cfRule>
  </conditionalFormatting>
  <conditionalFormatting sqref="J17">
    <cfRule type="cellIs" dxfId="108" priority="116" operator="equal">
      <formula>"attr"</formula>
    </cfRule>
  </conditionalFormatting>
  <conditionalFormatting sqref="J31">
    <cfRule type="cellIs" dxfId="107" priority="115" operator="equal">
      <formula>"attr"</formula>
    </cfRule>
  </conditionalFormatting>
  <conditionalFormatting sqref="J330">
    <cfRule type="cellIs" dxfId="106" priority="114" operator="equal">
      <formula>"attr"</formula>
    </cfRule>
  </conditionalFormatting>
  <conditionalFormatting sqref="J162:J163">
    <cfRule type="cellIs" dxfId="105" priority="113" operator="equal">
      <formula>"attr"</formula>
    </cfRule>
  </conditionalFormatting>
  <conditionalFormatting sqref="J164">
    <cfRule type="cellIs" dxfId="104" priority="112" operator="equal">
      <formula>"attr"</formula>
    </cfRule>
  </conditionalFormatting>
  <conditionalFormatting sqref="J165">
    <cfRule type="cellIs" dxfId="103" priority="111" operator="equal">
      <formula>"attr"</formula>
    </cfRule>
  </conditionalFormatting>
  <conditionalFormatting sqref="J367">
    <cfRule type="cellIs" dxfId="102" priority="110" operator="equal">
      <formula>"attr"</formula>
    </cfRule>
  </conditionalFormatting>
  <conditionalFormatting sqref="I5">
    <cfRule type="cellIs" dxfId="101" priority="109" operator="equal">
      <formula>"attr"</formula>
    </cfRule>
  </conditionalFormatting>
  <conditionalFormatting sqref="I24">
    <cfRule type="cellIs" dxfId="100" priority="108" operator="equal">
      <formula>"attr"</formula>
    </cfRule>
  </conditionalFormatting>
  <conditionalFormatting sqref="I25">
    <cfRule type="cellIs" dxfId="99" priority="107" operator="equal">
      <formula>"attr"</formula>
    </cfRule>
  </conditionalFormatting>
  <conditionalFormatting sqref="I35">
    <cfRule type="cellIs" dxfId="98" priority="106" operator="equal">
      <formula>"attr"</formula>
    </cfRule>
  </conditionalFormatting>
  <conditionalFormatting sqref="I53">
    <cfRule type="cellIs" dxfId="97" priority="105" operator="equal">
      <formula>"attr"</formula>
    </cfRule>
  </conditionalFormatting>
  <conditionalFormatting sqref="I71">
    <cfRule type="cellIs" dxfId="96" priority="104" operator="equal">
      <formula>"attr"</formula>
    </cfRule>
  </conditionalFormatting>
  <conditionalFormatting sqref="I77">
    <cfRule type="cellIs" dxfId="95" priority="103" operator="equal">
      <formula>"attr"</formula>
    </cfRule>
  </conditionalFormatting>
  <conditionalFormatting sqref="I80:I81">
    <cfRule type="cellIs" dxfId="94" priority="102" operator="equal">
      <formula>"attr"</formula>
    </cfRule>
  </conditionalFormatting>
  <conditionalFormatting sqref="I116">
    <cfRule type="cellIs" dxfId="93" priority="101" operator="equal">
      <formula>"attr"</formula>
    </cfRule>
  </conditionalFormatting>
  <conditionalFormatting sqref="I124:I125">
    <cfRule type="cellIs" dxfId="92" priority="100" operator="equal">
      <formula>"attr"</formula>
    </cfRule>
  </conditionalFormatting>
  <conditionalFormatting sqref="I126:I127">
    <cfRule type="cellIs" dxfId="91" priority="99" operator="equal">
      <formula>"attr"</formula>
    </cfRule>
  </conditionalFormatting>
  <conditionalFormatting sqref="I129">
    <cfRule type="cellIs" dxfId="90" priority="98" operator="equal">
      <formula>"attr"</formula>
    </cfRule>
  </conditionalFormatting>
  <conditionalFormatting sqref="I158">
    <cfRule type="cellIs" dxfId="89" priority="97" operator="equal">
      <formula>"attr"</formula>
    </cfRule>
  </conditionalFormatting>
  <conditionalFormatting sqref="I174">
    <cfRule type="cellIs" dxfId="88" priority="96" operator="equal">
      <formula>"attr"</formula>
    </cfRule>
  </conditionalFormatting>
  <conditionalFormatting sqref="I186">
    <cfRule type="cellIs" dxfId="87" priority="93" operator="equal">
      <formula>"attr"</formula>
    </cfRule>
  </conditionalFormatting>
  <conditionalFormatting sqref="I187">
    <cfRule type="cellIs" dxfId="86" priority="94" operator="equal">
      <formula>"attr"</formula>
    </cfRule>
  </conditionalFormatting>
  <conditionalFormatting sqref="I190">
    <cfRule type="cellIs" dxfId="85" priority="92" operator="equal">
      <formula>"attr"</formula>
    </cfRule>
  </conditionalFormatting>
  <conditionalFormatting sqref="I194:I195">
    <cfRule type="cellIs" dxfId="84" priority="91" operator="equal">
      <formula>"attr"</formula>
    </cfRule>
  </conditionalFormatting>
  <conditionalFormatting sqref="I198">
    <cfRule type="cellIs" dxfId="83" priority="90" operator="equal">
      <formula>"attr"</formula>
    </cfRule>
  </conditionalFormatting>
  <conditionalFormatting sqref="I203">
    <cfRule type="cellIs" dxfId="82" priority="89" operator="equal">
      <formula>"attr"</formula>
    </cfRule>
  </conditionalFormatting>
  <conditionalFormatting sqref="I207:I208">
    <cfRule type="cellIs" dxfId="81" priority="88" operator="equal">
      <formula>"attr"</formula>
    </cfRule>
  </conditionalFormatting>
  <conditionalFormatting sqref="I224">
    <cfRule type="cellIs" dxfId="80" priority="87" operator="equal">
      <formula>"attr"</formula>
    </cfRule>
  </conditionalFormatting>
  <conditionalFormatting sqref="I223">
    <cfRule type="cellIs" dxfId="79" priority="86" operator="equal">
      <formula>"attr"</formula>
    </cfRule>
  </conditionalFormatting>
  <conditionalFormatting sqref="I232">
    <cfRule type="cellIs" dxfId="78" priority="85" operator="equal">
      <formula>"attr"</formula>
    </cfRule>
  </conditionalFormatting>
  <conditionalFormatting sqref="I233">
    <cfRule type="cellIs" dxfId="77" priority="84" operator="equal">
      <formula>"attr"</formula>
    </cfRule>
  </conditionalFormatting>
  <conditionalFormatting sqref="I236:I237">
    <cfRule type="cellIs" dxfId="76" priority="83" operator="equal">
      <formula>"attr"</formula>
    </cfRule>
  </conditionalFormatting>
  <conditionalFormatting sqref="I241">
    <cfRule type="cellIs" dxfId="75" priority="82" operator="equal">
      <formula>"attr"</formula>
    </cfRule>
  </conditionalFormatting>
  <conditionalFormatting sqref="I251">
    <cfRule type="cellIs" dxfId="74" priority="81" operator="equal">
      <formula>"attr"</formula>
    </cfRule>
  </conditionalFormatting>
  <conditionalFormatting sqref="I259">
    <cfRule type="cellIs" dxfId="73" priority="80" operator="equal">
      <formula>"attr"</formula>
    </cfRule>
  </conditionalFormatting>
  <conditionalFormatting sqref="I276:I278">
    <cfRule type="cellIs" dxfId="72" priority="79" operator="equal">
      <formula>"attr"</formula>
    </cfRule>
  </conditionalFormatting>
  <conditionalFormatting sqref="I288">
    <cfRule type="cellIs" dxfId="71" priority="78" operator="equal">
      <formula>"attr"</formula>
    </cfRule>
  </conditionalFormatting>
  <conditionalFormatting sqref="I291">
    <cfRule type="cellIs" dxfId="70" priority="77" operator="equal">
      <formula>"attr"</formula>
    </cfRule>
  </conditionalFormatting>
  <conditionalFormatting sqref="I296:I297">
    <cfRule type="cellIs" dxfId="69" priority="76" operator="equal">
      <formula>"attr"</formula>
    </cfRule>
  </conditionalFormatting>
  <conditionalFormatting sqref="I299">
    <cfRule type="cellIs" dxfId="68" priority="75" operator="equal">
      <formula>"attr"</formula>
    </cfRule>
  </conditionalFormatting>
  <conditionalFormatting sqref="I304">
    <cfRule type="cellIs" dxfId="67" priority="74" operator="equal">
      <formula>"attr"</formula>
    </cfRule>
  </conditionalFormatting>
  <conditionalFormatting sqref="I321">
    <cfRule type="cellIs" dxfId="66" priority="73" operator="equal">
      <formula>"attr"</formula>
    </cfRule>
  </conditionalFormatting>
  <conditionalFormatting sqref="I331">
    <cfRule type="cellIs" dxfId="65" priority="72" operator="equal">
      <formula>"attr"</formula>
    </cfRule>
  </conditionalFormatting>
  <conditionalFormatting sqref="I336">
    <cfRule type="cellIs" dxfId="64" priority="71" operator="equal">
      <formula>"attr"</formula>
    </cfRule>
  </conditionalFormatting>
  <conditionalFormatting sqref="I339:I341">
    <cfRule type="cellIs" dxfId="63" priority="70" operator="equal">
      <formula>"attr"</formula>
    </cfRule>
  </conditionalFormatting>
  <conditionalFormatting sqref="I354:I356">
    <cfRule type="cellIs" dxfId="62" priority="69" operator="equal">
      <formula>"attr"</formula>
    </cfRule>
  </conditionalFormatting>
  <conditionalFormatting sqref="I361">
    <cfRule type="cellIs" dxfId="61" priority="68" operator="equal">
      <formula>"attr"</formula>
    </cfRule>
  </conditionalFormatting>
  <conditionalFormatting sqref="I366">
    <cfRule type="cellIs" dxfId="60" priority="67" operator="equal">
      <formula>"attr"</formula>
    </cfRule>
  </conditionalFormatting>
  <conditionalFormatting sqref="I365">
    <cfRule type="cellIs" dxfId="59" priority="66" operator="equal">
      <formula>"attr"</formula>
    </cfRule>
  </conditionalFormatting>
  <conditionalFormatting sqref="I419">
    <cfRule type="cellIs" dxfId="58" priority="65" operator="equal">
      <formula>"attr"</formula>
    </cfRule>
  </conditionalFormatting>
  <conditionalFormatting sqref="I487">
    <cfRule type="cellIs" dxfId="57" priority="63" operator="equal">
      <formula>"attr"</formula>
    </cfRule>
  </conditionalFormatting>
  <conditionalFormatting sqref="I508">
    <cfRule type="cellIs" dxfId="56" priority="62" operator="equal">
      <formula>"attr"</formula>
    </cfRule>
  </conditionalFormatting>
  <conditionalFormatting sqref="I512">
    <cfRule type="cellIs" dxfId="55" priority="61" operator="equal">
      <formula>"attr"</formula>
    </cfRule>
  </conditionalFormatting>
  <conditionalFormatting sqref="I518">
    <cfRule type="cellIs" dxfId="54" priority="60" operator="equal">
      <formula>"attr"</formula>
    </cfRule>
  </conditionalFormatting>
  <conditionalFormatting sqref="I517">
    <cfRule type="cellIs" dxfId="53" priority="59" operator="equal">
      <formula>"attr"</formula>
    </cfRule>
  </conditionalFormatting>
  <conditionalFormatting sqref="I525:I527">
    <cfRule type="cellIs" dxfId="52" priority="58" operator="equal">
      <formula>"attr"</formula>
    </cfRule>
  </conditionalFormatting>
  <conditionalFormatting sqref="I535">
    <cfRule type="cellIs" dxfId="51" priority="57" operator="equal">
      <formula>"attr"</formula>
    </cfRule>
  </conditionalFormatting>
  <conditionalFormatting sqref="I555">
    <cfRule type="cellIs" dxfId="50" priority="56" operator="equal">
      <formula>"attr"</formula>
    </cfRule>
  </conditionalFormatting>
  <conditionalFormatting sqref="J557">
    <cfRule type="cellIs" dxfId="49" priority="55" operator="equal">
      <formula>"attr"</formula>
    </cfRule>
  </conditionalFormatting>
  <conditionalFormatting sqref="I557">
    <cfRule type="cellIs" dxfId="48" priority="54" operator="equal">
      <formula>"attr"</formula>
    </cfRule>
  </conditionalFormatting>
  <conditionalFormatting sqref="I560">
    <cfRule type="cellIs" dxfId="47" priority="53" operator="equal">
      <formula>"attr"</formula>
    </cfRule>
  </conditionalFormatting>
  <conditionalFormatting sqref="I574">
    <cfRule type="cellIs" dxfId="46" priority="52" operator="equal">
      <formula>"attr"</formula>
    </cfRule>
  </conditionalFormatting>
  <conditionalFormatting sqref="I575:I576">
    <cfRule type="cellIs" dxfId="45" priority="51" operator="equal">
      <formula>"attr"</formula>
    </cfRule>
  </conditionalFormatting>
  <conditionalFormatting sqref="I572">
    <cfRule type="cellIs" dxfId="44" priority="50" operator="equal">
      <formula>"attr"</formula>
    </cfRule>
  </conditionalFormatting>
  <conditionalFormatting sqref="I568">
    <cfRule type="cellIs" dxfId="43" priority="49" operator="equal">
      <formula>"attr"</formula>
    </cfRule>
  </conditionalFormatting>
  <conditionalFormatting sqref="I566">
    <cfRule type="cellIs" dxfId="42" priority="48" operator="equal">
      <formula>"attr"</formula>
    </cfRule>
  </conditionalFormatting>
  <conditionalFormatting sqref="I580">
    <cfRule type="cellIs" dxfId="41" priority="47" operator="equal">
      <formula>"attr"</formula>
    </cfRule>
  </conditionalFormatting>
  <conditionalFormatting sqref="I592">
    <cfRule type="cellIs" dxfId="40" priority="44" operator="equal">
      <formula>"attr"</formula>
    </cfRule>
  </conditionalFormatting>
  <conditionalFormatting sqref="I590">
    <cfRule type="cellIs" dxfId="39" priority="46" operator="equal">
      <formula>"attr"</formula>
    </cfRule>
  </conditionalFormatting>
  <conditionalFormatting sqref="I591">
    <cfRule type="cellIs" dxfId="38" priority="45" operator="equal">
      <formula>"attr"</formula>
    </cfRule>
  </conditionalFormatting>
  <conditionalFormatting sqref="I595">
    <cfRule type="cellIs" dxfId="37" priority="43" operator="equal">
      <formula>"attr"</formula>
    </cfRule>
  </conditionalFormatting>
  <conditionalFormatting sqref="I611:I612">
    <cfRule type="cellIs" dxfId="36" priority="42" operator="equal">
      <formula>"attr"</formula>
    </cfRule>
  </conditionalFormatting>
  <conditionalFormatting sqref="I63">
    <cfRule type="cellIs" dxfId="35" priority="41" operator="equal">
      <formula>"attr"</formula>
    </cfRule>
  </conditionalFormatting>
  <conditionalFormatting sqref="I79">
    <cfRule type="cellIs" dxfId="34" priority="40" operator="equal">
      <formula>"attr"</formula>
    </cfRule>
  </conditionalFormatting>
  <conditionalFormatting sqref="J79">
    <cfRule type="cellIs" dxfId="33" priority="39" operator="equal">
      <formula>"attr"</formula>
    </cfRule>
  </conditionalFormatting>
  <conditionalFormatting sqref="J350">
    <cfRule type="cellIs" dxfId="32" priority="38" operator="equal">
      <formula>"attr"</formula>
    </cfRule>
  </conditionalFormatting>
  <conditionalFormatting sqref="J351">
    <cfRule type="cellIs" dxfId="31" priority="37" operator="equal">
      <formula>"attr"</formula>
    </cfRule>
  </conditionalFormatting>
  <conditionalFormatting sqref="J153">
    <cfRule type="cellIs" dxfId="30" priority="36" operator="equal">
      <formula>"attr"</formula>
    </cfRule>
  </conditionalFormatting>
  <conditionalFormatting sqref="J156">
    <cfRule type="cellIs" dxfId="29" priority="31" operator="equal">
      <formula>"attr"</formula>
    </cfRule>
  </conditionalFormatting>
  <conditionalFormatting sqref="I94 I97:I99">
    <cfRule type="cellIs" dxfId="28" priority="30" operator="equal">
      <formula>"attr"</formula>
    </cfRule>
  </conditionalFormatting>
  <conditionalFormatting sqref="I93">
    <cfRule type="cellIs" dxfId="27" priority="29" operator="equal">
      <formula>"attr"</formula>
    </cfRule>
  </conditionalFormatting>
  <conditionalFormatting sqref="I96">
    <cfRule type="cellIs" dxfId="26" priority="28" operator="equal">
      <formula>"attr"</formula>
    </cfRule>
  </conditionalFormatting>
  <conditionalFormatting sqref="I95">
    <cfRule type="cellIs" dxfId="25" priority="27" operator="equal">
      <formula>"attr"</formula>
    </cfRule>
  </conditionalFormatting>
  <conditionalFormatting sqref="J94 J97:J99">
    <cfRule type="cellIs" dxfId="24" priority="26" operator="equal">
      <formula>"attr"</formula>
    </cfRule>
  </conditionalFormatting>
  <conditionalFormatting sqref="J93">
    <cfRule type="cellIs" dxfId="23" priority="25" operator="equal">
      <formula>"attr"</formula>
    </cfRule>
  </conditionalFormatting>
  <conditionalFormatting sqref="J96">
    <cfRule type="cellIs" dxfId="22" priority="24" operator="equal">
      <formula>"attr"</formula>
    </cfRule>
  </conditionalFormatting>
  <conditionalFormatting sqref="J95">
    <cfRule type="cellIs" dxfId="21" priority="23" operator="equal">
      <formula>"attr"</formula>
    </cfRule>
  </conditionalFormatting>
  <conditionalFormatting sqref="I398">
    <cfRule type="cellIs" dxfId="20" priority="22" operator="equal">
      <formula>"attr"</formula>
    </cfRule>
  </conditionalFormatting>
  <conditionalFormatting sqref="J398">
    <cfRule type="cellIs" dxfId="19" priority="21" operator="equal">
      <formula>"attr"</formula>
    </cfRule>
  </conditionalFormatting>
  <conditionalFormatting sqref="J344">
    <cfRule type="cellIs" dxfId="18" priority="19" operator="equal">
      <formula>"attr"</formula>
    </cfRule>
  </conditionalFormatting>
  <conditionalFormatting sqref="I344">
    <cfRule type="cellIs" dxfId="17" priority="18" operator="equal">
      <formula>"attr"</formula>
    </cfRule>
  </conditionalFormatting>
  <conditionalFormatting sqref="J343">
    <cfRule type="cellIs" dxfId="16" priority="17" operator="equal">
      <formula>"attr"</formula>
    </cfRule>
  </conditionalFormatting>
  <conditionalFormatting sqref="J353">
    <cfRule type="cellIs" dxfId="15" priority="16" operator="equal">
      <formula>"attr"</formula>
    </cfRule>
  </conditionalFormatting>
  <conditionalFormatting sqref="J352">
    <cfRule type="cellIs" dxfId="14" priority="15" operator="equal">
      <formula>"attr"</formula>
    </cfRule>
  </conditionalFormatting>
  <conditionalFormatting sqref="J217">
    <cfRule type="cellIs" dxfId="13" priority="14" operator="equal">
      <formula>"attr"</formula>
    </cfRule>
  </conditionalFormatting>
  <conditionalFormatting sqref="J216">
    <cfRule type="cellIs" dxfId="12" priority="13" operator="equal">
      <formula>"attr"</formula>
    </cfRule>
  </conditionalFormatting>
  <conditionalFormatting sqref="J104">
    <cfRule type="cellIs" dxfId="11" priority="11" operator="equal">
      <formula>"attr"</formula>
    </cfRule>
  </conditionalFormatting>
  <conditionalFormatting sqref="J100">
    <cfRule type="cellIs" dxfId="10" priority="12" operator="equal">
      <formula>"attr"</formula>
    </cfRule>
  </conditionalFormatting>
  <conditionalFormatting sqref="J101">
    <cfRule type="cellIs" dxfId="9" priority="10" operator="equal">
      <formula>"attr"</formula>
    </cfRule>
  </conditionalFormatting>
  <conditionalFormatting sqref="J102">
    <cfRule type="cellIs" dxfId="8" priority="9" operator="equal">
      <formula>"attr"</formula>
    </cfRule>
  </conditionalFormatting>
  <conditionalFormatting sqref="J103">
    <cfRule type="cellIs" dxfId="7" priority="8" operator="equal">
      <formula>"attr"</formula>
    </cfRule>
  </conditionalFormatting>
  <conditionalFormatting sqref="J157">
    <cfRule type="cellIs" dxfId="6" priority="7" operator="equal">
      <formula>"attr"</formula>
    </cfRule>
  </conditionalFormatting>
  <conditionalFormatting sqref="J148">
    <cfRule type="cellIs" dxfId="5" priority="6" operator="equal">
      <formula>"attr"</formula>
    </cfRule>
  </conditionalFormatting>
  <conditionalFormatting sqref="J149:J150">
    <cfRule type="cellIs" dxfId="4" priority="5" operator="equal">
      <formula>"attr"</formula>
    </cfRule>
  </conditionalFormatting>
  <conditionalFormatting sqref="J39">
    <cfRule type="cellIs" dxfId="3" priority="4" operator="equal">
      <formula>"attr"</formula>
    </cfRule>
  </conditionalFormatting>
  <conditionalFormatting sqref="J40:J41">
    <cfRule type="cellIs" dxfId="2" priority="3" operator="equal">
      <formula>"attr"</formula>
    </cfRule>
  </conditionalFormatting>
  <conditionalFormatting sqref="J70">
    <cfRule type="cellIs" dxfId="1" priority="2" operator="equal">
      <formula>"attr"</formula>
    </cfRule>
  </conditionalFormatting>
  <conditionalFormatting sqref="J69">
    <cfRule type="cellIs" dxfId="0" priority="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32"/>
  <sheetViews>
    <sheetView workbookViewId="0">
      <selection activeCell="F19" sqref="F19"/>
    </sheetView>
  </sheetViews>
  <sheetFormatPr defaultColWidth="9" defaultRowHeight="16.5" x14ac:dyDescent="0.15"/>
  <cols>
    <col min="1" max="1" width="10.75" style="17" bestFit="1" customWidth="1"/>
    <col min="2" max="2" width="10" style="17" bestFit="1" customWidth="1"/>
    <col min="3" max="3" width="33.25" style="17" bestFit="1" customWidth="1"/>
    <col min="4" max="4" width="9.875" style="17" bestFit="1" customWidth="1"/>
    <col min="5" max="7" width="11.625" style="17" bestFit="1" customWidth="1"/>
    <col min="8" max="8" width="11" style="17" bestFit="1" customWidth="1"/>
    <col min="9" max="9" width="13.5" style="17" bestFit="1" customWidth="1"/>
    <col min="10" max="10" width="14.75" style="17" bestFit="1" customWidth="1"/>
    <col min="11" max="11" width="15.25" style="17" bestFit="1" customWidth="1"/>
    <col min="12" max="12" width="15.5" style="17" bestFit="1" customWidth="1"/>
    <col min="13" max="13" width="17.125" style="17" bestFit="1" customWidth="1"/>
    <col min="14" max="14" width="10.75" style="17" bestFit="1" customWidth="1"/>
    <col min="15" max="15" width="10.375" style="17" bestFit="1" customWidth="1"/>
    <col min="16" max="16384" width="9" style="17"/>
  </cols>
  <sheetData>
    <row r="1" spans="1:15" x14ac:dyDescent="0.15">
      <c r="A1" s="17" t="s">
        <v>1125</v>
      </c>
      <c r="B1" s="17" t="s">
        <v>1126</v>
      </c>
      <c r="C1" s="17" t="s">
        <v>1127</v>
      </c>
      <c r="D1" s="17" t="s">
        <v>1128</v>
      </c>
      <c r="E1" s="17" t="s">
        <v>1129</v>
      </c>
      <c r="F1" s="17" t="s">
        <v>1130</v>
      </c>
      <c r="G1" s="17" t="s">
        <v>1131</v>
      </c>
      <c r="H1" s="17" t="s">
        <v>1132</v>
      </c>
      <c r="I1" s="17" t="s">
        <v>1133</v>
      </c>
      <c r="J1" s="17" t="s">
        <v>1241</v>
      </c>
      <c r="K1" s="17" t="s">
        <v>1242</v>
      </c>
      <c r="L1" s="17" t="s">
        <v>1243</v>
      </c>
      <c r="M1" s="17" t="s">
        <v>1134</v>
      </c>
      <c r="N1" s="17" t="s">
        <v>1202</v>
      </c>
      <c r="O1" s="17" t="s">
        <v>1203</v>
      </c>
    </row>
    <row r="2" spans="1:15" x14ac:dyDescent="0.15">
      <c r="A2" s="17" t="s">
        <v>1135</v>
      </c>
      <c r="B2" s="17" t="s">
        <v>1136</v>
      </c>
      <c r="C2" s="17" t="s">
        <v>1137</v>
      </c>
      <c r="D2" s="17" t="s">
        <v>1138</v>
      </c>
      <c r="E2" s="17" t="s">
        <v>1139</v>
      </c>
      <c r="F2" s="17" t="s">
        <v>1140</v>
      </c>
      <c r="G2" s="17" t="s">
        <v>1141</v>
      </c>
      <c r="H2" s="17" t="s">
        <v>1142</v>
      </c>
      <c r="I2" s="17" t="s">
        <v>1143</v>
      </c>
      <c r="J2" s="17" t="s">
        <v>1244</v>
      </c>
      <c r="K2" s="17" t="s">
        <v>1245</v>
      </c>
      <c r="L2" s="17" t="s">
        <v>1246</v>
      </c>
      <c r="M2" s="17" t="s">
        <v>1144</v>
      </c>
      <c r="N2" s="17" t="s">
        <v>1204</v>
      </c>
      <c r="O2" s="17" t="s">
        <v>1205</v>
      </c>
    </row>
    <row r="3" spans="1:15" s="42" customFormat="1" x14ac:dyDescent="0.15">
      <c r="A3" s="118">
        <v>17660302</v>
      </c>
      <c r="B3" s="42">
        <v>1</v>
      </c>
      <c r="C3" s="42" t="s">
        <v>1743</v>
      </c>
      <c r="D3" s="42" t="s">
        <v>45</v>
      </c>
      <c r="E3" s="42">
        <v>31990007</v>
      </c>
      <c r="H3" s="42">
        <v>1</v>
      </c>
      <c r="I3" s="42">
        <v>12</v>
      </c>
      <c r="J3" s="118">
        <v>15660307</v>
      </c>
      <c r="K3" s="118">
        <v>15660302</v>
      </c>
      <c r="L3" s="118">
        <v>15660307</v>
      </c>
    </row>
    <row r="4" spans="1:15" s="42" customFormat="1" x14ac:dyDescent="0.15">
      <c r="A4" s="118">
        <v>17660701</v>
      </c>
      <c r="B4" s="42">
        <v>1</v>
      </c>
      <c r="C4" s="42" t="s">
        <v>2303</v>
      </c>
      <c r="D4" s="42" t="s">
        <v>45</v>
      </c>
      <c r="E4" s="42">
        <v>31990044</v>
      </c>
      <c r="H4" s="42">
        <v>1</v>
      </c>
      <c r="I4" s="42">
        <v>12</v>
      </c>
      <c r="J4" s="118">
        <v>15660703</v>
      </c>
      <c r="K4" s="118">
        <v>15660704</v>
      </c>
      <c r="L4" s="118">
        <v>15660703</v>
      </c>
    </row>
    <row r="5" spans="1:15" s="42" customFormat="1" x14ac:dyDescent="0.15">
      <c r="A5" s="118">
        <v>17760701</v>
      </c>
      <c r="B5" s="42">
        <v>1</v>
      </c>
      <c r="C5" s="42" t="s">
        <v>2285</v>
      </c>
      <c r="D5" s="42" t="s">
        <v>45</v>
      </c>
      <c r="E5" s="42">
        <v>31990040</v>
      </c>
      <c r="H5" s="42">
        <v>1</v>
      </c>
      <c r="I5" s="42">
        <v>20</v>
      </c>
      <c r="J5" s="118">
        <v>15760705</v>
      </c>
      <c r="K5" s="118">
        <v>15760706</v>
      </c>
      <c r="L5" s="118">
        <v>15760705</v>
      </c>
    </row>
    <row r="6" spans="1:15" s="42" customFormat="1" x14ac:dyDescent="0.15">
      <c r="A6" s="118">
        <v>17760702</v>
      </c>
      <c r="B6" s="42">
        <v>1</v>
      </c>
      <c r="C6" s="42" t="s">
        <v>2285</v>
      </c>
      <c r="D6" s="42" t="s">
        <v>2936</v>
      </c>
      <c r="E6" s="42">
        <v>31990041</v>
      </c>
      <c r="H6" s="42">
        <v>1</v>
      </c>
      <c r="I6" s="42">
        <v>20</v>
      </c>
      <c r="J6" s="118">
        <v>15760705</v>
      </c>
      <c r="K6" s="118">
        <v>15760706</v>
      </c>
      <c r="L6" s="118">
        <v>15760705</v>
      </c>
    </row>
    <row r="7" spans="1:15" s="42" customFormat="1" x14ac:dyDescent="0.15">
      <c r="A7" s="118">
        <v>17760901</v>
      </c>
      <c r="B7" s="42">
        <v>1</v>
      </c>
      <c r="C7" s="42" t="s">
        <v>2111</v>
      </c>
      <c r="D7" s="42" t="s">
        <v>2937</v>
      </c>
      <c r="E7" s="42">
        <v>31990043</v>
      </c>
      <c r="H7" s="42">
        <v>1</v>
      </c>
      <c r="I7" s="42">
        <v>12</v>
      </c>
      <c r="J7" s="118">
        <v>15760903</v>
      </c>
      <c r="K7" s="118">
        <v>15760904</v>
      </c>
      <c r="L7" s="118">
        <v>15760903</v>
      </c>
    </row>
    <row r="8" spans="1:15" s="42" customFormat="1" x14ac:dyDescent="0.15">
      <c r="A8" s="118">
        <v>17860202</v>
      </c>
      <c r="B8" s="42">
        <v>1</v>
      </c>
      <c r="C8" s="42" t="s">
        <v>1709</v>
      </c>
      <c r="D8" s="42" t="s">
        <v>45</v>
      </c>
      <c r="E8" s="42">
        <v>31990006</v>
      </c>
      <c r="H8" s="42">
        <v>1</v>
      </c>
      <c r="I8" s="42">
        <v>12</v>
      </c>
      <c r="J8" s="118">
        <v>15860207</v>
      </c>
      <c r="K8" s="118">
        <v>15860202</v>
      </c>
      <c r="L8" s="118">
        <v>15860207</v>
      </c>
      <c r="M8" s="42">
        <v>1</v>
      </c>
    </row>
    <row r="9" spans="1:15" s="42" customFormat="1" x14ac:dyDescent="0.15">
      <c r="A9" s="118">
        <v>17860301</v>
      </c>
      <c r="B9" s="42">
        <v>1</v>
      </c>
      <c r="C9" s="42" t="s">
        <v>3004</v>
      </c>
      <c r="D9" s="42" t="s">
        <v>45</v>
      </c>
      <c r="E9" s="42">
        <v>31990011</v>
      </c>
      <c r="H9" s="42">
        <v>1</v>
      </c>
      <c r="I9" s="42">
        <v>10</v>
      </c>
      <c r="J9" s="118">
        <v>15860306</v>
      </c>
      <c r="K9" s="118">
        <v>15860305</v>
      </c>
      <c r="L9" s="118">
        <v>15860306</v>
      </c>
    </row>
    <row r="10" spans="1:15" s="42" customFormat="1" x14ac:dyDescent="0.15">
      <c r="A10" s="118">
        <v>17860401</v>
      </c>
      <c r="B10" s="42">
        <v>1</v>
      </c>
      <c r="C10" s="42" t="s">
        <v>3005</v>
      </c>
      <c r="D10" s="42" t="s">
        <v>3006</v>
      </c>
      <c r="E10" s="42">
        <v>31990010</v>
      </c>
      <c r="H10" s="42">
        <v>1</v>
      </c>
      <c r="I10" s="42">
        <v>12</v>
      </c>
      <c r="J10" s="118">
        <v>15860406</v>
      </c>
      <c r="K10" s="118">
        <v>15860405</v>
      </c>
      <c r="L10" s="118">
        <v>15860406</v>
      </c>
    </row>
    <row r="11" spans="1:15" s="42" customFormat="1" x14ac:dyDescent="0.15">
      <c r="A11" s="118">
        <v>17860402</v>
      </c>
      <c r="B11" s="42">
        <v>1</v>
      </c>
      <c r="C11" s="42" t="s">
        <v>3007</v>
      </c>
      <c r="D11" s="42" t="s">
        <v>2937</v>
      </c>
      <c r="E11" s="42">
        <v>31990039</v>
      </c>
      <c r="H11" s="42">
        <v>1</v>
      </c>
      <c r="I11" s="42">
        <v>8</v>
      </c>
      <c r="J11" s="118">
        <v>15860408</v>
      </c>
      <c r="K11" s="118">
        <v>15860407</v>
      </c>
      <c r="L11" s="118">
        <v>15860408</v>
      </c>
    </row>
    <row r="12" spans="1:15" s="42" customFormat="1" x14ac:dyDescent="0.15">
      <c r="A12" s="118">
        <v>17860901</v>
      </c>
      <c r="B12" s="42">
        <v>1</v>
      </c>
      <c r="C12" s="42" t="s">
        <v>3011</v>
      </c>
      <c r="D12" s="42" t="s">
        <v>2937</v>
      </c>
      <c r="E12" s="42">
        <v>31990042</v>
      </c>
      <c r="H12" s="42">
        <v>1</v>
      </c>
      <c r="I12" s="42">
        <v>12</v>
      </c>
      <c r="J12" s="118">
        <v>15860902</v>
      </c>
      <c r="K12" s="118">
        <v>15860903</v>
      </c>
      <c r="L12" s="118">
        <v>15860902</v>
      </c>
    </row>
    <row r="13" spans="1:15" s="42" customFormat="1" x14ac:dyDescent="0.15">
      <c r="A13" s="118">
        <v>17861101</v>
      </c>
      <c r="B13" s="42">
        <v>1</v>
      </c>
      <c r="C13" s="42" t="s">
        <v>3009</v>
      </c>
      <c r="D13" s="42" t="s">
        <v>45</v>
      </c>
      <c r="E13" s="42">
        <v>31990020</v>
      </c>
      <c r="H13" s="42">
        <v>1</v>
      </c>
      <c r="I13" s="42">
        <v>12</v>
      </c>
      <c r="J13" s="118">
        <v>15861107</v>
      </c>
      <c r="K13" s="118">
        <v>15861108</v>
      </c>
      <c r="L13" s="118">
        <v>15861107</v>
      </c>
    </row>
    <row r="14" spans="1:15" s="42" customFormat="1" x14ac:dyDescent="0.15">
      <c r="A14" s="118">
        <v>17861102</v>
      </c>
      <c r="B14" s="42">
        <v>1</v>
      </c>
      <c r="C14" s="42" t="s">
        <v>3010</v>
      </c>
      <c r="D14" s="42" t="s">
        <v>2936</v>
      </c>
      <c r="E14" s="42">
        <v>31990045</v>
      </c>
      <c r="H14" s="42">
        <v>1</v>
      </c>
      <c r="I14" s="42">
        <v>14</v>
      </c>
      <c r="J14" s="118">
        <v>15861109</v>
      </c>
      <c r="K14" s="118">
        <v>15861110</v>
      </c>
      <c r="L14" s="118">
        <v>15861109</v>
      </c>
    </row>
    <row r="15" spans="1:15" s="42" customFormat="1" x14ac:dyDescent="0.15">
      <c r="A15" s="118">
        <v>17870401</v>
      </c>
      <c r="B15" s="42">
        <v>1</v>
      </c>
      <c r="C15" s="42" t="s">
        <v>3008</v>
      </c>
      <c r="D15" s="42" t="s">
        <v>45</v>
      </c>
      <c r="E15" s="42">
        <v>31990014</v>
      </c>
      <c r="H15" s="42">
        <v>1</v>
      </c>
      <c r="I15" s="42">
        <v>12</v>
      </c>
      <c r="J15" s="118">
        <v>15870403</v>
      </c>
      <c r="K15" s="118">
        <v>15870402</v>
      </c>
      <c r="L15" s="118">
        <v>15870403</v>
      </c>
    </row>
    <row r="16" spans="1:15" s="42" customFormat="1" x14ac:dyDescent="0.15">
      <c r="A16" s="118">
        <v>17960801</v>
      </c>
      <c r="B16" s="42">
        <v>1</v>
      </c>
      <c r="C16" s="42" t="s">
        <v>3594</v>
      </c>
      <c r="D16" s="42" t="s">
        <v>45</v>
      </c>
      <c r="E16" s="42">
        <v>31990019</v>
      </c>
      <c r="H16" s="42">
        <v>1</v>
      </c>
      <c r="I16" s="42">
        <v>12</v>
      </c>
      <c r="J16" s="118">
        <v>15960802</v>
      </c>
      <c r="K16" s="118">
        <v>15960803</v>
      </c>
      <c r="L16" s="118">
        <v>15960802</v>
      </c>
    </row>
    <row r="17" spans="1:15" s="42" customFormat="1" x14ac:dyDescent="0.15">
      <c r="A17" s="118">
        <v>17960802</v>
      </c>
      <c r="B17" s="42">
        <v>1</v>
      </c>
      <c r="C17" s="42" t="s">
        <v>3594</v>
      </c>
      <c r="D17" s="42" t="s">
        <v>45</v>
      </c>
      <c r="E17" s="42">
        <v>31990047</v>
      </c>
      <c r="H17" s="42">
        <v>1</v>
      </c>
      <c r="I17" s="42">
        <v>12</v>
      </c>
      <c r="J17" s="118">
        <v>15960802</v>
      </c>
      <c r="K17" s="118">
        <v>15960803</v>
      </c>
      <c r="L17" s="118">
        <v>15960802</v>
      </c>
    </row>
    <row r="18" spans="1:15" x14ac:dyDescent="0.15">
      <c r="A18" s="138">
        <v>17999522</v>
      </c>
      <c r="B18" s="17">
        <v>1</v>
      </c>
      <c r="C18" s="17" t="s">
        <v>1152</v>
      </c>
      <c r="D18" s="17" t="s">
        <v>1151</v>
      </c>
      <c r="E18" s="17">
        <v>31990024</v>
      </c>
      <c r="H18" s="17">
        <v>2</v>
      </c>
      <c r="I18" s="42">
        <v>12</v>
      </c>
      <c r="J18" s="138">
        <v>15999513</v>
      </c>
      <c r="K18" s="121">
        <v>15999553</v>
      </c>
      <c r="L18" s="138">
        <v>15999513</v>
      </c>
    </row>
    <row r="19" spans="1:15" x14ac:dyDescent="0.15">
      <c r="A19" s="138">
        <v>17999524</v>
      </c>
      <c r="B19" s="17">
        <v>1</v>
      </c>
      <c r="C19" s="17" t="s">
        <v>1153</v>
      </c>
      <c r="D19" s="17" t="s">
        <v>1151</v>
      </c>
      <c r="E19" s="17">
        <v>31990026</v>
      </c>
      <c r="H19" s="17">
        <v>1</v>
      </c>
      <c r="I19" s="42">
        <v>12</v>
      </c>
      <c r="J19" s="138">
        <v>15999515</v>
      </c>
      <c r="K19" s="138">
        <v>15999515</v>
      </c>
      <c r="L19" s="138">
        <v>15999515</v>
      </c>
    </row>
    <row r="20" spans="1:15" x14ac:dyDescent="0.15">
      <c r="A20" s="138">
        <v>17999533</v>
      </c>
      <c r="B20" s="17">
        <v>1</v>
      </c>
      <c r="C20" s="17" t="s">
        <v>1197</v>
      </c>
      <c r="D20" s="17" t="s">
        <v>1151</v>
      </c>
      <c r="E20" s="17">
        <v>31990025</v>
      </c>
      <c r="H20" s="17">
        <v>1</v>
      </c>
      <c r="I20" s="42">
        <v>12</v>
      </c>
      <c r="J20" s="138">
        <v>15999521</v>
      </c>
      <c r="K20" s="138">
        <v>15999521</v>
      </c>
      <c r="L20" s="138">
        <v>15999521</v>
      </c>
    </row>
    <row r="21" spans="1:15" s="42" customFormat="1" x14ac:dyDescent="0.15">
      <c r="A21" s="138">
        <v>17999534</v>
      </c>
      <c r="B21" s="17">
        <v>1</v>
      </c>
      <c r="C21" s="17" t="s">
        <v>1145</v>
      </c>
      <c r="D21" s="17" t="s">
        <v>1151</v>
      </c>
      <c r="E21" s="17">
        <v>31990027</v>
      </c>
      <c r="F21" s="17"/>
      <c r="G21" s="17"/>
      <c r="H21" s="17">
        <v>1</v>
      </c>
      <c r="I21" s="42">
        <v>12</v>
      </c>
      <c r="J21" s="138">
        <v>15999522</v>
      </c>
      <c r="K21" s="111">
        <v>15999582</v>
      </c>
      <c r="L21" s="138">
        <v>15999522</v>
      </c>
      <c r="M21" s="17"/>
      <c r="N21" s="17"/>
      <c r="O21" s="17"/>
    </row>
    <row r="22" spans="1:15" s="42" customFormat="1" x14ac:dyDescent="0.15">
      <c r="A22" s="138">
        <v>17999535</v>
      </c>
      <c r="B22" s="17">
        <v>1</v>
      </c>
      <c r="C22" s="17" t="s">
        <v>1146</v>
      </c>
      <c r="D22" s="17" t="s">
        <v>1151</v>
      </c>
      <c r="E22" s="17">
        <v>31990028</v>
      </c>
      <c r="F22" s="17"/>
      <c r="G22" s="17"/>
      <c r="H22" s="17">
        <v>1</v>
      </c>
      <c r="I22" s="17">
        <v>10</v>
      </c>
      <c r="J22" s="138">
        <v>15999523</v>
      </c>
      <c r="K22" s="121">
        <v>15999554</v>
      </c>
      <c r="L22" s="138">
        <v>15999523</v>
      </c>
      <c r="M22" s="17"/>
      <c r="N22" s="17"/>
      <c r="O22" s="17"/>
    </row>
    <row r="23" spans="1:15" x14ac:dyDescent="0.15">
      <c r="A23" s="138">
        <v>17999544</v>
      </c>
      <c r="B23" s="17">
        <v>1</v>
      </c>
      <c r="C23" s="17" t="s">
        <v>1147</v>
      </c>
      <c r="D23" s="17" t="s">
        <v>1151</v>
      </c>
      <c r="E23" s="17">
        <v>31990029</v>
      </c>
      <c r="H23" s="17">
        <v>1</v>
      </c>
      <c r="I23" s="17">
        <v>12</v>
      </c>
      <c r="J23" s="138">
        <v>15999529</v>
      </c>
      <c r="K23" s="121">
        <v>15999569</v>
      </c>
      <c r="L23" s="138">
        <v>15999529</v>
      </c>
    </row>
    <row r="24" spans="1:15" x14ac:dyDescent="0.15">
      <c r="A24" s="118">
        <v>17999545</v>
      </c>
      <c r="B24" s="42">
        <v>1</v>
      </c>
      <c r="C24" s="42" t="s">
        <v>1147</v>
      </c>
      <c r="D24" s="42" t="s">
        <v>1151</v>
      </c>
      <c r="E24" s="42">
        <v>31990030</v>
      </c>
      <c r="F24" s="42"/>
      <c r="G24" s="42"/>
      <c r="H24" s="42">
        <v>1</v>
      </c>
      <c r="I24" s="17">
        <v>12</v>
      </c>
      <c r="J24" s="118">
        <v>15999529</v>
      </c>
      <c r="K24" s="118">
        <v>15999569</v>
      </c>
      <c r="L24" s="118">
        <v>15999529</v>
      </c>
      <c r="M24" s="42"/>
      <c r="N24" s="42"/>
      <c r="O24" s="42"/>
    </row>
    <row r="25" spans="1:15" x14ac:dyDescent="0.15">
      <c r="A25" s="118">
        <v>17999546</v>
      </c>
      <c r="B25" s="42">
        <v>1</v>
      </c>
      <c r="C25" s="42" t="s">
        <v>1147</v>
      </c>
      <c r="D25" s="42" t="s">
        <v>1151</v>
      </c>
      <c r="E25" s="42">
        <v>31990031</v>
      </c>
      <c r="F25" s="42"/>
      <c r="G25" s="42"/>
      <c r="H25" s="42">
        <v>1</v>
      </c>
      <c r="I25" s="17">
        <v>12</v>
      </c>
      <c r="J25" s="118">
        <v>15999529</v>
      </c>
      <c r="K25" s="118">
        <v>15999569</v>
      </c>
      <c r="L25" s="118">
        <v>15999529</v>
      </c>
      <c r="M25" s="42"/>
      <c r="N25" s="42"/>
      <c r="O25" s="42"/>
    </row>
    <row r="26" spans="1:15" x14ac:dyDescent="0.15">
      <c r="A26" s="138">
        <v>17999548</v>
      </c>
      <c r="B26" s="17">
        <v>1</v>
      </c>
      <c r="C26" s="17" t="s">
        <v>1148</v>
      </c>
      <c r="D26" s="17" t="s">
        <v>1151</v>
      </c>
      <c r="E26" s="17">
        <v>31990032</v>
      </c>
      <c r="H26" s="17">
        <v>1</v>
      </c>
      <c r="I26" s="17">
        <v>15</v>
      </c>
      <c r="J26" s="138">
        <v>15999530</v>
      </c>
      <c r="K26" s="111">
        <v>15999583</v>
      </c>
      <c r="L26" s="138">
        <v>15999530</v>
      </c>
      <c r="M26" s="17">
        <v>1</v>
      </c>
    </row>
    <row r="27" spans="1:15" x14ac:dyDescent="0.15">
      <c r="A27" s="121">
        <v>17999571</v>
      </c>
      <c r="B27" s="17">
        <v>1</v>
      </c>
      <c r="C27" s="17" t="s">
        <v>1240</v>
      </c>
      <c r="D27" s="17" t="s">
        <v>1239</v>
      </c>
      <c r="E27" s="17">
        <v>31990038</v>
      </c>
      <c r="J27" s="17" t="s">
        <v>89</v>
      </c>
      <c r="K27" s="17" t="s">
        <v>89</v>
      </c>
      <c r="L27" s="17" t="s">
        <v>89</v>
      </c>
      <c r="N27" s="17">
        <v>3</v>
      </c>
    </row>
    <row r="28" spans="1:15" x14ac:dyDescent="0.15">
      <c r="A28" s="138">
        <v>17999575</v>
      </c>
      <c r="B28" s="17">
        <v>1</v>
      </c>
      <c r="C28" s="17" t="s">
        <v>1149</v>
      </c>
      <c r="D28" s="17" t="s">
        <v>1151</v>
      </c>
      <c r="E28" s="17">
        <v>31990034</v>
      </c>
      <c r="H28" s="17">
        <v>1</v>
      </c>
      <c r="I28" s="17">
        <v>12</v>
      </c>
      <c r="J28" s="138">
        <v>15999547</v>
      </c>
      <c r="K28" s="121">
        <v>15999556</v>
      </c>
      <c r="L28" s="138">
        <v>15999547</v>
      </c>
    </row>
    <row r="29" spans="1:15" s="42" customFormat="1" x14ac:dyDescent="0.15">
      <c r="A29" s="138">
        <v>17999576</v>
      </c>
      <c r="B29" s="17">
        <v>1</v>
      </c>
      <c r="C29" s="17" t="s">
        <v>1150</v>
      </c>
      <c r="D29" s="17" t="s">
        <v>1151</v>
      </c>
      <c r="E29" s="17">
        <v>31990036</v>
      </c>
      <c r="F29" s="17"/>
      <c r="G29" s="17"/>
      <c r="H29" s="17">
        <v>1</v>
      </c>
      <c r="I29" s="17">
        <v>12</v>
      </c>
      <c r="J29" s="138">
        <v>15999548</v>
      </c>
      <c r="K29" s="121">
        <v>15999557</v>
      </c>
      <c r="L29" s="138">
        <v>15999548</v>
      </c>
      <c r="M29" s="17"/>
      <c r="N29" s="17"/>
      <c r="O29" s="17"/>
    </row>
    <row r="30" spans="1:15" s="42" customFormat="1" x14ac:dyDescent="0.15">
      <c r="A30" s="138">
        <v>17999579</v>
      </c>
      <c r="B30" s="17">
        <v>1</v>
      </c>
      <c r="C30" s="17" t="s">
        <v>1150</v>
      </c>
      <c r="D30" s="17" t="s">
        <v>1151</v>
      </c>
      <c r="E30" s="17">
        <v>31990037</v>
      </c>
      <c r="F30" s="17"/>
      <c r="G30" s="17"/>
      <c r="H30" s="17">
        <v>1</v>
      </c>
      <c r="I30" s="17">
        <v>12</v>
      </c>
      <c r="J30" s="138">
        <v>15999549</v>
      </c>
      <c r="K30" s="121">
        <v>15999558</v>
      </c>
      <c r="L30" s="138">
        <v>15999549</v>
      </c>
      <c r="M30" s="17"/>
      <c r="N30" s="17"/>
      <c r="O30" s="17"/>
    </row>
    <row r="31" spans="1:15" s="42" customFormat="1" x14ac:dyDescent="0.15">
      <c r="A31" s="121">
        <v>17999600</v>
      </c>
      <c r="B31" s="17">
        <v>1</v>
      </c>
      <c r="C31" s="16" t="s">
        <v>1336</v>
      </c>
      <c r="D31" s="17" t="s">
        <v>1338</v>
      </c>
      <c r="E31" s="17">
        <v>31990011</v>
      </c>
      <c r="F31" s="17"/>
      <c r="G31" s="17"/>
      <c r="H31" s="17">
        <v>1</v>
      </c>
      <c r="I31" s="17">
        <v>10</v>
      </c>
      <c r="J31" s="121">
        <v>15999567</v>
      </c>
      <c r="K31" s="121">
        <v>15999568</v>
      </c>
      <c r="L31" s="121">
        <v>15999567</v>
      </c>
      <c r="M31" s="17"/>
      <c r="N31" s="17"/>
      <c r="O31" s="17"/>
    </row>
    <row r="32" spans="1:15" x14ac:dyDescent="0.15">
      <c r="A32" s="138">
        <v>17999580</v>
      </c>
      <c r="B32" s="17">
        <v>1</v>
      </c>
      <c r="C32" s="17" t="s">
        <v>5164</v>
      </c>
      <c r="D32" s="17" t="s">
        <v>418</v>
      </c>
      <c r="E32" s="219">
        <v>31990046</v>
      </c>
      <c r="H32" s="17">
        <v>1</v>
      </c>
      <c r="I32" s="42">
        <v>12</v>
      </c>
      <c r="J32" s="138">
        <v>15999515</v>
      </c>
      <c r="K32" s="138">
        <v>15999515</v>
      </c>
      <c r="L32" s="138">
        <v>15999515</v>
      </c>
    </row>
  </sheetData>
  <autoFilter ref="A2:O2">
    <sortState ref="A3:O30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95"/>
  <sheetViews>
    <sheetView zoomScale="90" zoomScaleNormal="90" workbookViewId="0">
      <pane xSplit="3" ySplit="2" topLeftCell="D15" activePane="bottomRight" state="frozen"/>
      <selection pane="topRight" activeCell="C1" sqref="C1"/>
      <selection pane="bottomLeft" activeCell="A3" sqref="A3"/>
      <selection pane="bottomRight" activeCell="F27" sqref="F27"/>
    </sheetView>
  </sheetViews>
  <sheetFormatPr defaultColWidth="9" defaultRowHeight="16.5" x14ac:dyDescent="0.15"/>
  <cols>
    <col min="1" max="1" width="9.5" style="1" bestFit="1" customWidth="1"/>
    <col min="2" max="2" width="4.875" style="1" bestFit="1" customWidth="1"/>
    <col min="3" max="3" width="64.25" style="1" customWidth="1"/>
    <col min="4" max="4" width="8" style="1" bestFit="1" customWidth="1"/>
    <col min="5" max="5" width="7.5" style="1" bestFit="1" customWidth="1"/>
    <col min="6" max="8" width="14.875" style="1" customWidth="1"/>
    <col min="9" max="10" width="10.75" style="1" customWidth="1"/>
    <col min="11" max="13" width="15.875" style="1" customWidth="1"/>
    <col min="14" max="14" width="12.875" style="1" customWidth="1"/>
    <col min="15" max="15" width="12.375" style="1" bestFit="1" customWidth="1"/>
    <col min="16" max="16" width="12.625" style="1" customWidth="1"/>
    <col min="17" max="16384" width="9" style="1"/>
  </cols>
  <sheetData>
    <row r="1" spans="1:16" x14ac:dyDescent="0.15">
      <c r="A1" s="7" t="s">
        <v>91</v>
      </c>
      <c r="B1" s="7" t="s">
        <v>1074</v>
      </c>
      <c r="C1" s="7" t="s">
        <v>92</v>
      </c>
      <c r="D1" s="7" t="s">
        <v>1076</v>
      </c>
      <c r="E1" s="7" t="s">
        <v>1082</v>
      </c>
      <c r="F1" s="7" t="s">
        <v>93</v>
      </c>
      <c r="G1" s="7" t="s">
        <v>31</v>
      </c>
      <c r="H1" s="7" t="s">
        <v>32</v>
      </c>
      <c r="I1" s="1" t="s">
        <v>5368</v>
      </c>
      <c r="J1" s="1" t="s">
        <v>5369</v>
      </c>
      <c r="K1" s="7" t="s">
        <v>1083</v>
      </c>
      <c r="L1" s="7" t="s">
        <v>1084</v>
      </c>
      <c r="M1" s="7" t="s">
        <v>1455</v>
      </c>
      <c r="N1" s="7" t="s">
        <v>1085</v>
      </c>
      <c r="O1" s="7" t="s">
        <v>1086</v>
      </c>
      <c r="P1" s="7" t="s">
        <v>1456</v>
      </c>
    </row>
    <row r="2" spans="1:16" x14ac:dyDescent="0.15">
      <c r="A2" s="7" t="s">
        <v>4</v>
      </c>
      <c r="B2" s="7" t="s">
        <v>169</v>
      </c>
      <c r="C2" s="7" t="s">
        <v>94</v>
      </c>
      <c r="D2" s="7" t="s">
        <v>143</v>
      </c>
      <c r="E2" s="7" t="s">
        <v>5</v>
      </c>
      <c r="F2" s="7" t="s">
        <v>95</v>
      </c>
      <c r="G2" s="7" t="s">
        <v>96</v>
      </c>
      <c r="H2" s="7" t="s">
        <v>97</v>
      </c>
      <c r="I2" s="1" t="s">
        <v>5370</v>
      </c>
      <c r="J2" s="1" t="s">
        <v>5371</v>
      </c>
      <c r="K2" s="7" t="s">
        <v>118</v>
      </c>
      <c r="L2" s="7" t="s">
        <v>239</v>
      </c>
      <c r="M2" s="7" t="s">
        <v>1453</v>
      </c>
      <c r="N2" s="7" t="s">
        <v>119</v>
      </c>
      <c r="O2" s="7" t="s">
        <v>240</v>
      </c>
      <c r="P2" s="7" t="s">
        <v>1454</v>
      </c>
    </row>
    <row r="3" spans="1:16" s="2" customFormat="1" x14ac:dyDescent="0.15">
      <c r="A3" s="92">
        <v>16660101</v>
      </c>
      <c r="B3" s="6">
        <v>1</v>
      </c>
      <c r="C3" s="6" t="s">
        <v>3153</v>
      </c>
      <c r="D3" s="6">
        <v>1</v>
      </c>
      <c r="E3" s="6" t="s">
        <v>1495</v>
      </c>
      <c r="F3" s="92">
        <v>12660118</v>
      </c>
      <c r="G3" s="6" t="s">
        <v>89</v>
      </c>
      <c r="H3" s="6" t="s">
        <v>89</v>
      </c>
      <c r="I3" s="167"/>
      <c r="J3" s="167"/>
      <c r="K3" s="6" t="s">
        <v>1222</v>
      </c>
      <c r="L3" s="92">
        <v>15660109</v>
      </c>
      <c r="M3" s="6"/>
      <c r="N3" s="6"/>
      <c r="O3" s="6"/>
      <c r="P3" s="6"/>
    </row>
    <row r="4" spans="1:16" s="2" customFormat="1" x14ac:dyDescent="0.15">
      <c r="A4" s="92">
        <v>16660201</v>
      </c>
      <c r="B4" s="6">
        <v>1</v>
      </c>
      <c r="C4" s="6" t="str">
        <f>INDEX(buff!$C:$C,MATCH($A4,buff!$K:$K,0))</f>
        <v>死神冰霜护甲给攻击者添加debuff</v>
      </c>
      <c r="D4" s="6">
        <v>1</v>
      </c>
      <c r="E4" s="6" t="s">
        <v>28</v>
      </c>
      <c r="F4" s="92">
        <v>12660208</v>
      </c>
      <c r="G4" s="92">
        <v>12660209</v>
      </c>
      <c r="H4" s="92">
        <v>12660210</v>
      </c>
      <c r="I4" s="167"/>
      <c r="J4" s="167"/>
      <c r="K4" s="6" t="s">
        <v>1222</v>
      </c>
      <c r="L4" s="92">
        <v>15660205</v>
      </c>
      <c r="M4" s="6"/>
      <c r="N4" s="6"/>
      <c r="O4" s="6"/>
      <c r="P4" s="6"/>
    </row>
    <row r="5" spans="1:16" s="2" customFormat="1" x14ac:dyDescent="0.15">
      <c r="A5" s="92">
        <v>16660202</v>
      </c>
      <c r="B5" s="6">
        <v>1</v>
      </c>
      <c r="C5" s="6" t="s">
        <v>3154</v>
      </c>
      <c r="D5" s="6">
        <v>1</v>
      </c>
      <c r="E5" s="6" t="s">
        <v>424</v>
      </c>
      <c r="F5" s="167" t="s">
        <v>331</v>
      </c>
      <c r="G5" s="6" t="s">
        <v>89</v>
      </c>
      <c r="H5" s="92">
        <v>15660212</v>
      </c>
      <c r="I5" s="167"/>
      <c r="J5" s="167"/>
      <c r="K5" s="6" t="s">
        <v>512</v>
      </c>
      <c r="L5" s="167" t="s">
        <v>3220</v>
      </c>
      <c r="M5" s="6"/>
      <c r="N5" s="6"/>
      <c r="O5" s="6"/>
      <c r="P5" s="6"/>
    </row>
    <row r="6" spans="1:16" s="2" customFormat="1" x14ac:dyDescent="0.15">
      <c r="A6" s="92">
        <v>16660301</v>
      </c>
      <c r="B6" s="6">
        <v>1</v>
      </c>
      <c r="C6" s="6" t="s">
        <v>516</v>
      </c>
      <c r="D6" s="6">
        <v>1</v>
      </c>
      <c r="E6" s="6" t="s">
        <v>1744</v>
      </c>
      <c r="F6" s="92">
        <v>15660306</v>
      </c>
      <c r="G6" s="167" t="s">
        <v>89</v>
      </c>
      <c r="H6" s="167" t="s">
        <v>89</v>
      </c>
      <c r="I6" s="167"/>
      <c r="J6" s="167"/>
      <c r="K6" s="6"/>
      <c r="L6" s="167" t="s">
        <v>89</v>
      </c>
      <c r="M6" s="6"/>
      <c r="N6" s="6"/>
      <c r="O6" s="6"/>
      <c r="P6" s="6"/>
    </row>
    <row r="7" spans="1:16" s="2" customFormat="1" x14ac:dyDescent="0.15">
      <c r="A7" s="92">
        <v>16660302</v>
      </c>
      <c r="B7" s="6">
        <v>1</v>
      </c>
      <c r="C7" s="6" t="s">
        <v>3155</v>
      </c>
      <c r="D7" s="6">
        <v>1</v>
      </c>
      <c r="E7" s="6" t="s">
        <v>1778</v>
      </c>
      <c r="F7" s="92">
        <v>15660311</v>
      </c>
      <c r="G7" s="6" t="s">
        <v>89</v>
      </c>
      <c r="H7" s="167" t="s">
        <v>89</v>
      </c>
      <c r="I7" s="22"/>
      <c r="J7" s="22"/>
      <c r="K7" s="6"/>
      <c r="L7" s="6" t="s">
        <v>89</v>
      </c>
      <c r="M7" s="6"/>
      <c r="N7" s="6"/>
      <c r="O7" s="6"/>
      <c r="P7" s="6"/>
    </row>
    <row r="8" spans="1:16" s="2" customFormat="1" x14ac:dyDescent="0.15">
      <c r="A8" s="92">
        <v>16660303</v>
      </c>
      <c r="B8" s="6">
        <v>1</v>
      </c>
      <c r="C8" s="91" t="s">
        <v>3156</v>
      </c>
      <c r="D8" s="6">
        <v>1</v>
      </c>
      <c r="E8" s="6" t="s">
        <v>1744</v>
      </c>
      <c r="F8" s="92">
        <v>15660313</v>
      </c>
      <c r="G8" s="6" t="s">
        <v>89</v>
      </c>
      <c r="H8" s="6" t="s">
        <v>89</v>
      </c>
      <c r="I8" s="22"/>
      <c r="J8" s="22"/>
      <c r="K8" s="6"/>
      <c r="L8" s="6" t="s">
        <v>89</v>
      </c>
      <c r="M8" s="6"/>
      <c r="N8" s="6"/>
      <c r="O8" s="6"/>
      <c r="P8" s="6"/>
    </row>
    <row r="9" spans="1:16" s="2" customFormat="1" x14ac:dyDescent="0.15">
      <c r="A9" s="92">
        <v>16660304</v>
      </c>
      <c r="B9" s="6">
        <v>1</v>
      </c>
      <c r="C9" s="91" t="s">
        <v>2538</v>
      </c>
      <c r="D9" s="6">
        <v>1</v>
      </c>
      <c r="E9" s="6" t="s">
        <v>1495</v>
      </c>
      <c r="F9" s="92">
        <v>12660318</v>
      </c>
      <c r="G9" s="6" t="s">
        <v>89</v>
      </c>
      <c r="H9" s="6" t="s">
        <v>89</v>
      </c>
      <c r="I9" s="22"/>
      <c r="J9" s="22"/>
      <c r="K9" s="6" t="s">
        <v>1222</v>
      </c>
      <c r="L9" s="92">
        <v>15660314</v>
      </c>
      <c r="M9" s="6"/>
      <c r="N9" s="6"/>
      <c r="O9" s="6"/>
      <c r="P9" s="6"/>
    </row>
    <row r="10" spans="1:16" s="2" customFormat="1" x14ac:dyDescent="0.15">
      <c r="A10" s="92">
        <v>16660501</v>
      </c>
      <c r="B10" s="6">
        <v>1</v>
      </c>
      <c r="C10" s="167" t="s">
        <v>5240</v>
      </c>
      <c r="D10" s="6">
        <v>1</v>
      </c>
      <c r="E10" s="6" t="s">
        <v>1778</v>
      </c>
      <c r="F10" s="92">
        <v>15660504</v>
      </c>
      <c r="G10" s="6" t="s">
        <v>89</v>
      </c>
      <c r="H10" s="6" t="s">
        <v>89</v>
      </c>
      <c r="I10" s="22"/>
      <c r="J10" s="22"/>
      <c r="K10" s="6"/>
      <c r="L10" s="6" t="s">
        <v>89</v>
      </c>
      <c r="M10" s="6"/>
      <c r="N10" s="6"/>
      <c r="O10" s="6"/>
      <c r="P10" s="6"/>
    </row>
    <row r="11" spans="1:16" s="2" customFormat="1" x14ac:dyDescent="0.15">
      <c r="A11" s="92">
        <v>16660502</v>
      </c>
      <c r="B11" s="6">
        <v>1</v>
      </c>
      <c r="C11" s="167" t="s">
        <v>5241</v>
      </c>
      <c r="D11" s="6">
        <v>1</v>
      </c>
      <c r="E11" s="6" t="s">
        <v>28</v>
      </c>
      <c r="F11" s="112">
        <v>12660227</v>
      </c>
      <c r="G11" s="6" t="s">
        <v>89</v>
      </c>
      <c r="H11" s="6" t="s">
        <v>89</v>
      </c>
      <c r="I11" s="167"/>
      <c r="J11" s="167"/>
      <c r="K11" s="6"/>
      <c r="L11" s="167" t="s">
        <v>89</v>
      </c>
      <c r="M11" s="22"/>
      <c r="N11" s="22"/>
      <c r="O11" s="22"/>
      <c r="P11" s="22"/>
    </row>
    <row r="12" spans="1:16" s="2" customFormat="1" x14ac:dyDescent="0.15">
      <c r="A12" s="167">
        <v>16660801</v>
      </c>
      <c r="B12" s="167">
        <v>1</v>
      </c>
      <c r="C12" s="167" t="s">
        <v>3927</v>
      </c>
      <c r="D12" s="167">
        <v>1</v>
      </c>
      <c r="E12" s="167" t="s">
        <v>359</v>
      </c>
      <c r="F12" s="11">
        <v>12660812</v>
      </c>
      <c r="G12" s="11">
        <v>12660813</v>
      </c>
      <c r="H12" s="167">
        <v>12660814</v>
      </c>
      <c r="I12" s="167"/>
      <c r="J12" s="167"/>
      <c r="K12" s="167" t="s">
        <v>345</v>
      </c>
      <c r="L12" s="91">
        <v>15660809</v>
      </c>
      <c r="M12" s="167"/>
      <c r="N12" s="167"/>
      <c r="O12" s="167"/>
      <c r="P12" s="167"/>
    </row>
    <row r="13" spans="1:16" s="2" customFormat="1" x14ac:dyDescent="0.15">
      <c r="A13" s="167">
        <v>16660802</v>
      </c>
      <c r="B13" s="6">
        <v>1</v>
      </c>
      <c r="C13" s="6" t="s">
        <v>3927</v>
      </c>
      <c r="D13" s="6">
        <v>1</v>
      </c>
      <c r="E13" s="6" t="s">
        <v>359</v>
      </c>
      <c r="F13" s="11">
        <v>12660812</v>
      </c>
      <c r="G13" s="11">
        <v>12660813</v>
      </c>
      <c r="H13" s="167">
        <v>12660814</v>
      </c>
      <c r="I13" s="8"/>
      <c r="J13" s="8"/>
      <c r="K13" s="6" t="s">
        <v>345</v>
      </c>
      <c r="L13" s="91">
        <v>15660809</v>
      </c>
      <c r="M13" s="6"/>
      <c r="N13" s="6"/>
      <c r="O13" s="6"/>
      <c r="P13" s="6"/>
    </row>
    <row r="14" spans="1:16" s="2" customFormat="1" x14ac:dyDescent="0.15">
      <c r="A14" s="92">
        <v>16661101</v>
      </c>
      <c r="B14" s="6">
        <v>1</v>
      </c>
      <c r="C14" s="6" t="s">
        <v>3168</v>
      </c>
      <c r="D14" s="6">
        <v>1</v>
      </c>
      <c r="E14" s="6" t="s">
        <v>28</v>
      </c>
      <c r="F14" s="92">
        <v>12661108</v>
      </c>
      <c r="G14" s="92">
        <v>12661109</v>
      </c>
      <c r="H14" s="92"/>
      <c r="I14" s="167"/>
      <c r="J14" s="167"/>
      <c r="K14" s="6" t="s">
        <v>1222</v>
      </c>
      <c r="L14" s="92">
        <v>15661105</v>
      </c>
      <c r="M14" s="6"/>
      <c r="N14" s="6"/>
      <c r="O14" s="6"/>
      <c r="P14" s="6"/>
    </row>
    <row r="15" spans="1:16" s="2" customFormat="1" x14ac:dyDescent="0.15">
      <c r="A15" s="92">
        <v>16661102</v>
      </c>
      <c r="B15" s="6">
        <v>1</v>
      </c>
      <c r="C15" s="6" t="s">
        <v>3169</v>
      </c>
      <c r="D15" s="6">
        <v>1</v>
      </c>
      <c r="E15" s="6" t="s">
        <v>3161</v>
      </c>
      <c r="F15" s="92">
        <v>12661117</v>
      </c>
      <c r="G15" s="11" t="s">
        <v>89</v>
      </c>
      <c r="H15" s="6" t="s">
        <v>89</v>
      </c>
      <c r="I15" s="167"/>
      <c r="J15" s="167"/>
      <c r="K15" s="6" t="s">
        <v>1222</v>
      </c>
      <c r="L15" s="92">
        <v>15661112</v>
      </c>
      <c r="M15" s="6"/>
      <c r="N15" s="6"/>
      <c r="O15" s="6"/>
      <c r="P15" s="6"/>
    </row>
    <row r="16" spans="1:16" s="2" customFormat="1" x14ac:dyDescent="0.15">
      <c r="A16" s="22">
        <v>16670201</v>
      </c>
      <c r="B16" s="22">
        <v>1</v>
      </c>
      <c r="C16" s="22" t="s">
        <v>4896</v>
      </c>
      <c r="D16" s="22">
        <v>1</v>
      </c>
      <c r="E16" s="22" t="s">
        <v>3443</v>
      </c>
      <c r="F16" s="92">
        <v>12670206</v>
      </c>
      <c r="G16" s="92"/>
      <c r="H16" s="22"/>
      <c r="I16" s="167"/>
      <c r="J16" s="167"/>
      <c r="K16" s="22" t="s">
        <v>3444</v>
      </c>
      <c r="L16" s="22" t="s">
        <v>3445</v>
      </c>
      <c r="M16" s="6"/>
      <c r="N16" s="6"/>
      <c r="O16" s="6"/>
      <c r="P16" s="6"/>
    </row>
    <row r="17" spans="1:16" s="2" customFormat="1" x14ac:dyDescent="0.15">
      <c r="A17" s="167">
        <v>16680201</v>
      </c>
      <c r="B17" s="167">
        <v>1</v>
      </c>
      <c r="C17" s="167" t="str">
        <f>INDEX(buff!$C:$C,MATCH($A17,buff!$K:$K,0))</f>
        <v>骷髅巫师冰霜护甲给攻击者添加debuff</v>
      </c>
      <c r="D17" s="167">
        <v>1</v>
      </c>
      <c r="E17" s="167" t="s">
        <v>4016</v>
      </c>
      <c r="F17" s="167">
        <v>12680214</v>
      </c>
      <c r="G17" s="167">
        <v>12680215</v>
      </c>
      <c r="H17" s="167">
        <v>12680216</v>
      </c>
      <c r="I17" s="167"/>
      <c r="J17" s="167"/>
      <c r="K17" s="167" t="s">
        <v>4017</v>
      </c>
      <c r="L17" s="167">
        <v>15680209</v>
      </c>
      <c r="M17" s="167"/>
      <c r="N17" s="167"/>
      <c r="O17" s="167"/>
      <c r="P17" s="167"/>
    </row>
    <row r="18" spans="1:16" s="2" customFormat="1" x14ac:dyDescent="0.15">
      <c r="A18" s="167">
        <v>16690101</v>
      </c>
      <c r="B18" s="6">
        <v>1</v>
      </c>
      <c r="C18" s="6" t="s">
        <v>3418</v>
      </c>
      <c r="D18" s="6">
        <v>1</v>
      </c>
      <c r="E18" s="6" t="s">
        <v>3407</v>
      </c>
      <c r="F18" s="92">
        <v>12690110</v>
      </c>
      <c r="G18" s="6"/>
      <c r="H18" s="6"/>
      <c r="I18" s="167"/>
      <c r="J18" s="167"/>
      <c r="K18" s="6" t="s">
        <v>3408</v>
      </c>
      <c r="L18" s="99">
        <v>15690104</v>
      </c>
      <c r="M18" s="22"/>
      <c r="N18" s="22"/>
      <c r="O18" s="22"/>
      <c r="P18" s="22"/>
    </row>
    <row r="19" spans="1:16" s="2" customFormat="1" x14ac:dyDescent="0.15">
      <c r="A19" s="92">
        <v>16760302</v>
      </c>
      <c r="B19" s="6">
        <v>1</v>
      </c>
      <c r="C19" s="6" t="s">
        <v>5072</v>
      </c>
      <c r="D19" s="6">
        <v>1</v>
      </c>
      <c r="E19" s="6" t="s">
        <v>1495</v>
      </c>
      <c r="F19" s="92">
        <v>12760309</v>
      </c>
      <c r="G19" s="92">
        <v>12760311</v>
      </c>
      <c r="H19" s="6" t="s">
        <v>89</v>
      </c>
      <c r="I19" s="22"/>
      <c r="J19" s="22"/>
      <c r="K19" s="6" t="s">
        <v>1222</v>
      </c>
      <c r="L19" s="92">
        <v>15760306</v>
      </c>
      <c r="M19" s="6"/>
      <c r="N19" s="6"/>
      <c r="O19" s="6"/>
      <c r="P19" s="6"/>
    </row>
    <row r="20" spans="1:16" s="2" customFormat="1" x14ac:dyDescent="0.15">
      <c r="A20" s="92">
        <v>16760401</v>
      </c>
      <c r="B20" s="6">
        <v>1</v>
      </c>
      <c r="C20" s="6" t="str">
        <f>INDEX(buff!$C:$C,MATCH($A20,buff!$K:$K,0))</f>
        <v>圣光使者圣盾吸收伤害护盾</v>
      </c>
      <c r="D20" s="6">
        <v>1</v>
      </c>
      <c r="E20" s="6" t="s">
        <v>3160</v>
      </c>
      <c r="F20" s="92">
        <v>15760402</v>
      </c>
      <c r="G20" s="6" t="s">
        <v>89</v>
      </c>
      <c r="H20" s="6" t="s">
        <v>89</v>
      </c>
      <c r="I20" s="22"/>
      <c r="J20" s="22"/>
      <c r="K20" s="6"/>
      <c r="L20" s="6" t="s">
        <v>89</v>
      </c>
      <c r="M20" s="6"/>
      <c r="N20" s="6"/>
      <c r="O20" s="6"/>
      <c r="P20" s="6"/>
    </row>
    <row r="21" spans="1:16" s="2" customFormat="1" x14ac:dyDescent="0.15">
      <c r="A21" s="92">
        <v>16760501</v>
      </c>
      <c r="B21" s="6">
        <v>1</v>
      </c>
      <c r="C21" s="6" t="s">
        <v>3162</v>
      </c>
      <c r="D21" s="6">
        <v>1</v>
      </c>
      <c r="E21" s="6" t="s">
        <v>3163</v>
      </c>
      <c r="F21" s="167">
        <v>15760504</v>
      </c>
      <c r="G21" s="6" t="s">
        <v>89</v>
      </c>
      <c r="H21" s="6" t="s">
        <v>89</v>
      </c>
      <c r="I21" s="22"/>
      <c r="J21" s="22"/>
      <c r="K21" s="6"/>
      <c r="L21" s="6" t="s">
        <v>89</v>
      </c>
      <c r="M21" s="6"/>
      <c r="N21" s="6"/>
      <c r="O21" s="6"/>
      <c r="P21" s="6"/>
    </row>
    <row r="22" spans="1:16" s="2" customFormat="1" x14ac:dyDescent="0.15">
      <c r="A22" s="92">
        <v>16760502</v>
      </c>
      <c r="B22" s="6">
        <v>1</v>
      </c>
      <c r="C22" s="6" t="s">
        <v>2832</v>
      </c>
      <c r="D22" s="6">
        <v>1</v>
      </c>
      <c r="E22" s="6" t="s">
        <v>28</v>
      </c>
      <c r="F22" s="92">
        <v>12760511</v>
      </c>
      <c r="G22" s="6" t="s">
        <v>89</v>
      </c>
      <c r="H22" s="6" t="s">
        <v>89</v>
      </c>
      <c r="I22" s="22"/>
      <c r="J22" s="22"/>
      <c r="K22" s="6"/>
      <c r="L22" s="6" t="s">
        <v>89</v>
      </c>
      <c r="M22" s="6"/>
      <c r="N22" s="6"/>
      <c r="O22" s="6"/>
      <c r="P22" s="6"/>
    </row>
    <row r="23" spans="1:16" s="2" customFormat="1" x14ac:dyDescent="0.15">
      <c r="A23" s="92">
        <v>16760701</v>
      </c>
      <c r="B23" s="6">
        <v>1</v>
      </c>
      <c r="C23" s="6" t="s">
        <v>2285</v>
      </c>
      <c r="D23" s="6">
        <v>1</v>
      </c>
      <c r="E23" s="6" t="s">
        <v>3164</v>
      </c>
      <c r="F23" s="92">
        <v>12760707</v>
      </c>
      <c r="G23" s="167" t="s">
        <v>89</v>
      </c>
      <c r="H23" s="6" t="s">
        <v>89</v>
      </c>
      <c r="I23" s="167"/>
      <c r="J23" s="167"/>
      <c r="K23" s="6" t="s">
        <v>3165</v>
      </c>
      <c r="L23" s="6" t="s">
        <v>3221</v>
      </c>
      <c r="M23" s="6"/>
      <c r="N23" s="6"/>
      <c r="O23" s="6"/>
      <c r="P23" s="6"/>
    </row>
    <row r="24" spans="1:16" x14ac:dyDescent="0.15">
      <c r="A24" s="22">
        <v>16760601</v>
      </c>
      <c r="B24" s="22">
        <v>1</v>
      </c>
      <c r="C24" s="22" t="s">
        <v>4089</v>
      </c>
      <c r="D24" s="22">
        <v>1</v>
      </c>
      <c r="E24" s="22" t="s">
        <v>4090</v>
      </c>
      <c r="F24" s="167">
        <v>12760608</v>
      </c>
      <c r="G24" s="167"/>
      <c r="H24" s="22"/>
      <c r="I24" s="167"/>
      <c r="J24" s="167"/>
      <c r="K24" s="22" t="s">
        <v>345</v>
      </c>
      <c r="L24" s="167">
        <v>15760606</v>
      </c>
      <c r="M24" s="22"/>
      <c r="N24" s="22"/>
      <c r="O24" s="22"/>
      <c r="P24" s="167"/>
    </row>
    <row r="25" spans="1:16" s="2" customFormat="1" x14ac:dyDescent="0.15">
      <c r="A25" s="93">
        <v>16760801</v>
      </c>
      <c r="B25" s="22">
        <v>1</v>
      </c>
      <c r="C25" s="22" t="s">
        <v>2853</v>
      </c>
      <c r="D25" s="22">
        <v>1</v>
      </c>
      <c r="E25" s="22" t="s">
        <v>3498</v>
      </c>
      <c r="F25" s="93">
        <v>12760804</v>
      </c>
      <c r="G25" s="93">
        <v>12760805</v>
      </c>
      <c r="H25" s="22" t="s">
        <v>89</v>
      </c>
      <c r="I25" s="167"/>
      <c r="J25" s="167"/>
      <c r="K25" s="22" t="s">
        <v>1222</v>
      </c>
      <c r="L25" s="93">
        <v>15760803</v>
      </c>
      <c r="M25" s="22"/>
      <c r="N25" s="22"/>
      <c r="O25" s="22"/>
      <c r="P25" s="22"/>
    </row>
    <row r="26" spans="1:16" s="2" customFormat="1" x14ac:dyDescent="0.15">
      <c r="A26" s="93">
        <v>16760802</v>
      </c>
      <c r="B26" s="22">
        <v>1</v>
      </c>
      <c r="C26" s="22" t="s">
        <v>3178</v>
      </c>
      <c r="D26" s="22">
        <v>1</v>
      </c>
      <c r="E26" s="22" t="s">
        <v>1208</v>
      </c>
      <c r="F26" s="93">
        <v>12760810</v>
      </c>
      <c r="G26" s="93">
        <v>12760811</v>
      </c>
      <c r="H26" s="112"/>
      <c r="I26" s="199"/>
      <c r="J26" s="199"/>
      <c r="K26" s="22" t="s">
        <v>3171</v>
      </c>
      <c r="L26" s="22" t="s">
        <v>3221</v>
      </c>
      <c r="M26" s="6"/>
      <c r="N26" s="6"/>
      <c r="O26" s="6"/>
      <c r="P26" s="6"/>
    </row>
    <row r="27" spans="1:16" s="2" customFormat="1" x14ac:dyDescent="0.15">
      <c r="A27" s="22">
        <v>16760803</v>
      </c>
      <c r="B27" s="167">
        <v>1</v>
      </c>
      <c r="C27" s="167" t="s">
        <v>5802</v>
      </c>
      <c r="D27" s="167">
        <v>1</v>
      </c>
      <c r="E27" s="167" t="s">
        <v>1778</v>
      </c>
      <c r="F27" s="167">
        <v>15760809</v>
      </c>
      <c r="G27" s="167"/>
      <c r="H27" s="167"/>
      <c r="I27" s="167"/>
      <c r="J27" s="167"/>
      <c r="K27" s="167"/>
      <c r="L27" s="167"/>
      <c r="M27" s="167"/>
      <c r="N27" s="167"/>
      <c r="O27" s="167"/>
      <c r="P27" s="167"/>
    </row>
    <row r="28" spans="1:16" s="2" customFormat="1" x14ac:dyDescent="0.15">
      <c r="A28" s="92">
        <v>16761101</v>
      </c>
      <c r="B28" s="6">
        <v>1</v>
      </c>
      <c r="C28" s="6" t="s">
        <v>2637</v>
      </c>
      <c r="D28" s="6">
        <v>1</v>
      </c>
      <c r="E28" s="6" t="s">
        <v>1020</v>
      </c>
      <c r="F28" s="92">
        <v>12761110</v>
      </c>
      <c r="G28" s="92"/>
      <c r="H28" s="6" t="s">
        <v>89</v>
      </c>
      <c r="I28" s="199"/>
      <c r="J28" s="199"/>
      <c r="K28" s="6" t="s">
        <v>3171</v>
      </c>
      <c r="L28" s="167" t="s">
        <v>3221</v>
      </c>
      <c r="M28" s="6"/>
      <c r="N28" s="6"/>
      <c r="O28" s="6"/>
      <c r="P28" s="6"/>
    </row>
    <row r="29" spans="1:16" s="2" customFormat="1" x14ac:dyDescent="0.15">
      <c r="A29" s="112">
        <v>16761102</v>
      </c>
      <c r="B29" s="167">
        <v>1</v>
      </c>
      <c r="C29" s="167" t="s">
        <v>2640</v>
      </c>
      <c r="D29" s="167">
        <v>1</v>
      </c>
      <c r="E29" s="167" t="s">
        <v>3172</v>
      </c>
      <c r="F29" s="112">
        <v>12761112</v>
      </c>
      <c r="G29" s="112">
        <v>12761113</v>
      </c>
      <c r="H29" s="11" t="s">
        <v>89</v>
      </c>
      <c r="I29" s="167"/>
      <c r="J29" s="167"/>
      <c r="K29" s="167"/>
      <c r="L29" s="11" t="s">
        <v>89</v>
      </c>
      <c r="M29" s="6"/>
      <c r="N29" s="6"/>
      <c r="O29" s="6"/>
      <c r="P29" s="6"/>
    </row>
    <row r="30" spans="1:16" s="2" customFormat="1" x14ac:dyDescent="0.15">
      <c r="A30" s="112">
        <v>16761110</v>
      </c>
      <c r="B30" s="167">
        <v>1</v>
      </c>
      <c r="C30" s="167" t="s">
        <v>5357</v>
      </c>
      <c r="D30" s="167">
        <v>1</v>
      </c>
      <c r="E30" s="167" t="s">
        <v>5358</v>
      </c>
      <c r="F30" s="132">
        <v>12761105</v>
      </c>
      <c r="G30" s="132">
        <v>12761106</v>
      </c>
      <c r="H30" s="132">
        <v>12761107</v>
      </c>
      <c r="I30" s="132">
        <v>12761115</v>
      </c>
      <c r="J30" s="167"/>
      <c r="K30" s="22" t="s">
        <v>1222</v>
      </c>
      <c r="L30" s="112">
        <v>15761110</v>
      </c>
      <c r="M30" s="167"/>
      <c r="N30" s="167"/>
      <c r="O30" s="167"/>
      <c r="P30" s="167"/>
    </row>
    <row r="31" spans="1:16" s="2" customFormat="1" x14ac:dyDescent="0.15">
      <c r="A31" s="167">
        <v>16780301</v>
      </c>
      <c r="B31" s="6">
        <v>1</v>
      </c>
      <c r="C31" s="6" t="s">
        <v>3730</v>
      </c>
      <c r="D31" s="6">
        <v>1</v>
      </c>
      <c r="E31" s="6" t="s">
        <v>359</v>
      </c>
      <c r="F31" s="167">
        <v>12780311</v>
      </c>
      <c r="G31" s="6"/>
      <c r="H31" s="6"/>
      <c r="I31" s="167"/>
      <c r="J31" s="167"/>
      <c r="K31" s="6" t="s">
        <v>1200</v>
      </c>
      <c r="L31" s="6">
        <v>15780306</v>
      </c>
      <c r="M31" s="6"/>
      <c r="N31" s="6"/>
      <c r="O31" s="6"/>
      <c r="P31" s="6"/>
    </row>
    <row r="32" spans="1:16" s="2" customFormat="1" x14ac:dyDescent="0.15">
      <c r="A32" s="92">
        <v>16860101</v>
      </c>
      <c r="B32" s="6">
        <v>1</v>
      </c>
      <c r="C32" s="167" t="s">
        <v>3152</v>
      </c>
      <c r="D32" s="6">
        <v>1</v>
      </c>
      <c r="E32" s="6" t="s">
        <v>1495</v>
      </c>
      <c r="F32" s="92">
        <v>12860116</v>
      </c>
      <c r="G32" s="6" t="s">
        <v>89</v>
      </c>
      <c r="H32" s="6" t="s">
        <v>89</v>
      </c>
      <c r="I32" s="167"/>
      <c r="J32" s="167"/>
      <c r="K32" s="6" t="s">
        <v>1222</v>
      </c>
      <c r="L32" s="92">
        <v>15860109</v>
      </c>
      <c r="M32" s="6"/>
      <c r="N32" s="6"/>
      <c r="O32" s="6"/>
      <c r="P32" s="6"/>
    </row>
    <row r="33" spans="1:16" x14ac:dyDescent="0.15">
      <c r="A33" s="92">
        <v>16860401</v>
      </c>
      <c r="B33" s="167">
        <v>1</v>
      </c>
      <c r="C33" s="167" t="s">
        <v>3157</v>
      </c>
      <c r="D33" s="167">
        <v>1</v>
      </c>
      <c r="E33" s="167" t="s">
        <v>3158</v>
      </c>
      <c r="F33" s="92">
        <v>12860409</v>
      </c>
      <c r="G33" s="167" t="s">
        <v>89</v>
      </c>
      <c r="H33" s="167" t="s">
        <v>89</v>
      </c>
      <c r="I33" s="22"/>
      <c r="J33" s="22"/>
      <c r="K33" s="167" t="s">
        <v>1450</v>
      </c>
      <c r="L33" s="167">
        <v>0</v>
      </c>
      <c r="M33" s="167" t="s">
        <v>3159</v>
      </c>
      <c r="N33" s="167"/>
      <c r="O33" s="167"/>
      <c r="P33" s="167"/>
    </row>
    <row r="34" spans="1:16" x14ac:dyDescent="0.15">
      <c r="A34" s="92">
        <v>16860701</v>
      </c>
      <c r="B34" s="6">
        <v>1</v>
      </c>
      <c r="C34" s="6" t="s">
        <v>3166</v>
      </c>
      <c r="D34" s="6">
        <v>1</v>
      </c>
      <c r="E34" s="6" t="s">
        <v>3599</v>
      </c>
      <c r="F34" s="92">
        <v>12860707</v>
      </c>
      <c r="G34" s="92"/>
      <c r="H34" s="6" t="s">
        <v>89</v>
      </c>
      <c r="I34" s="22"/>
      <c r="J34" s="22"/>
      <c r="K34" s="6" t="s">
        <v>512</v>
      </c>
      <c r="L34" s="6" t="s">
        <v>595</v>
      </c>
      <c r="M34" s="6"/>
      <c r="N34" s="6"/>
      <c r="O34" s="6"/>
      <c r="P34" s="6"/>
    </row>
    <row r="35" spans="1:16" x14ac:dyDescent="0.15">
      <c r="A35" s="92">
        <v>16860901</v>
      </c>
      <c r="B35" s="6">
        <v>1</v>
      </c>
      <c r="C35" s="6" t="s">
        <v>2728</v>
      </c>
      <c r="D35" s="6">
        <v>1</v>
      </c>
      <c r="E35" s="6" t="s">
        <v>3599</v>
      </c>
      <c r="F35" s="92">
        <v>12860909</v>
      </c>
      <c r="G35" s="92"/>
      <c r="H35" s="6" t="s">
        <v>89</v>
      </c>
      <c r="I35" s="22"/>
      <c r="J35" s="22"/>
      <c r="K35" s="6" t="s">
        <v>512</v>
      </c>
      <c r="L35" s="6" t="s">
        <v>595</v>
      </c>
      <c r="M35" s="6"/>
      <c r="N35" s="6"/>
      <c r="O35" s="6"/>
      <c r="P35" s="6"/>
    </row>
    <row r="36" spans="1:16" x14ac:dyDescent="0.15">
      <c r="A36" s="93">
        <v>16861101</v>
      </c>
      <c r="B36" s="22">
        <v>1</v>
      </c>
      <c r="C36" s="22" t="s">
        <v>3174</v>
      </c>
      <c r="D36" s="22">
        <v>1</v>
      </c>
      <c r="E36" s="22" t="s">
        <v>1495</v>
      </c>
      <c r="F36" s="93">
        <v>12861104</v>
      </c>
      <c r="G36" s="22" t="s">
        <v>89</v>
      </c>
      <c r="H36" s="22" t="s">
        <v>89</v>
      </c>
      <c r="I36" s="167"/>
      <c r="J36" s="167"/>
      <c r="K36" s="22"/>
      <c r="L36" s="22" t="s">
        <v>89</v>
      </c>
      <c r="M36" s="22"/>
      <c r="N36" s="22"/>
      <c r="O36" s="22"/>
      <c r="P36" s="22"/>
    </row>
    <row r="37" spans="1:16" s="2" customFormat="1" x14ac:dyDescent="0.15">
      <c r="A37" s="93">
        <v>16861102</v>
      </c>
      <c r="B37" s="22">
        <v>1</v>
      </c>
      <c r="C37" s="22" t="s">
        <v>3175</v>
      </c>
      <c r="D37" s="22">
        <v>1</v>
      </c>
      <c r="E37" s="22" t="s">
        <v>3172</v>
      </c>
      <c r="F37" s="93">
        <v>12861105</v>
      </c>
      <c r="G37" s="22" t="s">
        <v>89</v>
      </c>
      <c r="H37" s="22" t="s">
        <v>89</v>
      </c>
      <c r="I37" s="167"/>
      <c r="J37" s="167"/>
      <c r="K37" s="22"/>
      <c r="L37" s="22" t="s">
        <v>89</v>
      </c>
      <c r="M37" s="22"/>
      <c r="N37" s="22"/>
      <c r="O37" s="22"/>
      <c r="P37" s="22"/>
    </row>
    <row r="38" spans="1:16" x14ac:dyDescent="0.15">
      <c r="A38" s="185">
        <v>16861103</v>
      </c>
      <c r="B38" s="22">
        <v>1</v>
      </c>
      <c r="C38" s="22" t="s">
        <v>3176</v>
      </c>
      <c r="D38" s="22">
        <v>1</v>
      </c>
      <c r="E38" s="22" t="s">
        <v>1495</v>
      </c>
      <c r="F38" s="185">
        <v>12861106</v>
      </c>
      <c r="G38" s="22" t="s">
        <v>89</v>
      </c>
      <c r="H38" s="22" t="s">
        <v>89</v>
      </c>
      <c r="I38" s="167"/>
      <c r="J38" s="167"/>
      <c r="K38" s="22"/>
      <c r="L38" s="173" t="s">
        <v>89</v>
      </c>
      <c r="M38" s="22"/>
      <c r="N38" s="22"/>
      <c r="O38" s="22"/>
      <c r="P38" s="22"/>
    </row>
    <row r="39" spans="1:16" x14ac:dyDescent="0.15">
      <c r="A39" s="93">
        <v>16861104</v>
      </c>
      <c r="B39" s="22">
        <v>1</v>
      </c>
      <c r="C39" s="22" t="s">
        <v>3177</v>
      </c>
      <c r="D39" s="22">
        <v>1</v>
      </c>
      <c r="E39" s="22" t="s">
        <v>1495</v>
      </c>
      <c r="F39" s="185">
        <v>12861107</v>
      </c>
      <c r="G39" s="173" t="s">
        <v>89</v>
      </c>
      <c r="H39" s="22" t="s">
        <v>89</v>
      </c>
      <c r="I39" s="167"/>
      <c r="J39" s="167"/>
      <c r="K39" s="22"/>
      <c r="L39" s="22" t="s">
        <v>89</v>
      </c>
      <c r="M39" s="22"/>
      <c r="N39" s="22"/>
      <c r="O39" s="22"/>
      <c r="P39" s="22"/>
    </row>
    <row r="40" spans="1:16" x14ac:dyDescent="0.15">
      <c r="A40" s="92">
        <v>16861201</v>
      </c>
      <c r="B40" s="6">
        <v>1</v>
      </c>
      <c r="C40" s="6" t="s">
        <v>3167</v>
      </c>
      <c r="D40" s="6">
        <v>1</v>
      </c>
      <c r="E40" s="6" t="s">
        <v>28</v>
      </c>
      <c r="F40" s="92">
        <v>12861211</v>
      </c>
      <c r="G40" s="6" t="s">
        <v>89</v>
      </c>
      <c r="H40" s="6" t="s">
        <v>89</v>
      </c>
      <c r="I40" s="167"/>
      <c r="J40" s="167"/>
      <c r="K40" s="6"/>
      <c r="L40" s="6" t="s">
        <v>89</v>
      </c>
      <c r="M40" s="6"/>
      <c r="N40" s="6"/>
      <c r="O40" s="6"/>
      <c r="P40" s="6"/>
    </row>
    <row r="41" spans="1:16" s="2" customFormat="1" x14ac:dyDescent="0.15">
      <c r="A41" s="92">
        <v>16861301</v>
      </c>
      <c r="B41" s="6">
        <v>1</v>
      </c>
      <c r="C41" s="6" t="s">
        <v>3506</v>
      </c>
      <c r="D41" s="6">
        <v>1</v>
      </c>
      <c r="E41" s="6" t="s">
        <v>1778</v>
      </c>
      <c r="F41" s="92">
        <v>15861302</v>
      </c>
      <c r="G41" s="6" t="s">
        <v>89</v>
      </c>
      <c r="H41" s="6" t="s">
        <v>89</v>
      </c>
      <c r="I41" s="167"/>
      <c r="J41" s="167"/>
      <c r="K41" s="6"/>
      <c r="L41" s="6" t="s">
        <v>89</v>
      </c>
      <c r="M41" s="167"/>
      <c r="N41" s="167"/>
      <c r="O41" s="167"/>
      <c r="P41" s="167"/>
    </row>
    <row r="42" spans="1:16" x14ac:dyDescent="0.15">
      <c r="A42" s="167">
        <v>16870101</v>
      </c>
      <c r="B42" s="167">
        <v>1</v>
      </c>
      <c r="C42" s="167" t="s">
        <v>3450</v>
      </c>
      <c r="D42" s="167">
        <v>1</v>
      </c>
      <c r="E42" s="167" t="s">
        <v>3164</v>
      </c>
      <c r="F42" s="92">
        <v>12870105</v>
      </c>
      <c r="G42" s="92"/>
      <c r="H42" s="167"/>
      <c r="I42" s="167"/>
      <c r="J42" s="167"/>
      <c r="K42" s="167" t="s">
        <v>3448</v>
      </c>
      <c r="L42" s="167" t="s">
        <v>3449</v>
      </c>
      <c r="M42" s="167"/>
      <c r="N42" s="167"/>
      <c r="O42" s="167"/>
      <c r="P42" s="167"/>
    </row>
    <row r="43" spans="1:16" s="2" customFormat="1" x14ac:dyDescent="0.15">
      <c r="A43" s="167">
        <v>16880201</v>
      </c>
      <c r="B43" s="167">
        <v>1</v>
      </c>
      <c r="C43" s="167" t="s">
        <v>4106</v>
      </c>
      <c r="D43" s="167">
        <v>1</v>
      </c>
      <c r="E43" s="167" t="s">
        <v>1199</v>
      </c>
      <c r="F43" s="13">
        <v>12880209</v>
      </c>
      <c r="G43" s="45">
        <v>12880210</v>
      </c>
      <c r="H43" s="167"/>
      <c r="I43" s="167"/>
      <c r="J43" s="167"/>
      <c r="K43" s="167" t="s">
        <v>345</v>
      </c>
      <c r="L43" s="166">
        <v>15880208</v>
      </c>
      <c r="M43" s="167"/>
      <c r="N43" s="167"/>
      <c r="O43" s="167"/>
      <c r="P43" s="167"/>
    </row>
    <row r="44" spans="1:16" s="2" customFormat="1" x14ac:dyDescent="0.15">
      <c r="A44" s="180">
        <v>16880408</v>
      </c>
      <c r="B44" s="183">
        <v>1</v>
      </c>
      <c r="C44" s="183" t="s">
        <v>5079</v>
      </c>
      <c r="D44" s="183">
        <v>1</v>
      </c>
      <c r="E44" s="183" t="s">
        <v>1495</v>
      </c>
      <c r="F44" s="180">
        <v>12880410</v>
      </c>
      <c r="G44" s="180">
        <v>12880412</v>
      </c>
      <c r="H44" s="183" t="s">
        <v>89</v>
      </c>
      <c r="I44" s="167"/>
      <c r="J44" s="167"/>
      <c r="K44" s="183" t="s">
        <v>1222</v>
      </c>
      <c r="L44" s="180">
        <v>15880410</v>
      </c>
      <c r="M44" s="167"/>
      <c r="N44" s="167"/>
      <c r="O44" s="167"/>
      <c r="P44" s="167"/>
    </row>
    <row r="45" spans="1:16" x14ac:dyDescent="0.15">
      <c r="A45" s="167">
        <v>16890201</v>
      </c>
      <c r="B45" s="21">
        <v>1</v>
      </c>
      <c r="C45" s="21" t="s">
        <v>3499</v>
      </c>
      <c r="D45" s="21">
        <v>1</v>
      </c>
      <c r="E45" s="21" t="s">
        <v>359</v>
      </c>
      <c r="F45" s="92">
        <v>12890205</v>
      </c>
      <c r="G45" s="92">
        <v>12890207</v>
      </c>
      <c r="H45" s="21" t="s">
        <v>89</v>
      </c>
      <c r="I45" s="167"/>
      <c r="J45" s="167"/>
      <c r="K45" s="21" t="s">
        <v>345</v>
      </c>
      <c r="L45" s="99">
        <v>15890204</v>
      </c>
      <c r="M45" s="21"/>
      <c r="N45" s="21"/>
      <c r="O45" s="21"/>
      <c r="P45" s="7"/>
    </row>
    <row r="46" spans="1:16" x14ac:dyDescent="0.15">
      <c r="A46" s="92">
        <v>16960201</v>
      </c>
      <c r="B46" s="167">
        <v>1</v>
      </c>
      <c r="C46" s="167" t="str">
        <f>INDEX(buff!$C:$C,MATCH($A46,buff!$K:$K,0))</f>
        <v>甩葱妹妹音韵之盾附加吸收伤害的护盾</v>
      </c>
      <c r="D46" s="167">
        <v>1</v>
      </c>
      <c r="E46" s="167" t="s">
        <v>1778</v>
      </c>
      <c r="F46" s="92">
        <v>15960206</v>
      </c>
      <c r="G46" s="167" t="s">
        <v>89</v>
      </c>
      <c r="H46" s="167" t="s">
        <v>89</v>
      </c>
      <c r="I46" s="167"/>
      <c r="J46" s="167"/>
      <c r="K46" s="167"/>
      <c r="L46" s="167" t="s">
        <v>89</v>
      </c>
      <c r="M46" s="167"/>
      <c r="N46" s="167"/>
      <c r="O46" s="167"/>
      <c r="P46" s="167"/>
    </row>
    <row r="47" spans="1:16" x14ac:dyDescent="0.15">
      <c r="A47" s="112">
        <v>16961301</v>
      </c>
      <c r="B47" s="8">
        <v>1</v>
      </c>
      <c r="C47" s="230" t="s">
        <v>5354</v>
      </c>
      <c r="D47" s="8">
        <v>1</v>
      </c>
      <c r="E47" s="8" t="s">
        <v>5355</v>
      </c>
      <c r="F47" s="112">
        <v>12961312</v>
      </c>
      <c r="G47" s="112">
        <v>12961313</v>
      </c>
      <c r="H47" s="8"/>
      <c r="I47" s="167"/>
      <c r="J47" s="167"/>
      <c r="K47" s="8" t="s">
        <v>1200</v>
      </c>
      <c r="L47" s="112">
        <v>15961310</v>
      </c>
      <c r="M47" s="11"/>
      <c r="N47" s="167"/>
      <c r="O47" s="167"/>
      <c r="P47" s="167"/>
    </row>
    <row r="48" spans="1:16" s="2" customFormat="1" x14ac:dyDescent="0.15">
      <c r="A48" s="112">
        <v>16960501</v>
      </c>
      <c r="B48" s="167">
        <v>1</v>
      </c>
      <c r="C48" s="167" t="s">
        <v>1700</v>
      </c>
      <c r="D48" s="167">
        <v>1</v>
      </c>
      <c r="E48" s="167" t="s">
        <v>5212</v>
      </c>
      <c r="F48" s="112">
        <v>12960519</v>
      </c>
      <c r="G48" s="11" t="s">
        <v>89</v>
      </c>
      <c r="H48" s="167" t="s">
        <v>89</v>
      </c>
      <c r="I48" s="167"/>
      <c r="J48" s="167"/>
      <c r="K48" s="34"/>
      <c r="L48" s="11" t="s">
        <v>89</v>
      </c>
      <c r="M48" s="167"/>
      <c r="N48" s="167"/>
      <c r="O48" s="167"/>
      <c r="P48" s="167"/>
    </row>
    <row r="49" spans="1:16" s="2" customFormat="1" ht="15.75" customHeight="1" x14ac:dyDescent="0.15">
      <c r="A49" s="112">
        <v>16960503</v>
      </c>
      <c r="B49" s="167">
        <v>1</v>
      </c>
      <c r="C49" s="167" t="s">
        <v>1700</v>
      </c>
      <c r="D49" s="167">
        <v>1</v>
      </c>
      <c r="E49" s="167" t="s">
        <v>5212</v>
      </c>
      <c r="F49" s="180">
        <v>12960522</v>
      </c>
      <c r="G49" s="11" t="s">
        <v>89</v>
      </c>
      <c r="H49" s="167" t="s">
        <v>89</v>
      </c>
      <c r="I49" s="11"/>
      <c r="J49" s="11"/>
      <c r="K49" s="34"/>
      <c r="L49" s="11" t="s">
        <v>89</v>
      </c>
      <c r="M49" s="167"/>
      <c r="N49" s="167"/>
      <c r="O49" s="167"/>
      <c r="P49" s="167"/>
    </row>
    <row r="50" spans="1:16" x14ac:dyDescent="0.15">
      <c r="A50" s="92">
        <v>16960502</v>
      </c>
      <c r="B50" s="167">
        <v>1</v>
      </c>
      <c r="C50" s="167" t="s">
        <v>1701</v>
      </c>
      <c r="D50" s="167">
        <v>1</v>
      </c>
      <c r="E50" s="167" t="s">
        <v>3458</v>
      </c>
      <c r="F50" s="92">
        <v>12960515</v>
      </c>
      <c r="G50" s="92"/>
      <c r="H50" s="167" t="s">
        <v>89</v>
      </c>
      <c r="I50" s="167"/>
      <c r="J50" s="167"/>
      <c r="K50" s="167" t="s">
        <v>512</v>
      </c>
      <c r="L50" s="167" t="s">
        <v>595</v>
      </c>
      <c r="M50" s="167"/>
      <c r="N50" s="167"/>
      <c r="O50" s="167"/>
      <c r="P50" s="167"/>
    </row>
    <row r="51" spans="1:16" x14ac:dyDescent="0.15">
      <c r="A51" s="93">
        <v>16960601</v>
      </c>
      <c r="B51" s="22">
        <v>1</v>
      </c>
      <c r="C51" s="22" t="s">
        <v>3173</v>
      </c>
      <c r="D51" s="22">
        <v>1</v>
      </c>
      <c r="E51" s="22" t="s">
        <v>1495</v>
      </c>
      <c r="F51" s="93">
        <v>12960603</v>
      </c>
      <c r="G51" s="93">
        <v>12960604</v>
      </c>
      <c r="H51" s="93">
        <v>12960605</v>
      </c>
      <c r="K51" s="22" t="s">
        <v>1222</v>
      </c>
      <c r="L51" s="93">
        <v>15960603</v>
      </c>
      <c r="M51" s="22"/>
      <c r="N51" s="22"/>
      <c r="O51" s="22"/>
      <c r="P51" s="22"/>
    </row>
    <row r="52" spans="1:16" x14ac:dyDescent="0.15">
      <c r="A52" s="93">
        <v>16960602</v>
      </c>
      <c r="B52" s="22">
        <v>1</v>
      </c>
      <c r="C52" s="22" t="s">
        <v>2763</v>
      </c>
      <c r="D52" s="22">
        <v>1</v>
      </c>
      <c r="E52" s="22" t="s">
        <v>1495</v>
      </c>
      <c r="F52" s="93">
        <v>12960612</v>
      </c>
      <c r="G52" s="93">
        <v>12960613</v>
      </c>
      <c r="H52" s="22" t="s">
        <v>89</v>
      </c>
      <c r="K52" s="22" t="s">
        <v>1222</v>
      </c>
      <c r="L52" s="93">
        <v>15960609</v>
      </c>
      <c r="M52" s="22"/>
      <c r="N52" s="22"/>
      <c r="O52" s="22"/>
      <c r="P52" s="22"/>
    </row>
    <row r="53" spans="1:16" ht="15.75" customHeight="1" x14ac:dyDescent="0.15">
      <c r="A53" s="93">
        <v>16960801</v>
      </c>
      <c r="B53" s="22">
        <v>1</v>
      </c>
      <c r="C53" s="22" t="s">
        <v>4919</v>
      </c>
      <c r="D53" s="22">
        <v>1</v>
      </c>
      <c r="E53" s="22" t="s">
        <v>359</v>
      </c>
      <c r="F53" s="93">
        <v>12960810</v>
      </c>
      <c r="G53" s="92"/>
      <c r="H53" s="22" t="s">
        <v>89</v>
      </c>
      <c r="K53" s="167" t="s">
        <v>512</v>
      </c>
      <c r="L53" s="93" t="s">
        <v>228</v>
      </c>
      <c r="M53" s="22"/>
      <c r="N53" s="22"/>
      <c r="O53" s="22"/>
      <c r="P53" s="22"/>
    </row>
    <row r="54" spans="1:16" ht="15.75" customHeight="1" x14ac:dyDescent="0.15">
      <c r="A54" s="93">
        <v>16960802</v>
      </c>
      <c r="B54" s="22">
        <v>1</v>
      </c>
      <c r="C54" s="22" t="s">
        <v>5527</v>
      </c>
      <c r="D54" s="22">
        <v>1</v>
      </c>
      <c r="E54" s="22" t="s">
        <v>1495</v>
      </c>
      <c r="F54" s="92">
        <v>12960808</v>
      </c>
      <c r="G54" s="92"/>
      <c r="H54" s="22" t="s">
        <v>89</v>
      </c>
      <c r="K54" s="22" t="s">
        <v>345</v>
      </c>
      <c r="L54" s="93">
        <v>15960806</v>
      </c>
      <c r="M54" s="22"/>
      <c r="N54" s="22"/>
      <c r="O54" s="22"/>
      <c r="P54" s="22"/>
    </row>
    <row r="55" spans="1:16" x14ac:dyDescent="0.15">
      <c r="A55" s="93">
        <v>16960901</v>
      </c>
      <c r="B55" s="22">
        <v>1</v>
      </c>
      <c r="C55" s="22" t="s">
        <v>2776</v>
      </c>
      <c r="D55" s="22">
        <v>1</v>
      </c>
      <c r="E55" s="22" t="s">
        <v>3161</v>
      </c>
      <c r="F55" s="93">
        <v>12960911</v>
      </c>
      <c r="G55" s="93">
        <v>12960912</v>
      </c>
      <c r="H55" s="22" t="s">
        <v>89</v>
      </c>
      <c r="K55" s="22" t="s">
        <v>1222</v>
      </c>
      <c r="L55" s="93">
        <v>15960905</v>
      </c>
      <c r="M55" s="22"/>
      <c r="N55" s="22"/>
      <c r="O55" s="22"/>
      <c r="P55" s="22"/>
    </row>
    <row r="56" spans="1:16" s="2" customFormat="1" x14ac:dyDescent="0.15">
      <c r="A56" s="92">
        <v>16961201</v>
      </c>
      <c r="B56" s="167">
        <v>1</v>
      </c>
      <c r="C56" s="167" t="s">
        <v>3170</v>
      </c>
      <c r="D56" s="167">
        <v>1</v>
      </c>
      <c r="E56" s="167" t="s">
        <v>3164</v>
      </c>
      <c r="F56" s="92">
        <v>12961212</v>
      </c>
      <c r="G56" s="167" t="s">
        <v>89</v>
      </c>
      <c r="H56" s="167" t="s">
        <v>89</v>
      </c>
      <c r="I56" s="1"/>
      <c r="J56" s="1"/>
      <c r="K56" s="167" t="s">
        <v>3171</v>
      </c>
      <c r="L56" s="167" t="s">
        <v>1820</v>
      </c>
      <c r="M56" s="6"/>
      <c r="N56" s="6"/>
      <c r="O56" s="6"/>
      <c r="P56" s="6"/>
    </row>
    <row r="57" spans="1:16" s="2" customFormat="1" x14ac:dyDescent="0.15">
      <c r="A57" s="112">
        <v>16961202</v>
      </c>
      <c r="B57" s="167">
        <v>1</v>
      </c>
      <c r="C57" s="91" t="s">
        <v>3481</v>
      </c>
      <c r="D57" s="167">
        <v>1</v>
      </c>
      <c r="E57" s="167" t="s">
        <v>1495</v>
      </c>
      <c r="F57" s="92">
        <v>12961213</v>
      </c>
      <c r="G57" s="167" t="s">
        <v>89</v>
      </c>
      <c r="H57" s="167" t="s">
        <v>89</v>
      </c>
      <c r="I57" s="1"/>
      <c r="J57" s="1"/>
      <c r="K57" s="167" t="s">
        <v>1222</v>
      </c>
      <c r="L57" s="92">
        <v>15961208</v>
      </c>
      <c r="M57" s="167"/>
      <c r="N57" s="167"/>
      <c r="O57" s="167"/>
      <c r="P57" s="167"/>
    </row>
    <row r="58" spans="1:16" s="2" customFormat="1" x14ac:dyDescent="0.15">
      <c r="A58" s="167">
        <v>16970102</v>
      </c>
      <c r="B58" s="6">
        <v>1</v>
      </c>
      <c r="C58" s="167" t="s">
        <v>3332</v>
      </c>
      <c r="D58" s="6">
        <v>1</v>
      </c>
      <c r="E58" s="6" t="s">
        <v>359</v>
      </c>
      <c r="F58" s="167">
        <v>12970115</v>
      </c>
      <c r="H58" s="6"/>
      <c r="I58" s="1"/>
      <c r="J58" s="1"/>
      <c r="K58" s="6" t="s">
        <v>3344</v>
      </c>
      <c r="L58" s="167" t="s">
        <v>1496</v>
      </c>
      <c r="M58" s="7"/>
      <c r="N58" s="7"/>
      <c r="O58" s="7"/>
      <c r="P58" s="7"/>
    </row>
    <row r="59" spans="1:16" s="2" customFormat="1" x14ac:dyDescent="0.15">
      <c r="A59" s="92">
        <v>16961203</v>
      </c>
      <c r="B59" s="22">
        <v>1</v>
      </c>
      <c r="C59" s="22" t="s">
        <v>3482</v>
      </c>
      <c r="D59" s="22">
        <v>1</v>
      </c>
      <c r="E59" s="22" t="s">
        <v>3498</v>
      </c>
      <c r="F59" s="92">
        <v>12961217</v>
      </c>
      <c r="G59" s="92">
        <v>12961218</v>
      </c>
      <c r="H59" s="22" t="s">
        <v>89</v>
      </c>
      <c r="I59" s="1"/>
      <c r="J59" s="1"/>
      <c r="K59" s="22" t="s">
        <v>345</v>
      </c>
      <c r="L59" s="99">
        <v>15961210</v>
      </c>
      <c r="M59" s="22"/>
      <c r="N59" s="22"/>
      <c r="O59" s="22"/>
      <c r="P59" s="22"/>
    </row>
    <row r="60" spans="1:16" s="2" customFormat="1" x14ac:dyDescent="0.15">
      <c r="A60" s="167">
        <v>16980301</v>
      </c>
      <c r="B60" s="22">
        <v>1</v>
      </c>
      <c r="C60" s="22" t="s">
        <v>3466</v>
      </c>
      <c r="D60" s="22">
        <v>1</v>
      </c>
      <c r="E60" s="22" t="s">
        <v>3463</v>
      </c>
      <c r="F60" s="92">
        <v>12980304</v>
      </c>
      <c r="G60" s="92">
        <v>12980305</v>
      </c>
      <c r="H60" s="92">
        <v>12980306</v>
      </c>
      <c r="I60" s="1"/>
      <c r="J60" s="1"/>
      <c r="K60" s="22" t="s">
        <v>3464</v>
      </c>
      <c r="L60" s="99">
        <v>15980304</v>
      </c>
      <c r="M60" s="167"/>
      <c r="N60" s="167"/>
      <c r="O60" s="167"/>
      <c r="P60" s="167"/>
    </row>
    <row r="61" spans="1:16" s="2" customFormat="1" x14ac:dyDescent="0.15">
      <c r="A61" s="167">
        <v>16980402</v>
      </c>
      <c r="B61" s="167">
        <v>1</v>
      </c>
      <c r="C61" s="167" t="s">
        <v>3762</v>
      </c>
      <c r="D61" s="167">
        <v>1</v>
      </c>
      <c r="E61" s="167" t="s">
        <v>359</v>
      </c>
      <c r="F61" s="167">
        <v>12980408</v>
      </c>
      <c r="G61" s="167">
        <v>12980410</v>
      </c>
      <c r="H61" s="167"/>
      <c r="I61" s="1"/>
      <c r="J61" s="1"/>
      <c r="K61" s="167" t="s">
        <v>1200</v>
      </c>
      <c r="L61" s="167">
        <v>15980404</v>
      </c>
      <c r="M61" s="167"/>
      <c r="N61" s="167"/>
      <c r="O61" s="167"/>
      <c r="P61" s="167"/>
    </row>
    <row r="62" spans="1:16" s="2" customFormat="1" x14ac:dyDescent="0.15">
      <c r="A62" s="94">
        <v>16998001</v>
      </c>
      <c r="B62" s="21">
        <v>1</v>
      </c>
      <c r="C62" s="21" t="s">
        <v>344</v>
      </c>
      <c r="D62" s="21">
        <v>1</v>
      </c>
      <c r="E62" s="21" t="s">
        <v>359</v>
      </c>
      <c r="F62" s="94">
        <v>12998013</v>
      </c>
      <c r="G62" s="94">
        <v>12998015</v>
      </c>
      <c r="H62" s="21" t="s">
        <v>89</v>
      </c>
      <c r="I62" s="1"/>
      <c r="J62" s="1"/>
      <c r="K62" s="21" t="s">
        <v>345</v>
      </c>
      <c r="L62" s="94">
        <v>15998009</v>
      </c>
      <c r="M62" s="21"/>
      <c r="N62" s="21"/>
      <c r="O62" s="21"/>
      <c r="P62" s="7"/>
    </row>
    <row r="63" spans="1:16" s="2" customFormat="1" x14ac:dyDescent="0.15">
      <c r="A63" s="97">
        <v>16996201</v>
      </c>
      <c r="B63" s="7">
        <v>1</v>
      </c>
      <c r="C63" s="7" t="s">
        <v>929</v>
      </c>
      <c r="D63" s="7">
        <v>1</v>
      </c>
      <c r="E63" s="7" t="s">
        <v>744</v>
      </c>
      <c r="F63" s="98">
        <v>12996210</v>
      </c>
      <c r="G63" s="7" t="s">
        <v>89</v>
      </c>
      <c r="H63" s="7" t="s">
        <v>89</v>
      </c>
      <c r="I63" s="1"/>
      <c r="J63" s="1"/>
      <c r="K63" s="7"/>
      <c r="L63" s="7" t="s">
        <v>89</v>
      </c>
      <c r="M63" s="7"/>
      <c r="N63" s="7"/>
      <c r="O63" s="7"/>
      <c r="P63" s="7"/>
    </row>
    <row r="64" spans="1:16" s="2" customFormat="1" x14ac:dyDescent="0.15">
      <c r="A64" s="97">
        <v>16996202</v>
      </c>
      <c r="B64" s="7">
        <v>1</v>
      </c>
      <c r="C64" s="35" t="s">
        <v>930</v>
      </c>
      <c r="D64" s="7">
        <v>1</v>
      </c>
      <c r="E64" s="7" t="s">
        <v>744</v>
      </c>
      <c r="F64" s="98">
        <v>12996211</v>
      </c>
      <c r="G64" s="7" t="s">
        <v>89</v>
      </c>
      <c r="H64" s="7" t="s">
        <v>89</v>
      </c>
      <c r="I64" s="1"/>
      <c r="J64" s="1"/>
      <c r="K64" s="24"/>
      <c r="L64" s="7" t="s">
        <v>89</v>
      </c>
      <c r="M64" s="7"/>
      <c r="N64" s="7"/>
      <c r="O64" s="7"/>
      <c r="P64" s="7"/>
    </row>
    <row r="65" spans="1:16" s="2" customFormat="1" x14ac:dyDescent="0.15">
      <c r="A65" s="97">
        <v>16996203</v>
      </c>
      <c r="B65" s="7">
        <v>1</v>
      </c>
      <c r="C65" s="7" t="s">
        <v>933</v>
      </c>
      <c r="D65" s="7">
        <v>1</v>
      </c>
      <c r="E65" s="7" t="s">
        <v>744</v>
      </c>
      <c r="F65" s="98">
        <v>12996212</v>
      </c>
      <c r="G65" s="7" t="s">
        <v>89</v>
      </c>
      <c r="H65" s="7" t="s">
        <v>89</v>
      </c>
      <c r="I65" s="1"/>
      <c r="J65" s="1"/>
      <c r="K65" s="24"/>
      <c r="L65" s="7" t="s">
        <v>89</v>
      </c>
      <c r="M65" s="7"/>
      <c r="N65" s="7"/>
      <c r="O65" s="7"/>
      <c r="P65" s="7"/>
    </row>
    <row r="66" spans="1:16" s="2" customFormat="1" x14ac:dyDescent="0.15">
      <c r="A66" s="97">
        <v>16996204</v>
      </c>
      <c r="B66" s="7">
        <v>1</v>
      </c>
      <c r="C66" s="7" t="s">
        <v>934</v>
      </c>
      <c r="D66" s="7">
        <v>1</v>
      </c>
      <c r="E66" s="7" t="s">
        <v>744</v>
      </c>
      <c r="F66" s="98">
        <v>12996213</v>
      </c>
      <c r="G66" s="7" t="s">
        <v>89</v>
      </c>
      <c r="H66" s="7" t="s">
        <v>89</v>
      </c>
      <c r="I66" s="1"/>
      <c r="J66" s="1"/>
      <c r="K66" s="24"/>
      <c r="L66" s="7" t="s">
        <v>89</v>
      </c>
      <c r="M66" s="7"/>
      <c r="N66" s="7"/>
      <c r="O66" s="7"/>
      <c r="P66" s="7"/>
    </row>
    <row r="67" spans="1:16" s="2" customFormat="1" x14ac:dyDescent="0.15">
      <c r="A67" s="97">
        <v>16996205</v>
      </c>
      <c r="B67" s="7">
        <v>1</v>
      </c>
      <c r="C67" s="7" t="s">
        <v>936</v>
      </c>
      <c r="D67" s="7">
        <v>1</v>
      </c>
      <c r="E67" s="7" t="s">
        <v>744</v>
      </c>
      <c r="F67" s="98">
        <v>12996214</v>
      </c>
      <c r="G67" s="7" t="s">
        <v>89</v>
      </c>
      <c r="H67" s="7" t="s">
        <v>89</v>
      </c>
      <c r="I67" s="1"/>
      <c r="J67" s="1"/>
      <c r="K67" s="24"/>
      <c r="L67" s="7" t="s">
        <v>89</v>
      </c>
      <c r="M67" s="7"/>
      <c r="N67" s="7"/>
      <c r="O67" s="7"/>
      <c r="P67" s="7"/>
    </row>
    <row r="68" spans="1:16" s="2" customFormat="1" x14ac:dyDescent="0.15">
      <c r="A68" s="97">
        <v>16996206</v>
      </c>
      <c r="B68" s="7">
        <v>1</v>
      </c>
      <c r="C68" s="35" t="s">
        <v>937</v>
      </c>
      <c r="D68" s="7">
        <v>1</v>
      </c>
      <c r="E68" s="7" t="s">
        <v>744</v>
      </c>
      <c r="F68" s="98">
        <v>12996215</v>
      </c>
      <c r="G68" s="7" t="s">
        <v>89</v>
      </c>
      <c r="H68" s="7" t="s">
        <v>89</v>
      </c>
      <c r="I68" s="1"/>
      <c r="J68" s="1"/>
      <c r="K68" s="24"/>
      <c r="L68" s="7" t="s">
        <v>89</v>
      </c>
      <c r="M68" s="7"/>
      <c r="N68" s="7"/>
      <c r="O68" s="7"/>
      <c r="P68" s="7"/>
    </row>
    <row r="69" spans="1:16" s="2" customFormat="1" x14ac:dyDescent="0.15">
      <c r="A69" s="97">
        <v>16996207</v>
      </c>
      <c r="B69" s="7">
        <v>1</v>
      </c>
      <c r="C69" s="7" t="s">
        <v>929</v>
      </c>
      <c r="D69" s="7">
        <v>1</v>
      </c>
      <c r="E69" s="7" t="s">
        <v>744</v>
      </c>
      <c r="F69" s="98">
        <v>12996222</v>
      </c>
      <c r="G69" s="7" t="s">
        <v>89</v>
      </c>
      <c r="H69" s="7" t="s">
        <v>89</v>
      </c>
      <c r="I69" s="1"/>
      <c r="J69" s="1"/>
      <c r="K69" s="24"/>
      <c r="L69" s="7" t="s">
        <v>89</v>
      </c>
      <c r="M69" s="7"/>
      <c r="N69" s="7"/>
      <c r="O69" s="7"/>
      <c r="P69" s="7"/>
    </row>
    <row r="70" spans="1:16" s="2" customFormat="1" x14ac:dyDescent="0.15">
      <c r="A70" s="97">
        <v>16996208</v>
      </c>
      <c r="B70" s="7">
        <v>1</v>
      </c>
      <c r="C70" s="7" t="s">
        <v>929</v>
      </c>
      <c r="D70" s="7">
        <v>1</v>
      </c>
      <c r="E70" s="7" t="s">
        <v>744</v>
      </c>
      <c r="F70" s="98">
        <v>12996223</v>
      </c>
      <c r="G70" s="7" t="s">
        <v>89</v>
      </c>
      <c r="H70" s="7" t="s">
        <v>89</v>
      </c>
      <c r="I70" s="1"/>
      <c r="J70" s="1"/>
      <c r="K70" s="24"/>
      <c r="L70" s="7" t="s">
        <v>89</v>
      </c>
      <c r="M70" s="7"/>
      <c r="N70" s="7"/>
      <c r="O70" s="7"/>
      <c r="P70" s="7"/>
    </row>
    <row r="71" spans="1:16" s="2" customFormat="1" x14ac:dyDescent="0.15">
      <c r="A71" s="97">
        <v>16996209</v>
      </c>
      <c r="B71" s="7">
        <v>1</v>
      </c>
      <c r="C71" s="7" t="s">
        <v>929</v>
      </c>
      <c r="D71" s="7">
        <v>1</v>
      </c>
      <c r="E71" s="7" t="s">
        <v>744</v>
      </c>
      <c r="F71" s="98">
        <v>12996224</v>
      </c>
      <c r="G71" s="7" t="s">
        <v>89</v>
      </c>
      <c r="H71" s="7" t="s">
        <v>89</v>
      </c>
      <c r="I71" s="1"/>
      <c r="J71" s="1"/>
      <c r="K71" s="24"/>
      <c r="L71" s="7" t="s">
        <v>89</v>
      </c>
      <c r="M71" s="7"/>
      <c r="N71" s="7"/>
      <c r="O71" s="7"/>
      <c r="P71" s="7"/>
    </row>
    <row r="72" spans="1:16" s="2" customFormat="1" x14ac:dyDescent="0.15">
      <c r="A72" s="97">
        <v>16996301</v>
      </c>
      <c r="B72" s="7">
        <v>1</v>
      </c>
      <c r="C72" s="7" t="s">
        <v>1171</v>
      </c>
      <c r="D72" s="7">
        <v>1</v>
      </c>
      <c r="E72" s="7" t="s">
        <v>744</v>
      </c>
      <c r="F72" s="98">
        <v>12996301</v>
      </c>
      <c r="G72" s="7" t="s">
        <v>89</v>
      </c>
      <c r="H72" s="7" t="s">
        <v>89</v>
      </c>
      <c r="I72" s="1"/>
      <c r="J72" s="1"/>
      <c r="K72" s="24"/>
      <c r="L72" s="7" t="s">
        <v>89</v>
      </c>
      <c r="M72" s="7"/>
      <c r="N72" s="7"/>
      <c r="O72" s="7"/>
      <c r="P72" s="7"/>
    </row>
    <row r="73" spans="1:16" s="2" customFormat="1" x14ac:dyDescent="0.15">
      <c r="A73" s="97">
        <v>16996302</v>
      </c>
      <c r="B73" s="7">
        <v>1</v>
      </c>
      <c r="C73" s="7" t="s">
        <v>1177</v>
      </c>
      <c r="D73" s="7">
        <v>1</v>
      </c>
      <c r="E73" s="7" t="s">
        <v>744</v>
      </c>
      <c r="F73" s="130">
        <v>12996303</v>
      </c>
      <c r="G73" s="35" t="s">
        <v>89</v>
      </c>
      <c r="H73" s="7" t="s">
        <v>89</v>
      </c>
      <c r="I73" s="1"/>
      <c r="J73" s="1"/>
      <c r="K73" s="7"/>
      <c r="L73" s="7" t="s">
        <v>89</v>
      </c>
      <c r="M73" s="7"/>
      <c r="N73" s="7"/>
      <c r="O73" s="7"/>
      <c r="P73" s="7"/>
    </row>
    <row r="74" spans="1:16" x14ac:dyDescent="0.15">
      <c r="A74" s="97">
        <v>16996303</v>
      </c>
      <c r="B74" s="7">
        <v>1</v>
      </c>
      <c r="C74" s="7" t="s">
        <v>1178</v>
      </c>
      <c r="D74" s="7">
        <v>1</v>
      </c>
      <c r="E74" s="7" t="s">
        <v>744</v>
      </c>
      <c r="F74" s="98">
        <v>12996305</v>
      </c>
      <c r="G74" s="19" t="s">
        <v>89</v>
      </c>
      <c r="H74" s="7" t="s">
        <v>89</v>
      </c>
      <c r="K74" s="7"/>
      <c r="L74" s="7" t="s">
        <v>89</v>
      </c>
      <c r="M74" s="21"/>
      <c r="N74" s="21" t="s">
        <v>346</v>
      </c>
      <c r="O74" s="21" t="s">
        <v>342</v>
      </c>
      <c r="P74" s="7"/>
    </row>
    <row r="75" spans="1:16" x14ac:dyDescent="0.15">
      <c r="A75" s="94">
        <v>16999001</v>
      </c>
      <c r="B75" s="21">
        <v>1</v>
      </c>
      <c r="C75" s="6" t="s">
        <v>5008</v>
      </c>
      <c r="D75" s="21">
        <v>1</v>
      </c>
      <c r="E75" s="21" t="s">
        <v>359</v>
      </c>
      <c r="F75" s="95">
        <v>12999074</v>
      </c>
      <c r="G75" s="21" t="s">
        <v>89</v>
      </c>
      <c r="H75" s="21" t="s">
        <v>89</v>
      </c>
      <c r="K75" s="25" t="s">
        <v>345</v>
      </c>
      <c r="L75" s="95">
        <v>15999209</v>
      </c>
      <c r="M75" s="21"/>
      <c r="N75" s="21"/>
      <c r="O75" s="21"/>
      <c r="P75" s="19"/>
    </row>
    <row r="76" spans="1:16" x14ac:dyDescent="0.15">
      <c r="A76" s="94">
        <v>16999002</v>
      </c>
      <c r="B76" s="21">
        <v>1</v>
      </c>
      <c r="C76" s="6" t="s">
        <v>5009</v>
      </c>
      <c r="D76" s="21">
        <v>1</v>
      </c>
      <c r="E76" s="21" t="s">
        <v>359</v>
      </c>
      <c r="F76" s="95">
        <v>12999077</v>
      </c>
      <c r="G76" s="21" t="s">
        <v>89</v>
      </c>
      <c r="H76" s="21" t="s">
        <v>89</v>
      </c>
      <c r="K76" s="25" t="s">
        <v>345</v>
      </c>
      <c r="L76" s="95">
        <v>15999407</v>
      </c>
      <c r="M76" s="21"/>
      <c r="N76" s="21"/>
      <c r="O76" s="21"/>
      <c r="P76" s="19"/>
    </row>
    <row r="77" spans="1:16" x14ac:dyDescent="0.15">
      <c r="A77" s="94">
        <v>16999003</v>
      </c>
      <c r="B77" s="21">
        <v>1</v>
      </c>
      <c r="C77" s="167" t="s">
        <v>5016</v>
      </c>
      <c r="D77" s="21">
        <v>1</v>
      </c>
      <c r="E77" s="21" t="s">
        <v>359</v>
      </c>
      <c r="F77" s="95">
        <v>12999082</v>
      </c>
      <c r="G77" s="95">
        <v>12999083</v>
      </c>
      <c r="H77" s="95">
        <v>12999084</v>
      </c>
      <c r="K77" s="25"/>
      <c r="L77" s="8" t="s">
        <v>89</v>
      </c>
      <c r="M77" s="21"/>
      <c r="N77" s="21"/>
      <c r="O77" s="21"/>
      <c r="P77" s="19"/>
    </row>
    <row r="78" spans="1:16" x14ac:dyDescent="0.15">
      <c r="A78" s="94">
        <v>16999004</v>
      </c>
      <c r="B78" s="21">
        <v>1</v>
      </c>
      <c r="C78" s="167" t="s">
        <v>5017</v>
      </c>
      <c r="D78" s="21">
        <v>1</v>
      </c>
      <c r="E78" s="21" t="s">
        <v>359</v>
      </c>
      <c r="F78" s="95">
        <v>12999093</v>
      </c>
      <c r="G78" s="95">
        <v>12999094</v>
      </c>
      <c r="H78" s="95">
        <v>12999095</v>
      </c>
      <c r="K78" s="25"/>
      <c r="L78" s="8" t="s">
        <v>89</v>
      </c>
      <c r="M78" s="21"/>
      <c r="N78" s="21"/>
      <c r="O78" s="21"/>
      <c r="P78" s="7"/>
    </row>
    <row r="79" spans="1:16" x14ac:dyDescent="0.15">
      <c r="A79" s="94">
        <v>16999201</v>
      </c>
      <c r="B79" s="21">
        <v>1</v>
      </c>
      <c r="C79" s="6" t="s">
        <v>1157</v>
      </c>
      <c r="D79" s="21">
        <v>1</v>
      </c>
      <c r="E79" s="21" t="s">
        <v>1199</v>
      </c>
      <c r="F79" s="93">
        <v>12999216</v>
      </c>
      <c r="G79" s="21" t="s">
        <v>89</v>
      </c>
      <c r="H79" s="21" t="s">
        <v>89</v>
      </c>
      <c r="K79" s="25" t="s">
        <v>1200</v>
      </c>
      <c r="L79" s="95">
        <v>15999209</v>
      </c>
      <c r="M79" s="21"/>
      <c r="N79" s="21"/>
      <c r="O79" s="21"/>
      <c r="P79" s="19"/>
    </row>
    <row r="80" spans="1:16" x14ac:dyDescent="0.15">
      <c r="A80" s="94">
        <v>16999402</v>
      </c>
      <c r="B80" s="21">
        <v>1</v>
      </c>
      <c r="C80" s="167" t="s">
        <v>1522</v>
      </c>
      <c r="D80" s="21">
        <v>1</v>
      </c>
      <c r="E80" s="21" t="s">
        <v>1201</v>
      </c>
      <c r="F80" s="93">
        <v>12999409</v>
      </c>
      <c r="G80" s="21" t="s">
        <v>89</v>
      </c>
      <c r="H80" s="21" t="s">
        <v>89</v>
      </c>
      <c r="K80" s="25"/>
      <c r="L80" s="8" t="s">
        <v>89</v>
      </c>
      <c r="M80" s="21"/>
      <c r="N80" s="21"/>
      <c r="O80" s="21"/>
      <c r="P80" s="19"/>
    </row>
    <row r="81" spans="1:16" s="2" customFormat="1" x14ac:dyDescent="0.15">
      <c r="A81" s="94">
        <v>16999301</v>
      </c>
      <c r="B81" s="21">
        <v>1</v>
      </c>
      <c r="C81" s="21" t="s">
        <v>509</v>
      </c>
      <c r="D81" s="21">
        <v>1</v>
      </c>
      <c r="E81" s="21" t="s">
        <v>510</v>
      </c>
      <c r="F81" s="94">
        <v>15999306</v>
      </c>
      <c r="G81" s="21" t="s">
        <v>89</v>
      </c>
      <c r="H81" s="21" t="s">
        <v>89</v>
      </c>
      <c r="I81" s="1"/>
      <c r="J81" s="1"/>
      <c r="K81" s="25"/>
      <c r="L81" s="21" t="s">
        <v>89</v>
      </c>
      <c r="M81" s="21"/>
      <c r="N81" s="21"/>
      <c r="O81" s="21"/>
      <c r="P81" s="19"/>
    </row>
    <row r="82" spans="1:16" s="2" customFormat="1" x14ac:dyDescent="0.15">
      <c r="A82" s="94">
        <v>16999401</v>
      </c>
      <c r="B82" s="21">
        <v>1</v>
      </c>
      <c r="C82" s="21" t="s">
        <v>511</v>
      </c>
      <c r="D82" s="21">
        <v>1</v>
      </c>
      <c r="E82" s="21" t="s">
        <v>424</v>
      </c>
      <c r="F82" s="21" t="s">
        <v>331</v>
      </c>
      <c r="G82" s="21" t="s">
        <v>89</v>
      </c>
      <c r="H82" s="94">
        <v>15999404</v>
      </c>
      <c r="I82" s="1"/>
      <c r="J82" s="1"/>
      <c r="K82" s="21" t="s">
        <v>512</v>
      </c>
      <c r="L82" s="21" t="s">
        <v>3222</v>
      </c>
      <c r="M82" s="21"/>
      <c r="N82" s="21"/>
      <c r="O82" s="21"/>
      <c r="P82" s="19"/>
    </row>
    <row r="83" spans="1:16" s="2" customFormat="1" x14ac:dyDescent="0.15">
      <c r="A83" s="94">
        <v>16999405</v>
      </c>
      <c r="B83" s="21">
        <v>1</v>
      </c>
      <c r="C83" s="21" t="s">
        <v>1018</v>
      </c>
      <c r="D83" s="21">
        <v>1</v>
      </c>
      <c r="E83" s="21" t="s">
        <v>1020</v>
      </c>
      <c r="F83" s="94">
        <v>12999574</v>
      </c>
      <c r="G83" s="21" t="s">
        <v>89</v>
      </c>
      <c r="H83" s="21" t="s">
        <v>89</v>
      </c>
      <c r="I83" s="1"/>
      <c r="J83" s="1"/>
      <c r="K83" s="21" t="s">
        <v>1021</v>
      </c>
      <c r="L83" s="94">
        <v>15999546</v>
      </c>
      <c r="M83" s="21"/>
      <c r="N83" s="21"/>
      <c r="O83" s="21"/>
      <c r="P83" s="19"/>
    </row>
    <row r="84" spans="1:16" s="2" customFormat="1" x14ac:dyDescent="0.15">
      <c r="A84" s="94">
        <v>16999403</v>
      </c>
      <c r="B84" s="21">
        <v>1</v>
      </c>
      <c r="C84" s="21" t="s">
        <v>509</v>
      </c>
      <c r="D84" s="21">
        <v>1</v>
      </c>
      <c r="E84" s="21" t="s">
        <v>803</v>
      </c>
      <c r="F84" s="94">
        <v>15999510</v>
      </c>
      <c r="G84" s="21" t="s">
        <v>89</v>
      </c>
      <c r="H84" s="21" t="s">
        <v>89</v>
      </c>
      <c r="I84" s="1"/>
      <c r="J84" s="1"/>
      <c r="K84" s="21"/>
      <c r="L84" s="21" t="s">
        <v>89</v>
      </c>
      <c r="M84" s="21"/>
      <c r="N84" s="21"/>
      <c r="O84" s="21"/>
      <c r="P84" s="19"/>
    </row>
    <row r="85" spans="1:16" s="2" customFormat="1" x14ac:dyDescent="0.15">
      <c r="A85" s="94">
        <v>16999404</v>
      </c>
      <c r="B85" s="21">
        <v>1</v>
      </c>
      <c r="C85" s="21" t="s">
        <v>921</v>
      </c>
      <c r="D85" s="21">
        <v>1</v>
      </c>
      <c r="E85" s="21" t="s">
        <v>922</v>
      </c>
      <c r="F85" s="94">
        <v>12999548</v>
      </c>
      <c r="G85" s="21" t="s">
        <v>89</v>
      </c>
      <c r="H85" s="21" t="s">
        <v>89</v>
      </c>
      <c r="I85" s="1"/>
      <c r="J85" s="1"/>
      <c r="K85" s="21"/>
      <c r="L85" s="21" t="s">
        <v>89</v>
      </c>
      <c r="M85" s="21"/>
      <c r="N85" s="21"/>
      <c r="O85" s="21"/>
      <c r="P85" s="19"/>
    </row>
    <row r="86" spans="1:16" s="2" customFormat="1" x14ac:dyDescent="0.15">
      <c r="A86" s="94">
        <v>16999406</v>
      </c>
      <c r="B86" s="21">
        <v>1</v>
      </c>
      <c r="C86" s="8" t="s">
        <v>1207</v>
      </c>
      <c r="D86" s="21">
        <v>1</v>
      </c>
      <c r="E86" s="21" t="s">
        <v>1208</v>
      </c>
      <c r="F86" s="95">
        <v>12999581</v>
      </c>
      <c r="G86" s="21" t="s">
        <v>89</v>
      </c>
      <c r="H86" s="21" t="s">
        <v>89</v>
      </c>
      <c r="I86" s="1"/>
      <c r="J86" s="1"/>
      <c r="K86" s="21" t="s">
        <v>1209</v>
      </c>
      <c r="L86" s="95">
        <v>15999550</v>
      </c>
      <c r="M86" s="21"/>
      <c r="N86" s="21"/>
      <c r="O86" s="21"/>
      <c r="P86" s="19"/>
    </row>
    <row r="87" spans="1:16" s="2" customFormat="1" x14ac:dyDescent="0.15">
      <c r="A87" s="94">
        <v>16999407</v>
      </c>
      <c r="B87" s="21">
        <v>1</v>
      </c>
      <c r="C87" s="8" t="s">
        <v>1023</v>
      </c>
      <c r="D87" s="21">
        <v>1</v>
      </c>
      <c r="E87" s="21" t="s">
        <v>1221</v>
      </c>
      <c r="F87" s="95">
        <v>12999574</v>
      </c>
      <c r="G87" s="21" t="s">
        <v>89</v>
      </c>
      <c r="H87" s="21" t="s">
        <v>89</v>
      </c>
      <c r="I87" s="1"/>
      <c r="J87" s="1"/>
      <c r="K87" s="21" t="s">
        <v>1222</v>
      </c>
      <c r="L87" s="95">
        <v>15999552</v>
      </c>
      <c r="M87" s="21" t="s">
        <v>1457</v>
      </c>
      <c r="N87" s="21"/>
      <c r="O87" s="21"/>
      <c r="P87" s="19"/>
    </row>
    <row r="88" spans="1:16" s="2" customFormat="1" x14ac:dyDescent="0.15">
      <c r="A88" s="94">
        <v>16999410</v>
      </c>
      <c r="B88" s="21">
        <v>1</v>
      </c>
      <c r="C88" s="8" t="s">
        <v>1583</v>
      </c>
      <c r="D88" s="21">
        <v>1</v>
      </c>
      <c r="E88" s="21" t="s">
        <v>1589</v>
      </c>
      <c r="F88" s="95">
        <v>12999607</v>
      </c>
      <c r="G88" s="95">
        <v>12999608</v>
      </c>
      <c r="H88" s="95">
        <v>12999609</v>
      </c>
      <c r="I88" s="1"/>
      <c r="J88" s="1"/>
      <c r="K88" s="21"/>
      <c r="L88" s="19" t="s">
        <v>89</v>
      </c>
      <c r="M88" s="19"/>
      <c r="N88" s="19"/>
      <c r="O88" s="19"/>
      <c r="P88" s="19"/>
    </row>
    <row r="89" spans="1:16" s="2" customFormat="1" x14ac:dyDescent="0.15">
      <c r="A89" s="94">
        <v>16999408</v>
      </c>
      <c r="B89" s="21">
        <v>1</v>
      </c>
      <c r="C89" s="8" t="s">
        <v>1451</v>
      </c>
      <c r="D89" s="21">
        <v>1</v>
      </c>
      <c r="E89" s="21" t="s">
        <v>1449</v>
      </c>
      <c r="F89" s="95">
        <v>12999524</v>
      </c>
      <c r="G89" s="8" t="s">
        <v>89</v>
      </c>
      <c r="H89" s="8" t="s">
        <v>89</v>
      </c>
      <c r="I89" s="1"/>
      <c r="J89" s="1"/>
      <c r="K89" s="21" t="s">
        <v>1450</v>
      </c>
      <c r="L89" s="8">
        <v>0</v>
      </c>
      <c r="M89" s="19" t="s">
        <v>1457</v>
      </c>
      <c r="N89" s="19"/>
      <c r="O89" s="19"/>
      <c r="P89" s="19"/>
    </row>
    <row r="90" spans="1:16" s="2" customFormat="1" x14ac:dyDescent="0.15">
      <c r="A90" s="94">
        <v>16999409</v>
      </c>
      <c r="B90" s="21">
        <v>1</v>
      </c>
      <c r="C90" s="8" t="s">
        <v>1452</v>
      </c>
      <c r="D90" s="21">
        <v>1</v>
      </c>
      <c r="E90" s="21" t="s">
        <v>1449</v>
      </c>
      <c r="F90" s="132">
        <v>12999586</v>
      </c>
      <c r="G90" s="11" t="s">
        <v>89</v>
      </c>
      <c r="H90" s="167" t="s">
        <v>89</v>
      </c>
      <c r="I90" s="1"/>
      <c r="J90" s="1"/>
      <c r="K90" s="21" t="s">
        <v>1450</v>
      </c>
      <c r="L90" s="186">
        <v>0</v>
      </c>
      <c r="M90" s="19"/>
      <c r="N90" s="19"/>
      <c r="O90" s="19"/>
      <c r="P90" s="19"/>
    </row>
    <row r="91" spans="1:16" x14ac:dyDescent="0.15">
      <c r="A91" s="94">
        <v>16999411</v>
      </c>
      <c r="B91" s="21">
        <v>1</v>
      </c>
      <c r="C91" s="8" t="s">
        <v>1593</v>
      </c>
      <c r="D91" s="21">
        <v>1</v>
      </c>
      <c r="E91" s="21" t="s">
        <v>1589</v>
      </c>
      <c r="F91" s="132">
        <v>12999612</v>
      </c>
      <c r="H91" s="11" t="s">
        <v>89</v>
      </c>
      <c r="K91" s="21" t="s">
        <v>512</v>
      </c>
      <c r="L91" s="186" t="s">
        <v>3220</v>
      </c>
      <c r="M91" s="186"/>
      <c r="N91" s="186"/>
      <c r="O91" s="186"/>
      <c r="P91" s="186"/>
    </row>
    <row r="92" spans="1:16" s="2" customFormat="1" x14ac:dyDescent="0.15">
      <c r="A92" s="94">
        <v>16999412</v>
      </c>
      <c r="B92" s="21">
        <v>1</v>
      </c>
      <c r="C92" s="8" t="s">
        <v>1604</v>
      </c>
      <c r="D92" s="21">
        <v>1</v>
      </c>
      <c r="E92" s="21" t="s">
        <v>1589</v>
      </c>
      <c r="F92" s="95">
        <v>12999614</v>
      </c>
      <c r="G92" s="95">
        <v>12999615</v>
      </c>
      <c r="H92" s="6" t="s">
        <v>89</v>
      </c>
      <c r="I92" s="1"/>
      <c r="J92" s="1"/>
      <c r="K92" s="21" t="s">
        <v>512</v>
      </c>
      <c r="L92" s="19" t="s">
        <v>595</v>
      </c>
      <c r="M92" s="22"/>
      <c r="N92" s="22"/>
      <c r="O92" s="22"/>
      <c r="P92" s="22"/>
    </row>
    <row r="93" spans="1:16" s="2" customFormat="1" x14ac:dyDescent="0.15">
      <c r="A93" s="94">
        <v>16999413</v>
      </c>
      <c r="B93" s="22">
        <v>1</v>
      </c>
      <c r="C93" s="22" t="s">
        <v>3370</v>
      </c>
      <c r="D93" s="22">
        <v>1</v>
      </c>
      <c r="E93" s="22" t="s">
        <v>3368</v>
      </c>
      <c r="F93" s="124">
        <v>12999623</v>
      </c>
      <c r="G93" s="124">
        <v>12999624</v>
      </c>
      <c r="H93" s="22"/>
      <c r="I93" s="1"/>
      <c r="J93" s="1"/>
      <c r="K93" s="22" t="s">
        <v>3369</v>
      </c>
      <c r="L93" s="104">
        <v>15999584</v>
      </c>
      <c r="M93" s="21"/>
      <c r="N93" s="21"/>
      <c r="O93" s="21"/>
      <c r="P93" s="19"/>
    </row>
    <row r="94" spans="1:16" s="2" customFormat="1" x14ac:dyDescent="0.15">
      <c r="A94" s="174">
        <v>16999414</v>
      </c>
      <c r="B94" s="21">
        <v>1</v>
      </c>
      <c r="C94" s="21" t="s">
        <v>3374</v>
      </c>
      <c r="D94" s="21">
        <v>1</v>
      </c>
      <c r="E94" s="21" t="s">
        <v>359</v>
      </c>
      <c r="F94" s="119">
        <v>12999626</v>
      </c>
      <c r="G94" s="119">
        <v>12999627</v>
      </c>
      <c r="H94" s="119">
        <v>12999628</v>
      </c>
      <c r="I94" s="1"/>
      <c r="J94" s="1"/>
      <c r="K94" s="21" t="s">
        <v>1021</v>
      </c>
      <c r="L94" s="107">
        <v>15999587</v>
      </c>
      <c r="M94" s="7"/>
      <c r="N94" s="7"/>
      <c r="O94" s="7"/>
      <c r="P94" s="7"/>
    </row>
    <row r="95" spans="1:16" s="2" customFormat="1" x14ac:dyDescent="0.15">
      <c r="A95" s="167" t="s">
        <v>3232</v>
      </c>
      <c r="B95" s="167">
        <v>1</v>
      </c>
      <c r="C95" s="167" t="s">
        <v>3170</v>
      </c>
      <c r="D95" s="167">
        <v>1</v>
      </c>
      <c r="E95" s="167" t="s">
        <v>3164</v>
      </c>
      <c r="F95" s="92">
        <v>12961212</v>
      </c>
      <c r="G95" s="167"/>
      <c r="H95" s="167"/>
      <c r="I95" s="1"/>
      <c r="J95" s="1"/>
      <c r="K95" s="167" t="s">
        <v>4167</v>
      </c>
      <c r="L95" s="167" t="s">
        <v>1820</v>
      </c>
      <c r="M95" s="167"/>
      <c r="N95" s="167"/>
      <c r="O95" s="167"/>
      <c r="P95" s="167"/>
    </row>
  </sheetData>
  <autoFilter ref="A2:P95">
    <sortState ref="A3:N91">
      <sortCondition ref="A2:A91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777"/>
  <sheetViews>
    <sheetView zoomScale="85" zoomScaleNormal="85" workbookViewId="0">
      <pane xSplit="3" ySplit="2" topLeftCell="D72" activePane="bottomRight" state="frozen"/>
      <selection pane="topRight" activeCell="D1" sqref="D1"/>
      <selection pane="bottomLeft" activeCell="A3" sqref="A3"/>
      <selection pane="bottomRight" activeCell="A98" sqref="A98:XFD98"/>
    </sheetView>
  </sheetViews>
  <sheetFormatPr defaultColWidth="9" defaultRowHeight="16.5" x14ac:dyDescent="0.15"/>
  <cols>
    <col min="1" max="1" width="10.75" style="17" bestFit="1" customWidth="1"/>
    <col min="2" max="2" width="10" style="17" bestFit="1" customWidth="1"/>
    <col min="3" max="3" width="38.625" style="17" customWidth="1"/>
    <col min="4" max="4" width="30.25" style="17" customWidth="1"/>
    <col min="5" max="5" width="10.5" style="17" bestFit="1" customWidth="1"/>
    <col min="6" max="6" width="10.125" style="17" bestFit="1" customWidth="1"/>
    <col min="7" max="7" width="20.125" style="17" bestFit="1" customWidth="1"/>
    <col min="8" max="8" width="20.5" style="17" bestFit="1" customWidth="1"/>
    <col min="9" max="9" width="8.125" style="17" customWidth="1"/>
    <col min="10" max="10" width="10.125" style="17" customWidth="1"/>
    <col min="11" max="11" width="13.25" style="17" customWidth="1"/>
    <col min="12" max="12" width="14.375" style="17" customWidth="1"/>
    <col min="13" max="13" width="15.375" style="17" customWidth="1"/>
    <col min="14" max="14" width="10.125" style="17" customWidth="1"/>
    <col min="15" max="15" width="20.125" style="17" customWidth="1"/>
    <col min="16" max="16" width="20.5" style="17" customWidth="1"/>
    <col min="17" max="17" width="15.375" style="17" customWidth="1"/>
    <col min="18" max="18" width="14.75" style="17" bestFit="1" customWidth="1"/>
    <col min="19" max="19" width="15.25" style="17" bestFit="1" customWidth="1"/>
    <col min="20" max="20" width="15.75" style="17" bestFit="1" customWidth="1"/>
    <col min="21" max="21" width="11.875" style="17" bestFit="1" customWidth="1"/>
    <col min="22" max="22" width="13.125" style="17" bestFit="1" customWidth="1"/>
    <col min="23" max="23" width="14.125" style="17" bestFit="1" customWidth="1"/>
    <col min="24" max="24" width="11.625" style="17" bestFit="1" customWidth="1"/>
    <col min="25" max="16384" width="9" style="17"/>
  </cols>
  <sheetData>
    <row r="1" spans="1:24" ht="26.25" customHeight="1" x14ac:dyDescent="0.15">
      <c r="A1" s="17" t="s">
        <v>11</v>
      </c>
      <c r="B1" s="17" t="s">
        <v>170</v>
      </c>
      <c r="C1" s="17" t="s">
        <v>36</v>
      </c>
      <c r="D1" s="17" t="s">
        <v>92</v>
      </c>
      <c r="E1" s="17" t="s">
        <v>142</v>
      </c>
      <c r="F1" s="17" t="s">
        <v>144</v>
      </c>
      <c r="G1" s="17" t="s">
        <v>147</v>
      </c>
      <c r="H1" s="17" t="s">
        <v>148</v>
      </c>
      <c r="I1" s="40" t="s">
        <v>176</v>
      </c>
      <c r="J1" s="17" t="s">
        <v>149</v>
      </c>
      <c r="K1" s="17" t="s">
        <v>256</v>
      </c>
      <c r="L1" s="17" t="s">
        <v>257</v>
      </c>
      <c r="M1" s="40" t="s">
        <v>177</v>
      </c>
      <c r="N1" s="17" t="s">
        <v>161</v>
      </c>
      <c r="O1" s="17" t="s">
        <v>162</v>
      </c>
      <c r="P1" s="17" t="s">
        <v>163</v>
      </c>
      <c r="Q1" s="40" t="s">
        <v>178</v>
      </c>
      <c r="R1" s="17" t="s">
        <v>159</v>
      </c>
      <c r="S1" s="17" t="s">
        <v>160</v>
      </c>
      <c r="T1" s="40" t="s">
        <v>171</v>
      </c>
      <c r="U1" s="17" t="s">
        <v>280</v>
      </c>
      <c r="V1" s="17" t="s">
        <v>281</v>
      </c>
      <c r="W1" s="17" t="s">
        <v>282</v>
      </c>
      <c r="X1" s="17" t="s">
        <v>185</v>
      </c>
    </row>
    <row r="2" spans="1:24" x14ac:dyDescent="0.15">
      <c r="A2" s="17" t="s">
        <v>22</v>
      </c>
      <c r="B2" s="17" t="s">
        <v>169</v>
      </c>
      <c r="C2" s="17" t="s">
        <v>35</v>
      </c>
      <c r="E2" s="17" t="s">
        <v>143</v>
      </c>
      <c r="F2" s="17" t="s">
        <v>145</v>
      </c>
      <c r="G2" s="17" t="s">
        <v>220</v>
      </c>
      <c r="H2" s="17" t="s">
        <v>146</v>
      </c>
      <c r="I2" s="40" t="s">
        <v>172</v>
      </c>
      <c r="J2" s="17" t="s">
        <v>150</v>
      </c>
      <c r="K2" s="17" t="s">
        <v>151</v>
      </c>
      <c r="L2" s="17" t="s">
        <v>152</v>
      </c>
      <c r="M2" s="40" t="s">
        <v>174</v>
      </c>
      <c r="N2" s="17" t="s">
        <v>153</v>
      </c>
      <c r="O2" s="17" t="s">
        <v>154</v>
      </c>
      <c r="P2" s="17" t="s">
        <v>155</v>
      </c>
      <c r="Q2" s="40" t="s">
        <v>173</v>
      </c>
      <c r="R2" s="17" t="s">
        <v>156</v>
      </c>
      <c r="S2" s="17" t="s">
        <v>157</v>
      </c>
      <c r="T2" s="40" t="s">
        <v>175</v>
      </c>
      <c r="U2" s="17" t="s">
        <v>283</v>
      </c>
      <c r="V2" s="17" t="s">
        <v>284</v>
      </c>
      <c r="W2" s="17" t="s">
        <v>285</v>
      </c>
      <c r="X2" s="17" t="s">
        <v>184</v>
      </c>
    </row>
    <row r="3" spans="1:24" s="139" customFormat="1" x14ac:dyDescent="0.15">
      <c r="A3" s="101">
        <v>15660101</v>
      </c>
      <c r="B3" s="45">
        <v>1</v>
      </c>
      <c r="C3" s="80" t="str">
        <f>_xlfn.IFNA(_xlfn.IFNA(INDEX(效果!$C:$C,MATCH($A3,效果!$O:$O,0)),INDEX(buff!$C:$C,MATCH($A3,buff!$L:$L,0))),INDEX(buff!$C:$C,MATCH($A3,buff!$M:$M,0)))</f>
        <v>蛇发女妖普通攻击伤害</v>
      </c>
      <c r="D3" s="80" t="s">
        <v>1839</v>
      </c>
      <c r="E3" s="45">
        <v>1.2</v>
      </c>
      <c r="F3" s="45" t="s">
        <v>230</v>
      </c>
      <c r="G3" s="45">
        <v>9800</v>
      </c>
      <c r="H3" s="45">
        <v>10200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>
        <v>1</v>
      </c>
      <c r="V3" s="45"/>
      <c r="W3" s="45"/>
      <c r="X3" s="45"/>
    </row>
    <row r="4" spans="1:24" s="139" customFormat="1" x14ac:dyDescent="0.15">
      <c r="A4" s="101">
        <v>15660102</v>
      </c>
      <c r="B4" s="45">
        <v>1</v>
      </c>
      <c r="C4" s="80" t="str">
        <f>_xlfn.IFNA(_xlfn.IFNA(INDEX(效果!$C:$C,MATCH($A4,效果!$O:$O,0)),INDEX(buff!$C:$C,MATCH($A4,buff!$L:$L,0))),INDEX(buff!$C:$C,MATCH($A4,buff!$M:$M,0)))</f>
        <v>蛇发女妖叉状闪电伤害</v>
      </c>
      <c r="D4" s="80" t="s">
        <v>1840</v>
      </c>
      <c r="E4" s="45">
        <v>1.2</v>
      </c>
      <c r="F4" s="45" t="s">
        <v>230</v>
      </c>
      <c r="G4" s="45">
        <v>19000</v>
      </c>
      <c r="H4" s="45">
        <v>21000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</row>
    <row r="5" spans="1:24" s="139" customFormat="1" x14ac:dyDescent="0.15">
      <c r="A5" s="101">
        <v>15660103</v>
      </c>
      <c r="B5" s="45">
        <v>1</v>
      </c>
      <c r="C5" s="80" t="str">
        <f>_xlfn.IFNA(_xlfn.IFNA(INDEX(效果!$C:$C,MATCH($A5,效果!$O:$O,0)),INDEX(buff!$C:$C,MATCH($A5,buff!$L:$L,0))),INDEX(buff!$C:$C,MATCH($A5,buff!$M:$M,0)))</f>
        <v>蛇发女妖秘术异蛇回血</v>
      </c>
      <c r="D5" s="80" t="s">
        <v>4208</v>
      </c>
      <c r="E5" s="45">
        <v>1.2</v>
      </c>
      <c r="F5" s="45" t="s">
        <v>230</v>
      </c>
      <c r="G5" s="45">
        <v>400</v>
      </c>
      <c r="H5" s="45">
        <v>400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s="139" customFormat="1" x14ac:dyDescent="0.15">
      <c r="A6" s="101">
        <v>15660104</v>
      </c>
      <c r="B6" s="45">
        <v>1</v>
      </c>
      <c r="C6" s="80" t="str">
        <f>_xlfn.IFNA(_xlfn.IFNA(INDEX(效果!$C:$C,MATCH($A6,效果!$O:$O,0)),INDEX(buff!$C:$C,MATCH($A6,buff!$L:$L,0))),INDEX(buff!$C:$C,MATCH($A6,buff!$M:$M,0)))</f>
        <v>蛇发女妖秘术异蛇之1传伤害</v>
      </c>
      <c r="D6" s="80" t="s">
        <v>4209</v>
      </c>
      <c r="E6" s="45">
        <v>1.2</v>
      </c>
      <c r="F6" s="45" t="s">
        <v>230</v>
      </c>
      <c r="G6" s="45">
        <v>19000</v>
      </c>
      <c r="H6" s="45">
        <v>21000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24" s="139" customFormat="1" x14ac:dyDescent="0.15">
      <c r="A7" s="101">
        <v>15660105</v>
      </c>
      <c r="B7" s="45">
        <v>1</v>
      </c>
      <c r="C7" s="80" t="str">
        <f>_xlfn.IFNA(_xlfn.IFNA(INDEX(效果!$C:$C,MATCH($A7,效果!$O:$O,0)),INDEX(buff!$C:$C,MATCH($A7,buff!$L:$L,0))),INDEX(buff!$C:$C,MATCH($A7,buff!$M:$M,0)))</f>
        <v>蛇发女妖秘术异蛇之2传伤害</v>
      </c>
      <c r="D7" s="80" t="s">
        <v>1845</v>
      </c>
      <c r="E7" s="45">
        <v>1.2</v>
      </c>
      <c r="F7" s="45" t="s">
        <v>230</v>
      </c>
      <c r="G7" s="45">
        <v>19000</v>
      </c>
      <c r="H7" s="45">
        <v>21000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</row>
    <row r="8" spans="1:24" s="139" customFormat="1" x14ac:dyDescent="0.15">
      <c r="A8" s="101">
        <v>15660106</v>
      </c>
      <c r="B8" s="45">
        <v>1</v>
      </c>
      <c r="C8" s="80" t="str">
        <f>_xlfn.IFNA(_xlfn.IFNA(INDEX(效果!$C:$C,MATCH($A8,效果!$O:$O,0)),INDEX(buff!$C:$C,MATCH($A8,buff!$L:$L,0))),INDEX(buff!$C:$C,MATCH($A8,buff!$M:$M,0)))</f>
        <v>蛇发女妖秘术异蛇之3传伤害</v>
      </c>
      <c r="D8" s="80" t="s">
        <v>1846</v>
      </c>
      <c r="E8" s="45">
        <v>1.2</v>
      </c>
      <c r="F8" s="45" t="s">
        <v>230</v>
      </c>
      <c r="G8" s="45">
        <v>19000</v>
      </c>
      <c r="H8" s="45">
        <v>21000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</row>
    <row r="9" spans="1:24" s="139" customFormat="1" x14ac:dyDescent="0.15">
      <c r="A9" s="101">
        <v>15660107</v>
      </c>
      <c r="B9" s="45">
        <v>1</v>
      </c>
      <c r="C9" s="80" t="str">
        <f>_xlfn.IFNA(_xlfn.IFNA(INDEX(效果!$C:$C,MATCH($A9,效果!$O:$O,0)),INDEX(buff!$C:$C,MATCH($A9,buff!$L:$L,0))),INDEX(buff!$C:$C,MATCH($A9,buff!$M:$M,0)))</f>
        <v>蛇发女妖秘术异蛇之4传伤害</v>
      </c>
      <c r="D9" s="80" t="s">
        <v>1847</v>
      </c>
      <c r="E9" s="45">
        <v>1.2</v>
      </c>
      <c r="F9" s="45" t="s">
        <v>230</v>
      </c>
      <c r="G9" s="45">
        <v>19000</v>
      </c>
      <c r="H9" s="45">
        <v>21000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</row>
    <row r="10" spans="1:24" s="139" customFormat="1" x14ac:dyDescent="0.15">
      <c r="A10" s="101">
        <v>15660108</v>
      </c>
      <c r="B10" s="45">
        <v>1</v>
      </c>
      <c r="C10" s="80" t="str">
        <f>_xlfn.IFNA(_xlfn.IFNA(INDEX(效果!$C:$C,MATCH($A10,效果!$O:$O,0)),INDEX(buff!$C:$C,MATCH($A10,buff!$L:$L,0))),INDEX(buff!$C:$C,MATCH($A10,buff!$M:$M,0)))</f>
        <v>蛇发女妖凛冽寒风伤害</v>
      </c>
      <c r="D10" s="80" t="s">
        <v>2467</v>
      </c>
      <c r="E10" s="45">
        <v>1.2</v>
      </c>
      <c r="F10" s="63" t="s">
        <v>230</v>
      </c>
      <c r="G10" s="63">
        <v>19000</v>
      </c>
      <c r="H10" s="63">
        <v>21000</v>
      </c>
      <c r="I10" s="63"/>
      <c r="J10" s="63"/>
      <c r="K10" s="63"/>
      <c r="L10" s="63"/>
      <c r="M10" s="63"/>
      <c r="N10" s="63"/>
      <c r="O10" s="63"/>
      <c r="P10" s="63"/>
      <c r="Q10" s="63"/>
      <c r="R10" s="45"/>
      <c r="S10" s="45"/>
      <c r="T10" s="45"/>
      <c r="U10" s="45"/>
      <c r="V10" s="45"/>
      <c r="W10" s="45"/>
      <c r="X10" s="45"/>
    </row>
    <row r="11" spans="1:24" s="139" customFormat="1" x14ac:dyDescent="0.15">
      <c r="A11" s="101">
        <v>15660109</v>
      </c>
      <c r="B11" s="45">
        <v>1</v>
      </c>
      <c r="C11" s="80" t="s">
        <v>3181</v>
      </c>
      <c r="D11" s="80" t="s">
        <v>4210</v>
      </c>
      <c r="E11" s="45">
        <v>1.2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>
        <v>3000</v>
      </c>
      <c r="S11" s="45">
        <v>3000</v>
      </c>
      <c r="T11" s="45"/>
      <c r="U11" s="45"/>
      <c r="V11" s="45"/>
      <c r="W11" s="45"/>
      <c r="X11" s="45"/>
    </row>
    <row r="12" spans="1:24" s="139" customFormat="1" x14ac:dyDescent="0.15">
      <c r="A12" s="140">
        <v>15660201</v>
      </c>
      <c r="B12" s="63">
        <v>1</v>
      </c>
      <c r="C12" s="141" t="str">
        <f>_xlfn.IFNA(_xlfn.IFNA(INDEX(效果!$C:$C,MATCH($A12,效果!$O:$O,0)),INDEX(buff!$C:$C,MATCH($A12,buff!$L:$L,0))),INDEX(buff!$C:$C,MATCH($A12,buff!$M:$M,0)))</f>
        <v>死神普通攻击伤害</v>
      </c>
      <c r="D12" s="141" t="s">
        <v>1717</v>
      </c>
      <c r="E12" s="63">
        <v>1.2</v>
      </c>
      <c r="F12" s="63" t="s">
        <v>230</v>
      </c>
      <c r="G12" s="63">
        <v>9800</v>
      </c>
      <c r="H12" s="63">
        <v>10200</v>
      </c>
      <c r="I12" s="63"/>
      <c r="J12" s="63"/>
      <c r="K12" s="63"/>
      <c r="L12" s="63"/>
      <c r="M12" s="63"/>
      <c r="N12" s="63"/>
      <c r="O12" s="63"/>
      <c r="P12" s="63"/>
      <c r="Q12" s="63"/>
      <c r="R12" s="45"/>
      <c r="S12" s="45"/>
      <c r="T12" s="45"/>
      <c r="U12" s="45">
        <v>1</v>
      </c>
      <c r="V12" s="45"/>
      <c r="W12" s="45"/>
      <c r="X12" s="45"/>
    </row>
    <row r="13" spans="1:24" s="139" customFormat="1" x14ac:dyDescent="0.15">
      <c r="A13" s="140">
        <v>15660202</v>
      </c>
      <c r="B13" s="63">
        <v>1</v>
      </c>
      <c r="C13" s="141" t="str">
        <f>_xlfn.IFNA(_xlfn.IFNA(INDEX(效果!$C:$C,MATCH($A13,效果!$O:$O,0)),INDEX(buff!$C:$C,MATCH($A13,buff!$L:$L,0))),INDEX(buff!$C:$C,MATCH($A13,buff!$M:$M,0)))</f>
        <v>死神冰霜护甲加物理防御</v>
      </c>
      <c r="D13" s="141" t="s">
        <v>1719</v>
      </c>
      <c r="E13" s="63">
        <v>1.2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45">
        <v>2000</v>
      </c>
      <c r="S13" s="45">
        <v>2000</v>
      </c>
      <c r="T13" s="45"/>
      <c r="U13" s="45"/>
      <c r="V13" s="45"/>
      <c r="W13" s="45"/>
      <c r="X13" s="45"/>
    </row>
    <row r="14" spans="1:24" s="139" customFormat="1" x14ac:dyDescent="0.15">
      <c r="A14" s="140">
        <v>15660203</v>
      </c>
      <c r="B14" s="63">
        <v>1</v>
      </c>
      <c r="C14" s="141" t="str">
        <f>_xlfn.IFNA(_xlfn.IFNA(INDEX(效果!$C:$C,MATCH($A14,效果!$O:$O,0)),INDEX(buff!$C:$C,MATCH($A14,buff!$L:$L,0))),INDEX(buff!$C:$C,MATCH($A14,buff!$M:$M,0)))</f>
        <v>死神冰霜护甲加魔法防御</v>
      </c>
      <c r="D14" s="141" t="s">
        <v>1721</v>
      </c>
      <c r="E14" s="63">
        <v>1.2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45">
        <v>2000</v>
      </c>
      <c r="S14" s="45">
        <v>2000</v>
      </c>
      <c r="T14" s="45"/>
      <c r="U14" s="45"/>
      <c r="V14" s="45"/>
      <c r="W14" s="45"/>
      <c r="X14" s="45"/>
    </row>
    <row r="15" spans="1:24" s="45" customFormat="1" x14ac:dyDescent="0.15">
      <c r="A15" s="140">
        <v>15660204</v>
      </c>
      <c r="B15" s="63">
        <v>1</v>
      </c>
      <c r="C15" s="141" t="str">
        <f>_xlfn.IFNA(_xlfn.IFNA(INDEX(效果!$C:$C,MATCH($A15,效果!$O:$O,0)),INDEX(buff!$C:$C,MATCH($A15,buff!$L:$L,0))),INDEX(buff!$C:$C,MATCH($A15,buff!$M:$M,0)))</f>
        <v>死神冰霜护甲持续回血血量</v>
      </c>
      <c r="D15" s="141" t="s">
        <v>4211</v>
      </c>
      <c r="E15" s="63">
        <v>1.2</v>
      </c>
      <c r="F15" s="63" t="s">
        <v>3219</v>
      </c>
      <c r="G15" s="63">
        <v>100</v>
      </c>
      <c r="H15" s="63">
        <v>100</v>
      </c>
      <c r="I15" s="63"/>
      <c r="J15" s="63"/>
      <c r="K15" s="63"/>
      <c r="L15" s="63"/>
      <c r="M15" s="63"/>
      <c r="N15" s="63"/>
      <c r="O15" s="63"/>
      <c r="P15" s="63"/>
      <c r="Q15" s="63"/>
    </row>
    <row r="16" spans="1:24" s="45" customFormat="1" x14ac:dyDescent="0.15">
      <c r="A16" s="140">
        <v>15660205</v>
      </c>
      <c r="B16" s="63">
        <v>1</v>
      </c>
      <c r="C16" s="141" t="s">
        <v>3182</v>
      </c>
      <c r="D16" s="141" t="s">
        <v>4212</v>
      </c>
      <c r="E16" s="63">
        <v>1.2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45">
        <v>3000</v>
      </c>
      <c r="S16" s="45">
        <v>3000</v>
      </c>
    </row>
    <row r="17" spans="1:24" s="45" customFormat="1" x14ac:dyDescent="0.15">
      <c r="A17" s="140">
        <v>15660206</v>
      </c>
      <c r="B17" s="63">
        <v>1</v>
      </c>
      <c r="C17" s="141" t="str">
        <f>_xlfn.IFNA(_xlfn.IFNA(INDEX(效果!$C:$C,MATCH($A17,效果!$O:$O,0)),INDEX(buff!$C:$C,MATCH($A17,buff!$L:$L,0))),INDEX(buff!$C:$C,MATCH($A17,buff!$M:$M,0)))</f>
        <v>死神冰霜护甲反作用减移动速度</v>
      </c>
      <c r="D17" s="141" t="s">
        <v>1723</v>
      </c>
      <c r="E17" s="63">
        <v>1.2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45">
        <v>-9000</v>
      </c>
      <c r="S17" s="45">
        <v>-9000</v>
      </c>
    </row>
    <row r="18" spans="1:24" s="139" customFormat="1" x14ac:dyDescent="0.15">
      <c r="A18" s="140">
        <v>15660207</v>
      </c>
      <c r="B18" s="63">
        <v>1</v>
      </c>
      <c r="C18" s="141" t="str">
        <f>_xlfn.IFNA(_xlfn.IFNA(INDEX(效果!$C:$C,MATCH($A18,效果!$O:$O,0)),INDEX(buff!$C:$C,MATCH($A18,buff!$L:$L,0))),INDEX(buff!$C:$C,MATCH($A18,buff!$M:$M,0)))</f>
        <v>死神冰霜护甲反作用减攻击速度</v>
      </c>
      <c r="D18" s="141" t="s">
        <v>1724</v>
      </c>
      <c r="E18" s="63">
        <v>1.2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45">
        <v>-9000</v>
      </c>
      <c r="S18" s="45">
        <v>-9000</v>
      </c>
      <c r="T18" s="45"/>
      <c r="U18" s="45"/>
      <c r="V18" s="45"/>
      <c r="W18" s="45"/>
      <c r="X18" s="45"/>
    </row>
    <row r="19" spans="1:24" s="139" customFormat="1" x14ac:dyDescent="0.15">
      <c r="A19" s="140">
        <v>15660208</v>
      </c>
      <c r="B19" s="63">
        <v>1</v>
      </c>
      <c r="C19" s="141" t="str">
        <f>_xlfn.IFNA(_xlfn.IFNA(INDEX(效果!$C:$C,MATCH($A19,效果!$O:$O,0)),INDEX(buff!$C:$C,MATCH($A19,buff!$L:$L,0))),INDEX(buff!$C:$C,MATCH($A19,buff!$M:$M,0)))</f>
        <v>死神沉默伤害</v>
      </c>
      <c r="D19" s="141" t="s">
        <v>2479</v>
      </c>
      <c r="E19" s="63">
        <v>1.2</v>
      </c>
      <c r="F19" s="63" t="s">
        <v>230</v>
      </c>
      <c r="G19" s="63">
        <v>19000</v>
      </c>
      <c r="H19" s="63">
        <v>21000</v>
      </c>
      <c r="I19" s="63"/>
      <c r="J19" s="63"/>
      <c r="K19" s="63"/>
      <c r="L19" s="63"/>
      <c r="M19" s="63"/>
      <c r="N19" s="63"/>
      <c r="O19" s="63"/>
      <c r="P19" s="63"/>
      <c r="Q19" s="63"/>
      <c r="R19" s="45"/>
      <c r="S19" s="45"/>
      <c r="T19" s="45"/>
      <c r="U19" s="45"/>
      <c r="V19" s="45"/>
      <c r="W19" s="45"/>
      <c r="X19" s="45"/>
    </row>
    <row r="20" spans="1:24" s="139" customFormat="1" x14ac:dyDescent="0.15">
      <c r="A20" s="140">
        <v>15660209</v>
      </c>
      <c r="B20" s="63">
        <v>1</v>
      </c>
      <c r="C20" s="141" t="str">
        <f>_xlfn.IFNA(_xlfn.IFNA(INDEX(效果!$C:$C,MATCH($A20,效果!$O:$O,0)),INDEX(buff!$C:$C,MATCH($A20,buff!$L:$L,0))),INDEX(buff!$C:$C,MATCH($A20,buff!$M:$M,0)))</f>
        <v>死神冰霜新星伤害</v>
      </c>
      <c r="D20" s="141" t="s">
        <v>2482</v>
      </c>
      <c r="E20" s="63">
        <v>1.2</v>
      </c>
      <c r="F20" s="63" t="s">
        <v>230</v>
      </c>
      <c r="G20" s="63">
        <v>19000</v>
      </c>
      <c r="H20" s="63">
        <v>21000</v>
      </c>
      <c r="I20" s="63"/>
      <c r="J20" s="63"/>
      <c r="K20" s="63"/>
      <c r="L20" s="63"/>
      <c r="M20" s="63"/>
      <c r="N20" s="63"/>
      <c r="O20" s="63"/>
      <c r="P20" s="63"/>
      <c r="Q20" s="63"/>
      <c r="R20" s="45"/>
      <c r="S20" s="45"/>
      <c r="T20" s="45"/>
      <c r="U20" s="45"/>
      <c r="V20" s="45"/>
      <c r="W20" s="45"/>
      <c r="X20" s="45"/>
    </row>
    <row r="21" spans="1:24" s="139" customFormat="1" x14ac:dyDescent="0.15">
      <c r="A21" s="140">
        <v>15660210</v>
      </c>
      <c r="B21" s="63">
        <v>1</v>
      </c>
      <c r="C21" s="141" t="str">
        <f>_xlfn.IFNA(_xlfn.IFNA(INDEX(效果!$C:$C,MATCH($A21,效果!$O:$O,0)),INDEX(buff!$C:$C,MATCH($A21,buff!$L:$L,0))),INDEX(buff!$C:$C,MATCH($A21,buff!$M:$M,0)))</f>
        <v>死神冰霜新星减移动速度</v>
      </c>
      <c r="D21" s="141" t="s">
        <v>2483</v>
      </c>
      <c r="E21" s="63">
        <v>1.2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>
        <v>-8000</v>
      </c>
      <c r="S21" s="45">
        <v>-8000</v>
      </c>
      <c r="T21" s="45"/>
      <c r="U21" s="45"/>
      <c r="V21" s="45"/>
      <c r="W21" s="45"/>
      <c r="X21" s="45"/>
    </row>
    <row r="22" spans="1:24" s="139" customFormat="1" x14ac:dyDescent="0.15">
      <c r="A22" s="140">
        <v>15660211</v>
      </c>
      <c r="B22" s="63">
        <v>1</v>
      </c>
      <c r="C22" s="141" t="str">
        <f>_xlfn.IFNA(_xlfn.IFNA(INDEX(效果!$C:$C,MATCH($A22,效果!$O:$O,0)),INDEX(buff!$C:$C,MATCH($A22,buff!$L:$L,0))),INDEX(buff!$C:$C,MATCH($A22,buff!$M:$M,0)))</f>
        <v>死神冰霜新星减攻击速度</v>
      </c>
      <c r="D22" s="141" t="s">
        <v>2484</v>
      </c>
      <c r="E22" s="63">
        <v>1.2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>
        <v>-8000</v>
      </c>
      <c r="S22" s="45">
        <v>-8000</v>
      </c>
      <c r="T22" s="45"/>
      <c r="U22" s="45"/>
      <c r="V22" s="45"/>
      <c r="W22" s="45"/>
      <c r="X22" s="45"/>
    </row>
    <row r="23" spans="1:24" s="139" customFormat="1" x14ac:dyDescent="0.15">
      <c r="A23" s="140">
        <v>15660212</v>
      </c>
      <c r="B23" s="63">
        <v>1</v>
      </c>
      <c r="C23" s="141" t="s">
        <v>3183</v>
      </c>
      <c r="D23" s="141" t="s">
        <v>3183</v>
      </c>
      <c r="E23" s="63">
        <v>1.2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>
        <v>5000</v>
      </c>
      <c r="S23" s="45">
        <v>5000</v>
      </c>
      <c r="T23" s="45"/>
      <c r="U23" s="45"/>
      <c r="V23" s="45"/>
      <c r="W23" s="45"/>
      <c r="X23" s="45"/>
    </row>
    <row r="24" spans="1:24" s="139" customFormat="1" x14ac:dyDescent="0.15">
      <c r="A24" s="101">
        <v>15660215</v>
      </c>
      <c r="B24" s="45">
        <v>1</v>
      </c>
      <c r="C24" s="80" t="str">
        <f>_xlfn.IFNA(_xlfn.IFNA(INDEX(效果!$C:$C,MATCH($A24,效果!$O:$O,0)),INDEX(buff!$C:$C,MATCH($A24,buff!$L:$L,0))),INDEX(buff!$C:$C,MATCH($A24,buff!$M:$M,0)))</f>
        <v>须佐之男普通攻击伤害</v>
      </c>
      <c r="D24" s="80" t="s">
        <v>2486</v>
      </c>
      <c r="E24" s="45">
        <v>1.2</v>
      </c>
      <c r="F24" s="45" t="s">
        <v>230</v>
      </c>
      <c r="G24" s="45">
        <v>9800</v>
      </c>
      <c r="H24" s="45">
        <v>10200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>
        <v>1</v>
      </c>
      <c r="V24" s="45"/>
      <c r="W24" s="45"/>
      <c r="X24" s="45"/>
    </row>
    <row r="25" spans="1:24" s="139" customFormat="1" x14ac:dyDescent="0.15">
      <c r="A25" s="101">
        <v>15660216</v>
      </c>
      <c r="B25" s="45">
        <v>1</v>
      </c>
      <c r="C25" s="223" t="str">
        <f>_xlfn.IFNA(_xlfn.IFNA(INDEX(效果!$C:$C,MATCH($A25,效果!$O:$O,0)),INDEX(buff!$C:$C,MATCH($A25,buff!$L:$L,0))),INDEX(buff!$C:$C,MATCH($A25,buff!$M:$M,0)))</f>
        <v>须佐之男半月斩</v>
      </c>
      <c r="D25" s="80" t="s">
        <v>4213</v>
      </c>
      <c r="E25" s="45">
        <v>1.2</v>
      </c>
      <c r="F25" s="45" t="s">
        <v>230</v>
      </c>
      <c r="G25" s="45">
        <v>9800</v>
      </c>
      <c r="H25" s="45">
        <v>10200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</row>
    <row r="26" spans="1:24" s="139" customFormat="1" x14ac:dyDescent="0.15">
      <c r="A26" s="101">
        <v>15660217</v>
      </c>
      <c r="B26" s="45">
        <v>1</v>
      </c>
      <c r="C26" s="223" t="str">
        <f>_xlfn.IFNA(_xlfn.IFNA(INDEX(效果!$C:$C,MATCH($A26,效果!$O:$O,0)),INDEX(buff!$C:$C,MATCH($A26,buff!$L:$L,0))),INDEX(buff!$C:$C,MATCH($A26,buff!$M:$M,0)))</f>
        <v>须佐之男反射反弹伤害</v>
      </c>
      <c r="D26" s="80" t="s">
        <v>4214</v>
      </c>
      <c r="E26" s="45">
        <v>1.2</v>
      </c>
      <c r="F26" s="63" t="s">
        <v>230</v>
      </c>
      <c r="G26" s="63">
        <v>19000</v>
      </c>
      <c r="H26" s="63">
        <v>21000</v>
      </c>
      <c r="I26" s="63"/>
      <c r="J26" s="63"/>
      <c r="K26" s="63"/>
      <c r="L26" s="63"/>
      <c r="M26" s="63"/>
      <c r="N26" s="63"/>
      <c r="O26" s="63"/>
      <c r="P26" s="63"/>
      <c r="Q26" s="63"/>
      <c r="R26" s="45"/>
      <c r="S26" s="45"/>
      <c r="T26" s="45"/>
      <c r="U26" s="45"/>
      <c r="V26" s="45"/>
      <c r="W26" s="45"/>
      <c r="X26" s="45">
        <v>1</v>
      </c>
    </row>
    <row r="27" spans="1:24" s="139" customFormat="1" x14ac:dyDescent="0.15">
      <c r="A27" s="101">
        <v>15660218</v>
      </c>
      <c r="B27" s="45">
        <v>1</v>
      </c>
      <c r="C27" s="223" t="str">
        <f>_xlfn.IFNA(_xlfn.IFNA(INDEX(效果!$C:$C,MATCH($A27,效果!$O:$O,0)),INDEX(buff!$C:$C,MATCH($A27,buff!$L:$L,0))),INDEX(buff!$C:$C,MATCH($A27,buff!$M:$M,0)))</f>
        <v>须佐之男神冲刺伤害</v>
      </c>
      <c r="D27" s="80" t="s">
        <v>4215</v>
      </c>
      <c r="E27" s="45">
        <v>1.2</v>
      </c>
      <c r="F27" s="63" t="s">
        <v>230</v>
      </c>
      <c r="G27" s="63">
        <v>19000</v>
      </c>
      <c r="H27" s="63">
        <v>21000</v>
      </c>
      <c r="I27" s="63"/>
      <c r="J27" s="63"/>
      <c r="K27" s="63"/>
      <c r="L27" s="63"/>
      <c r="M27" s="63"/>
      <c r="N27" s="63"/>
      <c r="O27" s="63"/>
      <c r="P27" s="63"/>
      <c r="Q27" s="63"/>
      <c r="R27" s="45"/>
      <c r="S27" s="45"/>
      <c r="T27" s="45"/>
      <c r="U27" s="45"/>
      <c r="V27" s="45"/>
      <c r="W27" s="45"/>
      <c r="X27" s="45"/>
    </row>
    <row r="28" spans="1:24" s="139" customFormat="1" x14ac:dyDescent="0.15">
      <c r="A28" s="101">
        <v>15660219</v>
      </c>
      <c r="B28" s="45">
        <v>1</v>
      </c>
      <c r="C28" s="223" t="str">
        <f>_xlfn.IFNA(_xlfn.IFNA(INDEX(效果!$C:$C,MATCH($A28,效果!$O:$O,0)),INDEX(buff!$C:$C,MATCH($A28,buff!$L:$L,0))),INDEX(buff!$C:$C,MATCH($A28,buff!$M:$M,0)))</f>
        <v>须佐之男半月斩降低防御</v>
      </c>
      <c r="D28" s="80" t="s">
        <v>5239</v>
      </c>
      <c r="E28" s="45">
        <v>1.2</v>
      </c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166">
        <v>-2000</v>
      </c>
      <c r="S28" s="166">
        <v>-2000</v>
      </c>
      <c r="T28" s="45"/>
      <c r="U28" s="45"/>
      <c r="V28" s="45"/>
      <c r="W28" s="45"/>
      <c r="X28" s="45"/>
    </row>
    <row r="29" spans="1:24" s="139" customFormat="1" x14ac:dyDescent="0.15">
      <c r="A29" s="101">
        <v>15660220</v>
      </c>
      <c r="B29" s="45">
        <v>1</v>
      </c>
      <c r="C29" s="223" t="str">
        <f>_xlfn.IFNA(_xlfn.IFNA(INDEX(效果!$C:$C,MATCH($A29,效果!$O:$O,0)),INDEX(buff!$C:$C,MATCH($A29,buff!$L:$L,0))),INDEX(buff!$C:$C,MATCH($A29,buff!$M:$M,0)))</f>
        <v>须佐之男神冲刺降低命中</v>
      </c>
      <c r="D29" s="80" t="s">
        <v>5261</v>
      </c>
      <c r="E29" s="45">
        <v>1.2</v>
      </c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166">
        <v>-5000</v>
      </c>
      <c r="S29" s="166">
        <v>-5000</v>
      </c>
      <c r="T29" s="45"/>
      <c r="U29" s="45"/>
      <c r="V29" s="45"/>
      <c r="W29" s="45"/>
      <c r="X29" s="45"/>
    </row>
    <row r="30" spans="1:24" s="139" customFormat="1" x14ac:dyDescent="0.15">
      <c r="A30" s="102">
        <v>15660504</v>
      </c>
      <c r="B30" s="45">
        <v>1</v>
      </c>
      <c r="C30" s="224" t="s">
        <v>5250</v>
      </c>
      <c r="D30" s="80" t="s">
        <v>5247</v>
      </c>
      <c r="E30" s="45">
        <v>1.2</v>
      </c>
      <c r="F30" s="63" t="s">
        <v>1008</v>
      </c>
      <c r="G30" s="45">
        <v>1000000</v>
      </c>
      <c r="H30" s="45">
        <v>1000000</v>
      </c>
      <c r="I30" s="45"/>
      <c r="J30" s="45"/>
      <c r="K30" s="45"/>
      <c r="L30" s="45"/>
      <c r="M30" s="45"/>
      <c r="N30" s="45"/>
      <c r="O30" s="45"/>
      <c r="P30" s="45"/>
      <c r="Q30" s="45"/>
      <c r="R30" s="45">
        <v>1000000</v>
      </c>
      <c r="S30" s="45">
        <v>1000000</v>
      </c>
      <c r="T30" s="45"/>
      <c r="U30" s="45"/>
      <c r="V30" s="45"/>
      <c r="W30" s="45"/>
      <c r="X30" s="45"/>
    </row>
    <row r="31" spans="1:24" s="139" customFormat="1" x14ac:dyDescent="0.15">
      <c r="A31" s="102">
        <v>15660505</v>
      </c>
      <c r="B31" s="45">
        <v>1</v>
      </c>
      <c r="C31" s="224" t="s">
        <v>5249</v>
      </c>
      <c r="D31" s="80" t="s">
        <v>5248</v>
      </c>
      <c r="E31" s="45">
        <v>1.2</v>
      </c>
      <c r="F31" s="63" t="s">
        <v>230</v>
      </c>
      <c r="G31" s="146">
        <v>1000</v>
      </c>
      <c r="H31" s="146">
        <v>1000</v>
      </c>
      <c r="I31" s="45"/>
      <c r="J31" s="45"/>
      <c r="K31" s="45"/>
      <c r="L31" s="45"/>
      <c r="M31" s="45"/>
      <c r="N31" s="45"/>
      <c r="O31" s="45"/>
      <c r="P31" s="45"/>
      <c r="Q31" s="45"/>
      <c r="T31" s="146"/>
      <c r="U31" s="45"/>
      <c r="V31" s="45"/>
      <c r="W31" s="45"/>
      <c r="X31" s="45">
        <v>1</v>
      </c>
    </row>
    <row r="32" spans="1:24" s="139" customFormat="1" x14ac:dyDescent="0.15">
      <c r="A32" s="140">
        <v>15660301</v>
      </c>
      <c r="B32" s="63">
        <v>1</v>
      </c>
      <c r="C32" s="141" t="str">
        <f>_xlfn.IFNA(_xlfn.IFNA(INDEX(效果!$C:$C,MATCH($A32,效果!$O:$O,0)),INDEX(buff!$C:$C,MATCH($A32,buff!$L:$L,0))),INDEX(buff!$C:$C,MATCH($A32,buff!$M:$M,0)))</f>
        <v>死灵主宰普通攻击伤害</v>
      </c>
      <c r="D32" s="141" t="s">
        <v>469</v>
      </c>
      <c r="E32" s="63">
        <v>1.2</v>
      </c>
      <c r="F32" s="63" t="s">
        <v>230</v>
      </c>
      <c r="G32" s="63">
        <v>9800</v>
      </c>
      <c r="H32" s="63">
        <v>10200</v>
      </c>
      <c r="I32" s="63"/>
      <c r="J32" s="63"/>
      <c r="K32" s="63"/>
      <c r="L32" s="63"/>
      <c r="M32" s="63"/>
      <c r="N32" s="63"/>
      <c r="O32" s="63"/>
      <c r="P32" s="63"/>
      <c r="Q32" s="63"/>
      <c r="R32" s="45"/>
      <c r="S32" s="45"/>
      <c r="T32" s="45"/>
      <c r="U32" s="45">
        <v>1</v>
      </c>
      <c r="V32" s="45"/>
      <c r="W32" s="45"/>
      <c r="X32" s="45"/>
    </row>
    <row r="33" spans="1:24" s="139" customFormat="1" x14ac:dyDescent="0.15">
      <c r="A33" s="140">
        <v>15660302</v>
      </c>
      <c r="B33" s="63">
        <v>1</v>
      </c>
      <c r="C33" s="141" t="s">
        <v>3191</v>
      </c>
      <c r="D33" s="141" t="s">
        <v>4216</v>
      </c>
      <c r="E33" s="63">
        <v>1.2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45">
        <v>10000</v>
      </c>
      <c r="S33" s="45">
        <v>10000</v>
      </c>
      <c r="T33" s="45"/>
      <c r="U33" s="45"/>
      <c r="V33" s="45"/>
      <c r="W33" s="45"/>
      <c r="X33" s="45"/>
    </row>
    <row r="34" spans="1:24" s="139" customFormat="1" x14ac:dyDescent="0.15">
      <c r="A34" s="140">
        <v>15660303</v>
      </c>
      <c r="B34" s="63">
        <v>1</v>
      </c>
      <c r="C34" s="141" t="str">
        <f>_xlfn.IFNA(_xlfn.IFNA(INDEX(效果!$C:$C,MATCH($A34,效果!$O:$O,0)),INDEX(buff!$C:$C,MATCH($A34,buff!$L:$L,0))),INDEX(buff!$C:$C,MATCH($A34,buff!$M:$M,0)))</f>
        <v>死灵主宰死亡凋零伤害</v>
      </c>
      <c r="D34" s="141" t="s">
        <v>471</v>
      </c>
      <c r="E34" s="63">
        <v>1.2</v>
      </c>
      <c r="F34" s="63" t="s">
        <v>230</v>
      </c>
      <c r="G34" s="63">
        <v>19000</v>
      </c>
      <c r="H34" s="63">
        <v>21000</v>
      </c>
      <c r="I34" s="63"/>
      <c r="J34" s="63"/>
      <c r="K34" s="63"/>
      <c r="L34" s="63"/>
      <c r="M34" s="63"/>
      <c r="N34" s="63"/>
      <c r="O34" s="63"/>
      <c r="P34" s="63"/>
      <c r="Q34" s="63"/>
      <c r="R34" s="45"/>
      <c r="S34" s="45"/>
      <c r="T34" s="45"/>
      <c r="U34" s="45"/>
      <c r="V34" s="45"/>
      <c r="W34" s="45"/>
      <c r="X34" s="45"/>
    </row>
    <row r="35" spans="1:24" s="139" customFormat="1" x14ac:dyDescent="0.15">
      <c r="A35" s="140">
        <v>15660304</v>
      </c>
      <c r="B35" s="63">
        <v>1</v>
      </c>
      <c r="C35" s="141" t="str">
        <f>_xlfn.IFNA(_xlfn.IFNA(INDEX(效果!$C:$C,MATCH($A35,效果!$O:$O,0)),INDEX(buff!$C:$C,MATCH($A35,buff!$L:$L,0))),INDEX(buff!$C:$C,MATCH($A35,buff!$M:$M,0)))</f>
        <v>死灵主宰死亡凋零加血</v>
      </c>
      <c r="D35" s="141" t="s">
        <v>4217</v>
      </c>
      <c r="E35" s="63">
        <v>1.2</v>
      </c>
      <c r="F35" s="63" t="s">
        <v>3219</v>
      </c>
      <c r="G35" s="63">
        <v>150</v>
      </c>
      <c r="H35" s="63">
        <v>150</v>
      </c>
      <c r="I35" s="63"/>
      <c r="J35" s="63"/>
      <c r="K35" s="63"/>
      <c r="L35" s="63"/>
      <c r="M35" s="63"/>
      <c r="N35" s="63"/>
      <c r="O35" s="63"/>
      <c r="P35" s="63"/>
      <c r="Q35" s="63"/>
      <c r="R35" s="45"/>
      <c r="S35" s="45"/>
      <c r="T35" s="45"/>
      <c r="U35" s="45"/>
      <c r="V35" s="45"/>
      <c r="W35" s="45"/>
      <c r="X35" s="45"/>
    </row>
    <row r="36" spans="1:24" s="139" customFormat="1" x14ac:dyDescent="0.15">
      <c r="A36" s="140">
        <v>15660305</v>
      </c>
      <c r="B36" s="63">
        <v>1</v>
      </c>
      <c r="C36" s="141" t="str">
        <f>_xlfn.IFNA(_xlfn.IFNA(INDEX(效果!$C:$C,MATCH($A36,效果!$O:$O,0)),INDEX(buff!$C:$C,MATCH($A36,buff!$L:$L,0))),INDEX(buff!$C:$C,MATCH($A36,buff!$M:$M,0)))</f>
        <v>死灵主宰霜之哀伤伤害</v>
      </c>
      <c r="D36" s="141" t="s">
        <v>476</v>
      </c>
      <c r="E36" s="63">
        <v>1.2</v>
      </c>
      <c r="F36" s="63" t="s">
        <v>230</v>
      </c>
      <c r="G36" s="63">
        <v>19000</v>
      </c>
      <c r="H36" s="63">
        <v>21000</v>
      </c>
      <c r="I36" s="63"/>
      <c r="J36" s="63"/>
      <c r="K36" s="63"/>
      <c r="L36" s="63"/>
      <c r="M36" s="63"/>
      <c r="N36" s="63"/>
      <c r="O36" s="63"/>
      <c r="P36" s="63"/>
      <c r="Q36" s="63"/>
      <c r="R36" s="45"/>
      <c r="S36" s="45"/>
      <c r="T36" s="45"/>
      <c r="U36" s="45"/>
      <c r="V36" s="45"/>
      <c r="W36" s="45"/>
      <c r="X36" s="45"/>
    </row>
    <row r="37" spans="1:24" s="139" customFormat="1" x14ac:dyDescent="0.15">
      <c r="A37" s="140">
        <v>15660306</v>
      </c>
      <c r="B37" s="63">
        <v>1</v>
      </c>
      <c r="C37" s="141" t="s">
        <v>3192</v>
      </c>
      <c r="D37" s="141" t="s">
        <v>804</v>
      </c>
      <c r="E37" s="63">
        <v>1.2</v>
      </c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45">
        <v>500</v>
      </c>
      <c r="S37" s="45">
        <v>500</v>
      </c>
      <c r="T37" s="45"/>
      <c r="U37" s="45"/>
      <c r="V37" s="45"/>
      <c r="W37" s="45"/>
      <c r="X37" s="45"/>
    </row>
    <row r="38" spans="1:24" s="139" customFormat="1" x14ac:dyDescent="0.15">
      <c r="A38" s="140">
        <v>15660307</v>
      </c>
      <c r="B38" s="63">
        <v>1</v>
      </c>
      <c r="C38" s="141" t="s">
        <v>3193</v>
      </c>
      <c r="D38" s="141" t="s">
        <v>4218</v>
      </c>
      <c r="E38" s="63">
        <v>1.2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45">
        <v>1000</v>
      </c>
      <c r="S38" s="45">
        <v>1000</v>
      </c>
      <c r="T38" s="45"/>
      <c r="U38" s="45"/>
      <c r="V38" s="45"/>
      <c r="W38" s="45"/>
      <c r="X38" s="45"/>
    </row>
    <row r="39" spans="1:24" s="139" customFormat="1" x14ac:dyDescent="0.15">
      <c r="A39" s="101">
        <v>15660310</v>
      </c>
      <c r="B39" s="45">
        <v>1</v>
      </c>
      <c r="C39" s="80" t="str">
        <f>_xlfn.IFNA(_xlfn.IFNA(INDEX(效果!$C:$C,MATCH($A39,效果!$O:$O,0)),INDEX(buff!$C:$C,MATCH($A39,buff!$L:$L,0))),INDEX(buff!$C:$C,MATCH($A39,buff!$M:$M,0)))</f>
        <v>死亡骑士普通攻击伤害</v>
      </c>
      <c r="D39" s="80" t="s">
        <v>2532</v>
      </c>
      <c r="E39" s="45">
        <v>1.2</v>
      </c>
      <c r="F39" s="45" t="s">
        <v>230</v>
      </c>
      <c r="G39" s="45">
        <v>9800</v>
      </c>
      <c r="H39" s="45">
        <v>10200</v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>
        <v>1</v>
      </c>
      <c r="V39" s="45"/>
      <c r="W39" s="45"/>
      <c r="X39" s="45"/>
    </row>
    <row r="40" spans="1:24" s="139" customFormat="1" x14ac:dyDescent="0.15">
      <c r="A40" s="101">
        <v>15660311</v>
      </c>
      <c r="B40" s="45">
        <v>1</v>
      </c>
      <c r="C40" s="80" t="s">
        <v>3194</v>
      </c>
      <c r="D40" s="80" t="s">
        <v>4219</v>
      </c>
      <c r="E40" s="45">
        <v>1.2</v>
      </c>
      <c r="F40" s="63" t="s">
        <v>3219</v>
      </c>
      <c r="G40" s="63">
        <v>1000</v>
      </c>
      <c r="H40" s="63">
        <v>1000</v>
      </c>
      <c r="I40" s="63"/>
      <c r="J40" s="63"/>
      <c r="K40" s="63"/>
      <c r="L40" s="63"/>
      <c r="M40" s="63"/>
      <c r="N40" s="63"/>
      <c r="O40" s="63"/>
      <c r="P40" s="63"/>
      <c r="Q40" s="63"/>
      <c r="R40" s="45"/>
      <c r="S40" s="45"/>
      <c r="T40" s="45"/>
      <c r="U40" s="45"/>
      <c r="V40" s="45"/>
      <c r="W40" s="45"/>
      <c r="X40" s="45"/>
    </row>
    <row r="41" spans="1:24" s="139" customFormat="1" x14ac:dyDescent="0.15">
      <c r="A41" s="101">
        <v>15660312</v>
      </c>
      <c r="B41" s="45">
        <v>1</v>
      </c>
      <c r="C41" s="80" t="str">
        <f>_xlfn.IFNA(_xlfn.IFNA(INDEX(效果!$C:$C,MATCH($A41,效果!$O:$O,0)),INDEX(buff!$C:$C,MATCH($A41,buff!$L:$L,0))),INDEX(buff!$C:$C,MATCH($A41,buff!$M:$M,0)))</f>
        <v>死亡骑士凛风冲击伤害</v>
      </c>
      <c r="D41" s="80" t="s">
        <v>2537</v>
      </c>
      <c r="E41" s="45">
        <v>1.2</v>
      </c>
      <c r="F41" s="63" t="s">
        <v>230</v>
      </c>
      <c r="G41" s="63">
        <v>19000</v>
      </c>
      <c r="H41" s="63">
        <v>21000</v>
      </c>
      <c r="I41" s="63"/>
      <c r="J41" s="63"/>
      <c r="K41" s="63"/>
      <c r="L41" s="63"/>
      <c r="M41" s="63"/>
      <c r="N41" s="63"/>
      <c r="O41" s="63"/>
      <c r="P41" s="63"/>
      <c r="Q41" s="63"/>
      <c r="R41" s="45"/>
      <c r="S41" s="45"/>
      <c r="T41" s="45"/>
      <c r="U41" s="45"/>
      <c r="V41" s="45"/>
      <c r="W41" s="45"/>
      <c r="X41" s="45"/>
    </row>
    <row r="42" spans="1:24" s="139" customFormat="1" x14ac:dyDescent="0.15">
      <c r="A42" s="101">
        <v>15660313</v>
      </c>
      <c r="B42" s="45">
        <v>1</v>
      </c>
      <c r="C42" s="80" t="s">
        <v>3195</v>
      </c>
      <c r="D42" s="80" t="s">
        <v>4220</v>
      </c>
      <c r="E42" s="45">
        <v>1.2</v>
      </c>
      <c r="F42" s="45" t="s">
        <v>230</v>
      </c>
      <c r="G42" s="63">
        <v>19000</v>
      </c>
      <c r="H42" s="63">
        <v>21000</v>
      </c>
      <c r="I42" s="63"/>
      <c r="J42" s="63"/>
      <c r="K42" s="63"/>
      <c r="L42" s="63"/>
      <c r="M42" s="63"/>
      <c r="N42" s="63"/>
      <c r="O42" s="63"/>
      <c r="P42" s="63"/>
      <c r="Q42" s="63"/>
      <c r="R42" s="45"/>
      <c r="S42" s="45"/>
      <c r="T42" s="45"/>
      <c r="U42" s="45"/>
      <c r="V42" s="45"/>
      <c r="W42" s="45"/>
      <c r="X42" s="45"/>
    </row>
    <row r="43" spans="1:24" s="139" customFormat="1" x14ac:dyDescent="0.15">
      <c r="A43" s="101">
        <v>15660314</v>
      </c>
      <c r="B43" s="45">
        <v>1</v>
      </c>
      <c r="C43" s="80" t="s">
        <v>3196</v>
      </c>
      <c r="D43" s="80" t="s">
        <v>4221</v>
      </c>
      <c r="E43" s="45">
        <v>1.2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>
        <v>2000</v>
      </c>
      <c r="S43" s="45">
        <v>2000</v>
      </c>
      <c r="T43" s="45"/>
      <c r="U43" s="45"/>
      <c r="V43" s="45"/>
      <c r="W43" s="45"/>
      <c r="X43" s="45"/>
    </row>
    <row r="44" spans="1:24" s="139" customFormat="1" x14ac:dyDescent="0.15">
      <c r="A44" s="101">
        <v>15660315</v>
      </c>
      <c r="B44" s="45">
        <v>1</v>
      </c>
      <c r="C44" s="80" t="str">
        <f>_xlfn.IFNA(_xlfn.IFNA(INDEX(效果!$C:$C,MATCH($A44,效果!$O:$O,0)),INDEX(buff!$C:$C,MATCH($A44,buff!$L:$L,0))),INDEX(buff!$C:$C,MATCH($A44,buff!$M:$M,0)))</f>
        <v>死亡骑士冰霜之环扩散伤害</v>
      </c>
      <c r="D44" s="80" t="s">
        <v>2540</v>
      </c>
      <c r="E44" s="45">
        <v>1.2</v>
      </c>
      <c r="F44" s="63" t="s">
        <v>230</v>
      </c>
      <c r="G44" s="63">
        <v>19000</v>
      </c>
      <c r="H44" s="63">
        <v>21000</v>
      </c>
      <c r="I44" s="63"/>
      <c r="J44" s="63"/>
      <c r="K44" s="63"/>
      <c r="L44" s="63"/>
      <c r="M44" s="63"/>
      <c r="N44" s="63"/>
      <c r="O44" s="63"/>
      <c r="P44" s="63"/>
      <c r="Q44" s="63"/>
      <c r="R44" s="45"/>
      <c r="S44" s="45"/>
      <c r="T44" s="45"/>
      <c r="U44" s="45"/>
      <c r="V44" s="45"/>
      <c r="W44" s="45"/>
      <c r="X44" s="45"/>
    </row>
    <row r="45" spans="1:24" s="139" customFormat="1" x14ac:dyDescent="0.15">
      <c r="A45" s="101">
        <v>15660316</v>
      </c>
      <c r="B45" s="45">
        <v>1</v>
      </c>
      <c r="C45" s="80" t="str">
        <f>_xlfn.IFNA(_xlfn.IFNA(INDEX(效果!$C:$C,MATCH($A45,效果!$O:$O,0)),INDEX(buff!$C:$C,MATCH($A45,buff!$L:$L,0))),INDEX(buff!$C:$C,MATCH($A45,buff!$M:$M,0)))</f>
        <v>死亡骑士冰霜之环收缩拉怪伤害</v>
      </c>
      <c r="D45" s="80" t="s">
        <v>2541</v>
      </c>
      <c r="E45" s="45">
        <v>1.2</v>
      </c>
      <c r="F45" s="63" t="s">
        <v>230</v>
      </c>
      <c r="G45" s="63">
        <v>19000</v>
      </c>
      <c r="H45" s="63">
        <v>21000</v>
      </c>
      <c r="I45" s="63"/>
      <c r="J45" s="63"/>
      <c r="K45" s="63"/>
      <c r="L45" s="63"/>
      <c r="M45" s="63"/>
      <c r="N45" s="63"/>
      <c r="O45" s="63"/>
      <c r="P45" s="63"/>
      <c r="Q45" s="63"/>
      <c r="R45" s="45"/>
      <c r="S45" s="45"/>
      <c r="T45" s="45"/>
      <c r="U45" s="45"/>
      <c r="V45" s="45"/>
      <c r="W45" s="45"/>
      <c r="X45" s="45"/>
    </row>
    <row r="46" spans="1:24" s="139" customFormat="1" x14ac:dyDescent="0.15">
      <c r="A46" s="101">
        <v>15660401</v>
      </c>
      <c r="B46" s="45">
        <v>1</v>
      </c>
      <c r="C46" s="80" t="str">
        <f>_xlfn.IFNA(_xlfn.IFNA(INDEX(效果!$C:$C,MATCH($A46,效果!$O:$O,0)),INDEX(buff!$C:$C,MATCH($A46,buff!$L:$L,0))),INDEX(buff!$C:$C,MATCH($A46,buff!$M:$M,0)))</f>
        <v>德古拉普通攻击伤害</v>
      </c>
      <c r="D46" s="80" t="s">
        <v>1731</v>
      </c>
      <c r="E46" s="45">
        <v>1.2</v>
      </c>
      <c r="F46" s="45" t="s">
        <v>230</v>
      </c>
      <c r="G46" s="45">
        <v>9800</v>
      </c>
      <c r="H46" s="45">
        <v>10200</v>
      </c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>
        <v>1</v>
      </c>
      <c r="V46" s="45"/>
      <c r="W46" s="45"/>
      <c r="X46" s="45"/>
    </row>
    <row r="47" spans="1:24" s="142" customFormat="1" x14ac:dyDescent="0.15">
      <c r="A47" s="101">
        <v>15660402</v>
      </c>
      <c r="B47" s="45">
        <v>1</v>
      </c>
      <c r="C47" s="80" t="str">
        <f>_xlfn.IFNA(_xlfn.IFNA(INDEX(效果!$C:$C,MATCH($A47,效果!$O:$O,0)),INDEX(buff!$C:$C,MATCH($A47,buff!$L:$L,0))),INDEX(buff!$C:$C,MATCH($A47,buff!$M:$M,0)))</f>
        <v>德古拉腐蚀蜂群伤害</v>
      </c>
      <c r="D47" s="80" t="s">
        <v>1733</v>
      </c>
      <c r="E47" s="45">
        <v>1.2</v>
      </c>
      <c r="F47" s="45" t="s">
        <v>230</v>
      </c>
      <c r="G47" s="45">
        <v>19000</v>
      </c>
      <c r="H47" s="45">
        <v>21000</v>
      </c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4" s="139" customFormat="1" x14ac:dyDescent="0.15">
      <c r="A48" s="101">
        <v>15660403</v>
      </c>
      <c r="B48" s="45">
        <v>1</v>
      </c>
      <c r="C48" s="80" t="str">
        <f>_xlfn.IFNA(_xlfn.IFNA(INDEX(效果!$C:$C,MATCH($A48,效果!$O:$O,0)),INDEX(buff!$C:$C,MATCH($A48,buff!$L:$L,0))),INDEX(buff!$C:$C,MATCH($A48,buff!$M:$M,0)))</f>
        <v>德古拉腐蚀术伤害</v>
      </c>
      <c r="D48" s="80" t="s">
        <v>1734</v>
      </c>
      <c r="E48" s="45">
        <v>1.2</v>
      </c>
      <c r="F48" s="45" t="s">
        <v>230</v>
      </c>
      <c r="G48" s="45">
        <v>19000</v>
      </c>
      <c r="H48" s="45">
        <v>21000</v>
      </c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4" s="139" customFormat="1" x14ac:dyDescent="0.15">
      <c r="A49" s="101">
        <v>15660406</v>
      </c>
      <c r="B49" s="45">
        <v>1</v>
      </c>
      <c r="C49" s="80" t="str">
        <f>_xlfn.IFNA(_xlfn.IFNA(INDEX(效果!$C:$C,MATCH($A49,效果!$O:$O,0)),INDEX(buff!$C:$C,MATCH($A49,buff!$L:$L,0))),INDEX(buff!$C:$C,MATCH($A49,buff!$M:$M,0)))</f>
        <v>德古拉腐蚀术之持续流血血量</v>
      </c>
      <c r="D49" s="80" t="s">
        <v>1737</v>
      </c>
      <c r="E49" s="45">
        <v>1.2</v>
      </c>
      <c r="F49" s="45" t="s">
        <v>230</v>
      </c>
      <c r="G49" s="45">
        <v>2000</v>
      </c>
      <c r="H49" s="45">
        <v>2000</v>
      </c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>
        <v>1</v>
      </c>
    </row>
    <row r="50" spans="1:24" s="139" customFormat="1" x14ac:dyDescent="0.15">
      <c r="A50" s="101">
        <v>15660407</v>
      </c>
      <c r="B50" s="45">
        <v>1</v>
      </c>
      <c r="C50" s="80" t="str">
        <f>_xlfn.IFNA(_xlfn.IFNA(INDEX(效果!$C:$C,MATCH($A50,效果!$O:$O,0)),INDEX(buff!$C:$C,MATCH($A50,buff!$L:$L,0))),INDEX(buff!$C:$C,MATCH($A50,buff!$M:$M,0)))</f>
        <v>德古拉吸血鬼之拥伤害</v>
      </c>
      <c r="D50" s="80" t="s">
        <v>1738</v>
      </c>
      <c r="E50" s="45">
        <v>1.2</v>
      </c>
      <c r="F50" s="45" t="s">
        <v>230</v>
      </c>
      <c r="G50" s="63">
        <v>19000</v>
      </c>
      <c r="H50" s="63">
        <v>21000</v>
      </c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</row>
    <row r="51" spans="1:24" s="139" customFormat="1" x14ac:dyDescent="0.15">
      <c r="A51" s="101">
        <v>15660408</v>
      </c>
      <c r="B51" s="45">
        <v>1</v>
      </c>
      <c r="C51" s="80" t="str">
        <f>_xlfn.IFNA(_xlfn.IFNA(INDEX(效果!$C:$C,MATCH($A51,效果!$O:$O,0)),INDEX(buff!$C:$C,MATCH($A51,buff!$L:$L,0))),INDEX(buff!$C:$C,MATCH($A51,buff!$M:$M,0)))</f>
        <v>德古拉吸血鬼之拥之加血</v>
      </c>
      <c r="D51" s="80" t="s">
        <v>4222</v>
      </c>
      <c r="E51" s="45">
        <v>1.2</v>
      </c>
      <c r="F51" s="45" t="s">
        <v>3219</v>
      </c>
      <c r="G51" s="45">
        <v>150</v>
      </c>
      <c r="H51" s="45">
        <v>150</v>
      </c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</row>
    <row r="52" spans="1:24" s="139" customFormat="1" x14ac:dyDescent="0.15">
      <c r="A52" s="102">
        <v>15660501</v>
      </c>
      <c r="B52" s="45">
        <v>1</v>
      </c>
      <c r="C52" s="80" t="str">
        <f>_xlfn.IFNA(_xlfn.IFNA(INDEX(效果!$C:$C,MATCH($A52,效果!$O:$O,0)),INDEX(buff!$C:$C,MATCH($A52,buff!$L:$L,0))),INDEX(buff!$C:$C,MATCH($A52,buff!$M:$M,0)))</f>
        <v>月亮女神普通攻击伤害</v>
      </c>
      <c r="D52" s="80" t="s">
        <v>2856</v>
      </c>
      <c r="E52" s="45">
        <v>1.2</v>
      </c>
      <c r="F52" s="45" t="s">
        <v>230</v>
      </c>
      <c r="G52" s="45">
        <v>9800</v>
      </c>
      <c r="H52" s="45">
        <v>10200</v>
      </c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>
        <v>1</v>
      </c>
      <c r="V52" s="45"/>
      <c r="W52" s="45"/>
      <c r="X52" s="45"/>
    </row>
    <row r="53" spans="1:24" s="139" customFormat="1" x14ac:dyDescent="0.15">
      <c r="A53" s="102">
        <v>15660502</v>
      </c>
      <c r="B53" s="45">
        <v>1</v>
      </c>
      <c r="C53" s="223" t="str">
        <f>_xlfn.IFNA(_xlfn.IFNA(INDEX(效果!$C:$C,MATCH($A53,效果!$O:$O,0)),INDEX(buff!$C:$C,MATCH($A53,buff!$L:$L,0))),INDEX(buff!$C:$C,MATCH($A53,buff!$M:$M,0)))</f>
        <v>月亮女神新月打击伤害</v>
      </c>
      <c r="D53" s="80" t="s">
        <v>4223</v>
      </c>
      <c r="E53" s="45">
        <v>1.2</v>
      </c>
      <c r="F53" s="63" t="s">
        <v>230</v>
      </c>
      <c r="G53" s="63">
        <v>19000</v>
      </c>
      <c r="H53" s="63">
        <v>21000</v>
      </c>
      <c r="I53" s="63"/>
      <c r="J53" s="63"/>
      <c r="K53" s="63"/>
      <c r="L53" s="63"/>
      <c r="M53" s="63"/>
      <c r="N53" s="63"/>
      <c r="O53" s="63"/>
      <c r="P53" s="63"/>
      <c r="Q53" s="63"/>
      <c r="R53" s="45"/>
      <c r="S53" s="45"/>
      <c r="T53" s="45"/>
      <c r="U53" s="45"/>
      <c r="V53" s="45"/>
      <c r="W53" s="45"/>
      <c r="X53" s="45"/>
    </row>
    <row r="54" spans="1:24" s="139" customFormat="1" x14ac:dyDescent="0.15">
      <c r="A54" s="102">
        <v>15660503</v>
      </c>
      <c r="B54" s="45">
        <v>1</v>
      </c>
      <c r="C54" s="223" t="str">
        <f>_xlfn.IFNA(_xlfn.IFNA(INDEX(效果!$C:$C,MATCH($A54,效果!$O:$O,0)),INDEX(buff!$C:$C,MATCH($A54,buff!$L:$L,0))),INDEX(buff!$C:$C,MATCH($A54,buff!$M:$M,0)))</f>
        <v>月亮女神新月打击提升自身闪避</v>
      </c>
      <c r="D54" s="80" t="s">
        <v>4224</v>
      </c>
      <c r="E54" s="45">
        <v>1.2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>
        <v>1000</v>
      </c>
      <c r="S54" s="45">
        <v>1000</v>
      </c>
      <c r="T54" s="45"/>
      <c r="U54" s="45"/>
      <c r="V54" s="45"/>
      <c r="W54" s="45"/>
      <c r="X54" s="45"/>
    </row>
    <row r="55" spans="1:24" s="139" customFormat="1" x14ac:dyDescent="0.15">
      <c r="A55" s="102">
        <v>15660504</v>
      </c>
      <c r="B55" s="45">
        <v>1</v>
      </c>
      <c r="C55" s="223" t="str">
        <f>_xlfn.IFNA(_xlfn.IFNA(INDEX(效果!$C:$C,MATCH($A55,效果!$O:$O,0)),INDEX(buff!$C:$C,MATCH($A55,buff!$L:$L,0))),INDEX(buff!$C:$C,MATCH($A55,buff!$M:$M,0)))</f>
        <v>月亮女神月神箭伤害</v>
      </c>
      <c r="D55" s="80" t="s">
        <v>5278</v>
      </c>
      <c r="E55" s="45">
        <v>1.2</v>
      </c>
      <c r="F55" s="63" t="s">
        <v>230</v>
      </c>
      <c r="G55" s="63">
        <v>19000</v>
      </c>
      <c r="H55" s="63">
        <v>21000</v>
      </c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</row>
    <row r="56" spans="1:24" s="139" customFormat="1" x14ac:dyDescent="0.15">
      <c r="A56" s="102">
        <v>15660506</v>
      </c>
      <c r="B56" s="45">
        <v>1</v>
      </c>
      <c r="C56" s="223" t="str">
        <f>_xlfn.IFNA(_xlfn.IFNA(INDEX(效果!$C:$C,MATCH($A56,效果!$O:$O,0)),INDEX(buff!$C:$C,MATCH($A56,buff!$L:$L,0))),INDEX(buff!$C:$C,MATCH($A56,buff!$M:$M,0)))</f>
        <v>月亮女神月光之束伤害</v>
      </c>
      <c r="D56" s="80" t="s">
        <v>4225</v>
      </c>
      <c r="E56" s="45">
        <v>1.2</v>
      </c>
      <c r="F56" s="63" t="s">
        <v>230</v>
      </c>
      <c r="G56" s="63">
        <v>19000</v>
      </c>
      <c r="H56" s="63">
        <v>21000</v>
      </c>
      <c r="I56" s="63"/>
      <c r="J56" s="63"/>
      <c r="K56" s="63"/>
      <c r="L56" s="63"/>
      <c r="M56" s="63"/>
      <c r="N56" s="63"/>
      <c r="O56" s="63"/>
      <c r="P56" s="63"/>
      <c r="Q56" s="63"/>
      <c r="R56" s="45"/>
      <c r="S56" s="45"/>
      <c r="T56" s="45"/>
      <c r="U56" s="45"/>
      <c r="V56" s="45"/>
      <c r="W56" s="45"/>
      <c r="X56" s="45"/>
    </row>
    <row r="57" spans="1:24" s="139" customFormat="1" x14ac:dyDescent="0.15">
      <c r="A57" s="102">
        <v>15660601</v>
      </c>
      <c r="B57" s="45">
        <v>1</v>
      </c>
      <c r="C57" s="80" t="str">
        <f>_xlfn.IFNA(_xlfn.IFNA(INDEX(效果!$C:$C,MATCH($A57,效果!$O:$O,0)),INDEX(buff!$C:$C,MATCH($A57,buff!$L:$L,0))),INDEX(buff!$C:$C,MATCH($A57,buff!$M:$M,0)))</f>
        <v>恶魔猎人普通攻击伤害</v>
      </c>
      <c r="D57" s="80" t="s">
        <v>2860</v>
      </c>
      <c r="E57" s="45">
        <v>1.2</v>
      </c>
      <c r="F57" s="45" t="s">
        <v>230</v>
      </c>
      <c r="G57" s="45">
        <v>9800</v>
      </c>
      <c r="H57" s="45">
        <v>10200</v>
      </c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1</v>
      </c>
      <c r="V57" s="45"/>
      <c r="W57" s="45"/>
      <c r="X57" s="45"/>
    </row>
    <row r="58" spans="1:24" s="139" customFormat="1" x14ac:dyDescent="0.15">
      <c r="A58" s="102">
        <v>15660602</v>
      </c>
      <c r="B58" s="45">
        <v>1</v>
      </c>
      <c r="C58" s="80" t="str">
        <f>_xlfn.IFNA(_xlfn.IFNA(INDEX(效果!$C:$C,MATCH($A58,效果!$O:$O,0)),INDEX(buff!$C:$C,MATCH($A58,buff!$L:$L,0))),INDEX(buff!$C:$C,MATCH($A58,buff!$M:$M,0)))</f>
        <v>恶魔猎人死亡射线伤害</v>
      </c>
      <c r="D58" s="80" t="s">
        <v>2862</v>
      </c>
      <c r="E58" s="45">
        <v>1.2</v>
      </c>
      <c r="F58" s="63" t="s">
        <v>230</v>
      </c>
      <c r="G58" s="63">
        <v>19000</v>
      </c>
      <c r="H58" s="63">
        <v>21000</v>
      </c>
      <c r="I58" s="63"/>
      <c r="J58" s="63"/>
      <c r="K58" s="63"/>
      <c r="L58" s="63"/>
      <c r="M58" s="63"/>
      <c r="N58" s="63"/>
      <c r="O58" s="63"/>
      <c r="P58" s="63"/>
      <c r="Q58" s="63"/>
      <c r="R58" s="45"/>
      <c r="S58" s="45"/>
      <c r="T58" s="45"/>
      <c r="U58" s="45"/>
      <c r="V58" s="45"/>
      <c r="W58" s="45"/>
      <c r="X58" s="45"/>
    </row>
    <row r="59" spans="1:24" s="139" customFormat="1" x14ac:dyDescent="0.15">
      <c r="A59" s="102">
        <v>15660603</v>
      </c>
      <c r="B59" s="45">
        <v>1</v>
      </c>
      <c r="C59" s="80" t="str">
        <f>_xlfn.IFNA(_xlfn.IFNA(INDEX(效果!$C:$C,MATCH($A59,效果!$O:$O,0)),INDEX(buff!$C:$C,MATCH($A59,buff!$L:$L,0))),INDEX(buff!$C:$C,MATCH($A59,buff!$M:$M,0)))</f>
        <v>恶魔猎人灵巧闪避增加自身闪避</v>
      </c>
      <c r="D59" s="80" t="s">
        <v>4226</v>
      </c>
      <c r="E59" s="45">
        <v>1.2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>
        <v>1000</v>
      </c>
      <c r="S59" s="45">
        <v>1000</v>
      </c>
      <c r="T59" s="45"/>
      <c r="U59" s="45"/>
      <c r="V59" s="45"/>
      <c r="W59" s="45"/>
      <c r="X59" s="45"/>
    </row>
    <row r="60" spans="1:24" s="139" customFormat="1" x14ac:dyDescent="0.15">
      <c r="A60" s="102">
        <v>15660604</v>
      </c>
      <c r="B60" s="45">
        <v>1</v>
      </c>
      <c r="C60" s="80" t="str">
        <f>_xlfn.IFNA(_xlfn.IFNA(INDEX(效果!$C:$C,MATCH($A60,效果!$O:$O,0)),INDEX(buff!$C:$C,MATCH($A60,buff!$L:$L,0))),INDEX(buff!$C:$C,MATCH($A60,buff!$M:$M,0)))</f>
        <v>恶魔猎人恶魔追击伤害</v>
      </c>
      <c r="D60" s="80" t="s">
        <v>4227</v>
      </c>
      <c r="E60" s="45">
        <v>1.2</v>
      </c>
      <c r="F60" s="63" t="s">
        <v>230</v>
      </c>
      <c r="G60" s="63">
        <v>19000</v>
      </c>
      <c r="H60" s="63">
        <v>21000</v>
      </c>
      <c r="I60" s="63"/>
      <c r="J60" s="63"/>
      <c r="K60" s="63"/>
      <c r="L60" s="63"/>
      <c r="M60" s="63"/>
      <c r="N60" s="63"/>
      <c r="O60" s="63"/>
      <c r="P60" s="63"/>
      <c r="Q60" s="63"/>
      <c r="R60" s="45"/>
      <c r="S60" s="45"/>
      <c r="T60" s="45"/>
      <c r="U60" s="45"/>
      <c r="V60" s="45"/>
      <c r="W60" s="45"/>
      <c r="X60" s="45"/>
    </row>
    <row r="61" spans="1:24" s="139" customFormat="1" x14ac:dyDescent="0.15">
      <c r="A61" s="102">
        <v>15660701</v>
      </c>
      <c r="B61" s="45">
        <v>1</v>
      </c>
      <c r="C61" s="80" t="str">
        <f>_xlfn.IFNA(_xlfn.IFNA(INDEX(效果!$C:$C,MATCH($A61,效果!$O:$O,0)),INDEX(buff!$C:$C,MATCH($A61,buff!$L:$L,0))),INDEX(buff!$C:$C,MATCH($A61,buff!$M:$M,0)))</f>
        <v>刀锋女皇普通攻击伤害</v>
      </c>
      <c r="D61" s="80" t="s">
        <v>2867</v>
      </c>
      <c r="E61" s="45">
        <v>1.2</v>
      </c>
      <c r="F61" s="45" t="s">
        <v>230</v>
      </c>
      <c r="G61" s="45">
        <v>9800</v>
      </c>
      <c r="H61" s="45">
        <v>10200</v>
      </c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>
        <v>1</v>
      </c>
      <c r="V61" s="45"/>
      <c r="W61" s="45"/>
      <c r="X61" s="45"/>
    </row>
    <row r="62" spans="1:24" s="139" customFormat="1" x14ac:dyDescent="0.15">
      <c r="A62" s="102">
        <v>15660702</v>
      </c>
      <c r="B62" s="45">
        <v>1</v>
      </c>
      <c r="C62" s="80" t="str">
        <f>_xlfn.IFNA(_xlfn.IFNA(INDEX(效果!$C:$C,MATCH($A62,效果!$O:$O,0)),INDEX(buff!$C:$C,MATCH($A62,buff!$L:$L,0))),INDEX(buff!$C:$C,MATCH($A62,buff!$M:$M,0)))</f>
        <v>刀锋女皇女王之爪伤害</v>
      </c>
      <c r="D62" s="80" t="s">
        <v>4228</v>
      </c>
      <c r="E62" s="45">
        <v>1.2</v>
      </c>
      <c r="F62" s="63" t="s">
        <v>230</v>
      </c>
      <c r="G62" s="63">
        <v>19000</v>
      </c>
      <c r="H62" s="63">
        <v>21000</v>
      </c>
      <c r="I62" s="63"/>
      <c r="J62" s="63"/>
      <c r="K62" s="63"/>
      <c r="L62" s="63"/>
      <c r="M62" s="63"/>
      <c r="N62" s="63"/>
      <c r="O62" s="63"/>
      <c r="P62" s="63"/>
      <c r="Q62" s="63"/>
      <c r="R62" s="45"/>
      <c r="S62" s="45"/>
      <c r="T62" s="45"/>
      <c r="U62" s="45"/>
      <c r="V62" s="45"/>
      <c r="W62" s="45"/>
      <c r="X62" s="45"/>
    </row>
    <row r="63" spans="1:24" s="139" customFormat="1" x14ac:dyDescent="0.15">
      <c r="A63" s="102">
        <v>15660703</v>
      </c>
      <c r="B63" s="45">
        <v>1</v>
      </c>
      <c r="C63" s="80" t="s">
        <v>3217</v>
      </c>
      <c r="D63" s="80" t="s">
        <v>4229</v>
      </c>
      <c r="E63" s="45">
        <v>1.2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>
        <v>1000</v>
      </c>
      <c r="S63" s="45">
        <v>1000</v>
      </c>
      <c r="T63" s="45"/>
      <c r="U63" s="45"/>
      <c r="V63" s="45"/>
      <c r="W63" s="45"/>
      <c r="X63" s="45"/>
    </row>
    <row r="64" spans="1:24" s="139" customFormat="1" x14ac:dyDescent="0.15">
      <c r="A64" s="102">
        <v>15660704</v>
      </c>
      <c r="B64" s="45">
        <v>1</v>
      </c>
      <c r="C64" s="80" t="s">
        <v>3218</v>
      </c>
      <c r="D64" s="80" t="s">
        <v>4230</v>
      </c>
      <c r="E64" s="45">
        <v>1.2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>
        <v>10000</v>
      </c>
      <c r="S64" s="45">
        <v>10000</v>
      </c>
      <c r="T64" s="45"/>
      <c r="U64" s="45"/>
      <c r="V64" s="45"/>
      <c r="W64" s="45"/>
      <c r="X64" s="45"/>
    </row>
    <row r="65" spans="1:24" s="139" customFormat="1" ht="15.75" customHeight="1" x14ac:dyDescent="0.15">
      <c r="A65" s="102">
        <v>15660705</v>
      </c>
      <c r="B65" s="45">
        <v>1</v>
      </c>
      <c r="C65" s="80" t="str">
        <f>_xlfn.IFNA(_xlfn.IFNA(INDEX(效果!$C:$C,MATCH($A65,效果!$O:$O,0)),INDEX(buff!$C:$C,MATCH($A65,buff!$L:$L,0))),INDEX(buff!$C:$C,MATCH($A65,buff!$M:$M,0)))</f>
        <v>刀锋女皇灵能漩涡伤害</v>
      </c>
      <c r="D65" s="80" t="s">
        <v>4231</v>
      </c>
      <c r="E65" s="45">
        <v>1.2</v>
      </c>
      <c r="F65" s="63" t="s">
        <v>230</v>
      </c>
      <c r="G65" s="63">
        <v>19000</v>
      </c>
      <c r="H65" s="63">
        <v>21000</v>
      </c>
      <c r="I65" s="63"/>
      <c r="J65" s="63"/>
      <c r="K65" s="63"/>
      <c r="L65" s="63"/>
      <c r="M65" s="63"/>
      <c r="N65" s="63"/>
      <c r="O65" s="63"/>
      <c r="P65" s="63"/>
      <c r="Q65" s="63"/>
      <c r="R65" s="45"/>
      <c r="S65" s="45"/>
      <c r="T65" s="45"/>
      <c r="U65" s="45"/>
      <c r="V65" s="45"/>
      <c r="W65" s="45"/>
      <c r="X65" s="45"/>
    </row>
    <row r="66" spans="1:24" s="139" customFormat="1" x14ac:dyDescent="0.15">
      <c r="A66" s="102">
        <v>15660706</v>
      </c>
      <c r="B66" s="45">
        <v>1</v>
      </c>
      <c r="C66" s="80" t="str">
        <f>_xlfn.IFNA(_xlfn.IFNA(INDEX(效果!$C:$C,MATCH($A66,效果!$O:$O,0)),INDEX(buff!$C:$C,MATCH($A66,buff!$L:$L,0))),INDEX(buff!$C:$C,MATCH($A66,buff!$M:$M,0)))</f>
        <v>刀锋女皇灵能漩涡降命中</v>
      </c>
      <c r="D66" s="80" t="s">
        <v>5063</v>
      </c>
      <c r="E66" s="45">
        <v>1.2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166">
        <v>-5000</v>
      </c>
      <c r="S66" s="166">
        <v>-5000</v>
      </c>
      <c r="T66" s="45"/>
      <c r="U66" s="45"/>
      <c r="V66" s="45"/>
      <c r="W66" s="45"/>
      <c r="X66" s="45"/>
    </row>
    <row r="67" spans="1:24" s="243" customFormat="1" x14ac:dyDescent="0.15">
      <c r="A67" s="167">
        <v>15660707</v>
      </c>
      <c r="B67" s="166">
        <v>1</v>
      </c>
      <c r="C67" s="242" t="str">
        <f>_xlfn.IFNA(_xlfn.IFNA(INDEX(效果!$C:$C,MATCH($A67,效果!$O:$O,0)),INDEX(buff!$C:$C,MATCH($A67,buff!$L:$L,0))),INDEX(buff!$C:$C,MATCH($A67,buff!$M:$M,0)))</f>
        <v>刀锋女皇虫毒爆发之持续流血血量</v>
      </c>
      <c r="D67" s="84" t="s">
        <v>5842</v>
      </c>
      <c r="E67" s="166">
        <v>1.2</v>
      </c>
      <c r="F67" s="152" t="s">
        <v>5843</v>
      </c>
      <c r="G67" s="166">
        <v>4500</v>
      </c>
      <c r="H67" s="166">
        <v>4500</v>
      </c>
      <c r="I67" s="152">
        <v>450</v>
      </c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>
        <v>1</v>
      </c>
    </row>
    <row r="68" spans="1:24" s="166" customFormat="1" x14ac:dyDescent="0.15">
      <c r="A68" s="167">
        <v>15660708</v>
      </c>
      <c r="B68" s="166">
        <v>1</v>
      </c>
      <c r="C68" s="242" t="str">
        <f>_xlfn.IFNA(_xlfn.IFNA(INDEX(效果!$C:$C,MATCH($A68,效果!$O:$O,0)),INDEX(buff!$C:$C,MATCH($A68,buff!$L:$L,0))),INDEX(buff!$C:$C,MATCH($A68,buff!$M:$M,0)))</f>
        <v>刀锋女皇虫毒爆发降低物防</v>
      </c>
      <c r="D68" s="84" t="s">
        <v>5844</v>
      </c>
      <c r="E68" s="166">
        <v>1.2</v>
      </c>
      <c r="R68" s="166">
        <v>-2000</v>
      </c>
      <c r="S68" s="166">
        <v>-2000</v>
      </c>
    </row>
    <row r="69" spans="1:24" s="166" customFormat="1" x14ac:dyDescent="0.15">
      <c r="A69" s="167">
        <v>15660709</v>
      </c>
      <c r="B69" s="166">
        <v>1</v>
      </c>
      <c r="C69" s="242" t="str">
        <f>_xlfn.IFNA(_xlfn.IFNA(INDEX(效果!$C:$C,MATCH($A69,效果!$O:$O,0)),INDEX(buff!$C:$C,MATCH($A69,buff!$L:$L,0))),INDEX(buff!$C:$C,MATCH($A69,buff!$M:$M,0)))</f>
        <v>刀锋女皇虫毒爆发降低魔防</v>
      </c>
      <c r="D69" s="84" t="s">
        <v>5845</v>
      </c>
      <c r="E69" s="166">
        <v>1.2</v>
      </c>
      <c r="R69" s="166">
        <v>-2000</v>
      </c>
      <c r="S69" s="166">
        <v>-2000</v>
      </c>
    </row>
    <row r="70" spans="1:24" s="139" customFormat="1" x14ac:dyDescent="0.15">
      <c r="A70" s="101">
        <v>15660801</v>
      </c>
      <c r="B70" s="45">
        <v>1</v>
      </c>
      <c r="C70" s="80" t="str">
        <f>_xlfn.IFNA(_xlfn.IFNA(INDEX(效果!$C:$C,MATCH($A70,效果!$O:$O,0)),INDEX(buff!$C:$C,MATCH($A70,buff!$L:$L,0))),INDEX(buff!$C:$C,MATCH($A70,buff!$M:$M,0)))</f>
        <v>莉莉丝普通攻击伤害</v>
      </c>
      <c r="D70" s="80" t="s">
        <v>4232</v>
      </c>
      <c r="E70" s="45">
        <v>1.2</v>
      </c>
      <c r="F70" s="45" t="s">
        <v>230</v>
      </c>
      <c r="G70" s="45">
        <v>9800</v>
      </c>
      <c r="H70" s="45">
        <v>10200</v>
      </c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>
        <v>1</v>
      </c>
      <c r="V70" s="45"/>
      <c r="W70" s="45"/>
      <c r="X70" s="45"/>
    </row>
    <row r="71" spans="1:24" s="139" customFormat="1" x14ac:dyDescent="0.15">
      <c r="A71" s="144">
        <v>15660802</v>
      </c>
      <c r="B71" s="143">
        <v>1</v>
      </c>
      <c r="C71" s="80" t="str">
        <f>_xlfn.IFNA(_xlfn.IFNA(INDEX(效果!$C:$C,MATCH($A71,效果!$O:$O,0)),INDEX(buff!$C:$C,MATCH($A71,buff!$L:$L,0))),INDEX(buff!$C:$C,MATCH($A71,buff!$M:$M,0)))</f>
        <v>莉莉丝腐蚀术伤害</v>
      </c>
      <c r="D71" s="80" t="s">
        <v>2543</v>
      </c>
      <c r="E71" s="143">
        <v>1.2</v>
      </c>
      <c r="F71" s="63" t="s">
        <v>230</v>
      </c>
      <c r="G71" s="63">
        <v>19000</v>
      </c>
      <c r="H71" s="63">
        <v>21000</v>
      </c>
      <c r="I71" s="63"/>
      <c r="J71" s="63"/>
      <c r="K71" s="63"/>
      <c r="L71" s="63"/>
      <c r="M71" s="63"/>
      <c r="N71" s="63"/>
      <c r="O71" s="63"/>
      <c r="P71" s="63"/>
      <c r="Q71" s="63"/>
      <c r="R71" s="45"/>
      <c r="S71" s="45"/>
      <c r="T71" s="45"/>
      <c r="U71" s="45"/>
      <c r="V71" s="45"/>
      <c r="W71" s="45"/>
      <c r="X71" s="45"/>
    </row>
    <row r="72" spans="1:24" s="139" customFormat="1" x14ac:dyDescent="0.15">
      <c r="A72" s="143">
        <v>15660803</v>
      </c>
      <c r="B72" s="45">
        <v>1</v>
      </c>
      <c r="C72" s="80" t="str">
        <f>_xlfn.IFNA(_xlfn.IFNA(INDEX(效果!$C:$C,MATCH($A72,效果!$O:$O,0)),INDEX(buff!$C:$C,MATCH($A72,buff!$L:$L,0))),INDEX(buff!$C:$C,MATCH($A72,buff!$M:$M,0)))</f>
        <v>莉莉丝地狱之吻提升攻速</v>
      </c>
      <c r="D72" s="80" t="s">
        <v>4233</v>
      </c>
      <c r="E72" s="45">
        <v>1.2</v>
      </c>
      <c r="F72" s="143"/>
      <c r="G72" s="143"/>
      <c r="H72" s="143"/>
      <c r="I72" s="143"/>
      <c r="J72" s="45"/>
      <c r="K72" s="45"/>
      <c r="L72" s="45"/>
      <c r="M72" s="45"/>
      <c r="N72" s="45"/>
      <c r="O72" s="45"/>
      <c r="P72" s="45"/>
      <c r="Q72" s="45"/>
      <c r="R72" s="45">
        <v>5000</v>
      </c>
      <c r="S72" s="45">
        <v>5000</v>
      </c>
      <c r="T72" s="45"/>
      <c r="U72" s="45"/>
      <c r="V72" s="45"/>
      <c r="W72" s="45"/>
      <c r="X72" s="45"/>
    </row>
    <row r="73" spans="1:24" s="139" customFormat="1" x14ac:dyDescent="0.15">
      <c r="A73" s="143">
        <v>15660804</v>
      </c>
      <c r="B73" s="45">
        <v>1</v>
      </c>
      <c r="C73" s="80" t="str">
        <f>_xlfn.IFNA(_xlfn.IFNA(INDEX(效果!$C:$C,MATCH($A73,效果!$O:$O,0)),INDEX(buff!$C:$C,MATCH($A73,buff!$L:$L,0))),INDEX(buff!$C:$C,MATCH($A73,buff!$M:$M,0)))</f>
        <v>莉莉丝地狱之吻加攻击</v>
      </c>
      <c r="D73" s="80" t="s">
        <v>4234</v>
      </c>
      <c r="E73" s="45">
        <v>1.2</v>
      </c>
      <c r="F73" s="143"/>
      <c r="G73" s="143"/>
      <c r="H73" s="143"/>
      <c r="I73" s="143"/>
      <c r="J73" s="45"/>
      <c r="K73" s="45"/>
      <c r="L73" s="45"/>
      <c r="M73" s="45"/>
      <c r="N73" s="45"/>
      <c r="O73" s="45"/>
      <c r="P73" s="45"/>
      <c r="Q73" s="45"/>
      <c r="R73" s="45">
        <v>5000</v>
      </c>
      <c r="S73" s="45">
        <v>5000</v>
      </c>
      <c r="T73" s="45"/>
      <c r="U73" s="45"/>
      <c r="V73" s="45"/>
      <c r="W73" s="45"/>
      <c r="X73" s="45"/>
    </row>
    <row r="74" spans="1:24" s="139" customFormat="1" x14ac:dyDescent="0.15">
      <c r="A74" s="144">
        <v>15660805</v>
      </c>
      <c r="B74" s="45">
        <v>1</v>
      </c>
      <c r="C74" s="80" t="str">
        <f>_xlfn.IFNA(_xlfn.IFNA(INDEX(效果!$C:$C,MATCH($A74,效果!$O:$O,0)),INDEX(buff!$C:$C,MATCH($A74,buff!$L:$L,0))),INDEX(buff!$C:$C,MATCH($A74,buff!$M:$M,0)))</f>
        <v>莉莉丝腐蚀术之持续流血血量</v>
      </c>
      <c r="D74" s="80" t="s">
        <v>2545</v>
      </c>
      <c r="E74" s="45">
        <v>1.2</v>
      </c>
      <c r="F74" s="63" t="s">
        <v>230</v>
      </c>
      <c r="G74" s="63">
        <v>2000</v>
      </c>
      <c r="H74" s="63">
        <v>2000</v>
      </c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>
        <v>1</v>
      </c>
    </row>
    <row r="75" spans="1:24" s="139" customFormat="1" x14ac:dyDescent="0.15">
      <c r="A75" s="143">
        <v>15660806</v>
      </c>
      <c r="B75" s="45">
        <v>1</v>
      </c>
      <c r="C75" s="80" t="str">
        <f>_xlfn.IFNA(_xlfn.IFNA(INDEX(效果!$C:$C,MATCH($A75,效果!$O:$O,0)),INDEX(buff!$C:$C,MATCH($A75,buff!$L:$L,0))),INDEX(buff!$C:$C,MATCH($A75,buff!$M:$M,0)))</f>
        <v>莉莉丝恶魔之镰伤害</v>
      </c>
      <c r="D75" s="80" t="s">
        <v>4235</v>
      </c>
      <c r="E75" s="45">
        <v>1.2</v>
      </c>
      <c r="F75" s="45" t="s">
        <v>230</v>
      </c>
      <c r="G75" s="63">
        <v>19000</v>
      </c>
      <c r="H75" s="63">
        <v>21000</v>
      </c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 spans="1:24" s="139" customFormat="1" x14ac:dyDescent="0.15">
      <c r="A76" s="143">
        <v>15660807</v>
      </c>
      <c r="B76" s="45">
        <v>1</v>
      </c>
      <c r="C76" s="80" t="str">
        <f>_xlfn.IFNA(_xlfn.IFNA(INDEX(效果!$C:$C,MATCH($A76,效果!$O:$O,0)),INDEX(buff!$C:$C,MATCH($A76,buff!$L:$L,0))),INDEX(buff!$C:$C,MATCH($A76,buff!$M:$M,0)))</f>
        <v>莉莉丝恶魔之镰添加冰标记降低攻速</v>
      </c>
      <c r="D76" s="80" t="s">
        <v>4236</v>
      </c>
      <c r="E76" s="45">
        <v>1.2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>
        <v>-4000</v>
      </c>
      <c r="S76" s="45">
        <v>-4000</v>
      </c>
      <c r="T76" s="45"/>
      <c r="U76" s="45"/>
      <c r="V76" s="45"/>
      <c r="W76" s="45"/>
      <c r="X76" s="45"/>
    </row>
    <row r="77" spans="1:24" s="139" customFormat="1" x14ac:dyDescent="0.15">
      <c r="A77" s="143">
        <v>15660808</v>
      </c>
      <c r="B77" s="45">
        <v>1</v>
      </c>
      <c r="C77" s="80" t="str">
        <f>_xlfn.IFNA(_xlfn.IFNA(INDEX(效果!$C:$C,MATCH($A77,效果!$O:$O,0)),INDEX(buff!$C:$C,MATCH($A77,buff!$L:$L,0))),INDEX(buff!$C:$C,MATCH($A77,buff!$M:$M,0)))</f>
        <v>莉莉丝恶魔之镰添加冰标记降低移速</v>
      </c>
      <c r="D77" s="80" t="s">
        <v>3913</v>
      </c>
      <c r="E77" s="45">
        <v>1.2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>
        <v>-4000</v>
      </c>
      <c r="S77" s="45">
        <v>-4000</v>
      </c>
      <c r="T77" s="45"/>
      <c r="U77" s="45"/>
      <c r="V77" s="45"/>
      <c r="W77" s="45"/>
      <c r="X77" s="45"/>
    </row>
    <row r="78" spans="1:24" s="139" customFormat="1" x14ac:dyDescent="0.15">
      <c r="A78" s="143">
        <v>15660809</v>
      </c>
      <c r="B78" s="45">
        <v>1</v>
      </c>
      <c r="C78" s="80" t="s">
        <v>3928</v>
      </c>
      <c r="D78" s="80" t="s">
        <v>4237</v>
      </c>
      <c r="E78" s="45">
        <v>1.2</v>
      </c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>
        <v>3000</v>
      </c>
      <c r="S78" s="45">
        <v>3000</v>
      </c>
      <c r="T78" s="45"/>
      <c r="U78" s="45"/>
      <c r="V78" s="45"/>
      <c r="W78" s="45"/>
      <c r="X78" s="45"/>
    </row>
    <row r="79" spans="1:24" s="139" customFormat="1" x14ac:dyDescent="0.15">
      <c r="A79" s="143">
        <v>15660810</v>
      </c>
      <c r="B79" s="45">
        <v>1</v>
      </c>
      <c r="C79" s="80" t="str">
        <f>_xlfn.IFNA(_xlfn.IFNA(INDEX(效果!$C:$C,MATCH($A79,效果!$O:$O,0)),INDEX(buff!$C:$C,MATCH($A79,buff!$L:$L,0))),INDEX(buff!$C:$C,MATCH($A79,buff!$M:$M,0)))</f>
        <v>莉莉丝恶魔之镰伤害（新手关用）</v>
      </c>
      <c r="D79" s="80" t="s">
        <v>4235</v>
      </c>
      <c r="E79" s="45">
        <v>1.2</v>
      </c>
      <c r="F79" s="45" t="s">
        <v>230</v>
      </c>
      <c r="G79" s="63">
        <v>19000</v>
      </c>
      <c r="H79" s="63">
        <v>21000</v>
      </c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4" s="139" customFormat="1" x14ac:dyDescent="0.15">
      <c r="A80" s="143">
        <v>15660811</v>
      </c>
      <c r="B80" s="45">
        <v>1</v>
      </c>
      <c r="C80" s="80" t="str">
        <f>_xlfn.IFNA(_xlfn.IFNA(INDEX(效果!$C:$C,MATCH($A80,效果!$O:$O,0)),INDEX(buff!$C:$C,MATCH($A80,buff!$L:$L,0))),INDEX(buff!$C:$C,MATCH($A80,buff!$M:$M,0)))</f>
        <v>莉莉丝恶魔之镰添加冰标记降低攻速（新手关用）</v>
      </c>
      <c r="D80" s="80" t="s">
        <v>4236</v>
      </c>
      <c r="E80" s="45">
        <v>1.2</v>
      </c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>
        <v>-4000</v>
      </c>
      <c r="S80" s="45">
        <v>-4000</v>
      </c>
      <c r="T80" s="45"/>
      <c r="U80" s="45"/>
      <c r="V80" s="45"/>
      <c r="W80" s="45"/>
      <c r="X80" s="45"/>
    </row>
    <row r="81" spans="1:24" s="139" customFormat="1" x14ac:dyDescent="0.15">
      <c r="A81" s="143">
        <v>15660812</v>
      </c>
      <c r="B81" s="45">
        <v>1</v>
      </c>
      <c r="C81" s="80" t="str">
        <f>_xlfn.IFNA(_xlfn.IFNA(INDEX(效果!$C:$C,MATCH($A81,效果!$O:$O,0)),INDEX(buff!$C:$C,MATCH($A81,buff!$L:$L,0))),INDEX(buff!$C:$C,MATCH($A81,buff!$M:$M,0)))</f>
        <v>莉莉丝恶魔之镰添加冰标记降低移速（新手关用）</v>
      </c>
      <c r="D81" s="80" t="s">
        <v>3913</v>
      </c>
      <c r="E81" s="45">
        <v>1.2</v>
      </c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>
        <v>-4000</v>
      </c>
      <c r="S81" s="45">
        <v>-4000</v>
      </c>
      <c r="T81" s="45"/>
      <c r="U81" s="45"/>
      <c r="V81" s="45"/>
      <c r="W81" s="45"/>
      <c r="X81" s="45"/>
    </row>
    <row r="82" spans="1:24" s="139" customFormat="1" x14ac:dyDescent="0.15">
      <c r="A82" s="102">
        <v>15660901</v>
      </c>
      <c r="B82" s="45">
        <v>1</v>
      </c>
      <c r="C82" s="80" t="str">
        <f>_xlfn.IFNA(_xlfn.IFNA(INDEX(效果!$C:$C,MATCH($A82,效果!$O:$O,0)),INDEX(buff!$C:$C,MATCH($A82,buff!$L:$L,0))),INDEX(buff!$C:$C,MATCH($A82,buff!$M:$M,0)))</f>
        <v>骷髅王普通攻击伤害</v>
      </c>
      <c r="D82" s="80" t="s">
        <v>4238</v>
      </c>
      <c r="E82" s="45">
        <v>1.2</v>
      </c>
      <c r="F82" s="45" t="s">
        <v>230</v>
      </c>
      <c r="G82" s="45">
        <v>9800</v>
      </c>
      <c r="H82" s="45">
        <v>10200</v>
      </c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>
        <v>1</v>
      </c>
      <c r="V82" s="45"/>
      <c r="W82" s="45"/>
      <c r="X82" s="45"/>
    </row>
    <row r="83" spans="1:24" s="139" customFormat="1" x14ac:dyDescent="0.15">
      <c r="A83" s="102">
        <v>15660902</v>
      </c>
      <c r="B83" s="45">
        <v>1</v>
      </c>
      <c r="C83" s="80" t="str">
        <f>_xlfn.IFNA(_xlfn.IFNA(INDEX(效果!$C:$C,MATCH($A83,效果!$O:$O,0)),INDEX(buff!$C:$C,MATCH($A83,buff!$L:$L,0))),INDEX(buff!$C:$C,MATCH($A83,buff!$M:$M,0)))</f>
        <v>骷髅王白骨之盾提升自身伤害减免</v>
      </c>
      <c r="D83" s="80" t="s">
        <v>4239</v>
      </c>
      <c r="E83" s="45">
        <v>1.2</v>
      </c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>
        <v>3000</v>
      </c>
      <c r="S83" s="45">
        <v>3000</v>
      </c>
      <c r="T83" s="45"/>
      <c r="U83" s="45"/>
      <c r="V83" s="45"/>
      <c r="W83" s="45"/>
      <c r="X83" s="45"/>
    </row>
    <row r="84" spans="1:24" s="139" customFormat="1" x14ac:dyDescent="0.15">
      <c r="A84" s="13">
        <v>15660903</v>
      </c>
      <c r="B84" s="45">
        <v>1</v>
      </c>
      <c r="C84" s="80" t="str">
        <f>_xlfn.IFNA(_xlfn.IFNA(INDEX(效果!$C:$C,MATCH($A84,效果!$O:$O,0)),INDEX(buff!$C:$C,MATCH($A84,buff!$L:$L,0))),INDEX(buff!$C:$C,MATCH($A84,buff!$M:$M,0)))</f>
        <v>骷髅王幽冥暴击伤害</v>
      </c>
      <c r="D84" s="80" t="s">
        <v>4240</v>
      </c>
      <c r="E84" s="45">
        <v>1.2</v>
      </c>
      <c r="F84" s="45" t="s">
        <v>230</v>
      </c>
      <c r="G84" s="63">
        <v>19000</v>
      </c>
      <c r="H84" s="63">
        <v>21000</v>
      </c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 spans="1:24" s="139" customFormat="1" x14ac:dyDescent="0.15">
      <c r="A85" s="13">
        <v>15660904</v>
      </c>
      <c r="B85" s="45">
        <v>1</v>
      </c>
      <c r="C85" s="80" t="str">
        <f>_xlfn.IFNA(_xlfn.IFNA(INDEX(效果!$C:$C,MATCH($A85,效果!$O:$O,0)),INDEX(buff!$C:$C,MATCH($A85,buff!$L:$L,0))),INDEX(buff!$C:$C,MATCH($A85,buff!$M:$M,0)))</f>
        <v>骷髅王骨刺伤害</v>
      </c>
      <c r="D85" s="80" t="s">
        <v>4241</v>
      </c>
      <c r="E85" s="45">
        <v>1.2</v>
      </c>
      <c r="F85" s="45" t="s">
        <v>230</v>
      </c>
      <c r="G85" s="63">
        <v>19000</v>
      </c>
      <c r="H85" s="63">
        <v>21000</v>
      </c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 spans="1:24" s="139" customFormat="1" x14ac:dyDescent="0.15">
      <c r="A86" s="102">
        <v>15661101</v>
      </c>
      <c r="B86" s="45">
        <v>1</v>
      </c>
      <c r="C86" s="80" t="str">
        <f>_xlfn.IFNA(_xlfn.IFNA(INDEX(效果!$C:$C,MATCH($A86,效果!$O:$O,0)),INDEX(buff!$C:$C,MATCH($A86,buff!$L:$L,0))),INDEX(buff!$C:$C,MATCH($A86,buff!$M:$M,0)))</f>
        <v>路西法普通攻击伤害</v>
      </c>
      <c r="D86" s="80" t="s">
        <v>2666</v>
      </c>
      <c r="E86" s="45">
        <v>1.2</v>
      </c>
      <c r="F86" s="45" t="s">
        <v>230</v>
      </c>
      <c r="G86" s="45">
        <v>9800</v>
      </c>
      <c r="H86" s="45">
        <v>10200</v>
      </c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>
        <v>1</v>
      </c>
      <c r="V86" s="45"/>
      <c r="W86" s="45"/>
      <c r="X86" s="45"/>
    </row>
    <row r="87" spans="1:24" s="139" customFormat="1" x14ac:dyDescent="0.15">
      <c r="A87" s="102">
        <v>15661102</v>
      </c>
      <c r="B87" s="45">
        <v>1</v>
      </c>
      <c r="C87" s="80" t="str">
        <f>_xlfn.IFNA(_xlfn.IFNA(INDEX(效果!$C:$C,MATCH($A87,效果!$O:$O,0)),INDEX(buff!$C:$C,MATCH($A87,buff!$L:$L,0))),INDEX(buff!$C:$C,MATCH($A87,buff!$M:$M,0)))</f>
        <v>路西法冰霜护甲提升物防</v>
      </c>
      <c r="D87" s="80" t="s">
        <v>4242</v>
      </c>
      <c r="E87" s="45">
        <v>1.2</v>
      </c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>
        <v>3000</v>
      </c>
      <c r="S87" s="45">
        <v>3000</v>
      </c>
      <c r="T87" s="45"/>
      <c r="U87" s="45"/>
      <c r="V87" s="45"/>
      <c r="W87" s="45"/>
      <c r="X87" s="45"/>
    </row>
    <row r="88" spans="1:24" s="139" customFormat="1" x14ac:dyDescent="0.15">
      <c r="A88" s="102">
        <v>15661103</v>
      </c>
      <c r="B88" s="45">
        <v>1</v>
      </c>
      <c r="C88" s="80" t="str">
        <f>_xlfn.IFNA(_xlfn.IFNA(INDEX(效果!$C:$C,MATCH($A88,效果!$O:$O,0)),INDEX(buff!$C:$C,MATCH($A88,buff!$L:$L,0))),INDEX(buff!$C:$C,MATCH($A88,buff!$M:$M,0)))</f>
        <v>路西法冰霜护甲提升魔防</v>
      </c>
      <c r="D88" s="80" t="s">
        <v>4243</v>
      </c>
      <c r="E88" s="45">
        <v>1.2</v>
      </c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>
        <v>3000</v>
      </c>
      <c r="S88" s="45">
        <v>3000</v>
      </c>
      <c r="T88" s="45"/>
      <c r="U88" s="45"/>
      <c r="V88" s="45"/>
      <c r="W88" s="45"/>
      <c r="X88" s="45"/>
    </row>
    <row r="89" spans="1:24" s="139" customFormat="1" x14ac:dyDescent="0.15">
      <c r="A89" s="102">
        <v>15661104</v>
      </c>
      <c r="B89" s="45">
        <v>1</v>
      </c>
      <c r="C89" s="80" t="str">
        <f>_xlfn.IFNA(_xlfn.IFNA(INDEX(效果!$C:$C,MATCH($A89,效果!$O:$O,0)),INDEX(buff!$C:$C,MATCH($A89,buff!$L:$L,0))),INDEX(buff!$C:$C,MATCH($A89,buff!$M:$M,0)))</f>
        <v>路西法冰霜护甲持续回血血量</v>
      </c>
      <c r="D89" s="80" t="s">
        <v>4244</v>
      </c>
      <c r="E89" s="45">
        <v>1.2</v>
      </c>
      <c r="F89" s="63" t="s">
        <v>3219</v>
      </c>
      <c r="G89" s="63">
        <v>150</v>
      </c>
      <c r="H89" s="63">
        <v>150</v>
      </c>
      <c r="I89" s="63"/>
      <c r="J89" s="63"/>
      <c r="K89" s="63"/>
      <c r="L89" s="63"/>
      <c r="M89" s="63"/>
      <c r="N89" s="63"/>
      <c r="O89" s="63"/>
      <c r="P89" s="63"/>
      <c r="Q89" s="63"/>
      <c r="R89" s="45"/>
      <c r="S89" s="45"/>
      <c r="T89" s="45"/>
      <c r="U89" s="45"/>
      <c r="V89" s="45"/>
      <c r="W89" s="45"/>
      <c r="X89" s="45"/>
    </row>
    <row r="90" spans="1:24" s="139" customFormat="1" x14ac:dyDescent="0.15">
      <c r="A90" s="102">
        <v>15661105</v>
      </c>
      <c r="B90" s="45">
        <v>1</v>
      </c>
      <c r="C90" s="80" t="s">
        <v>3200</v>
      </c>
      <c r="D90" s="80" t="s">
        <v>4245</v>
      </c>
      <c r="E90" s="45">
        <v>1.2</v>
      </c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>
        <v>3000</v>
      </c>
      <c r="S90" s="45">
        <v>3000</v>
      </c>
      <c r="T90" s="45"/>
      <c r="U90" s="45"/>
      <c r="V90" s="45"/>
      <c r="W90" s="45"/>
      <c r="X90" s="45"/>
    </row>
    <row r="91" spans="1:24" s="139" customFormat="1" x14ac:dyDescent="0.15">
      <c r="A91" s="102">
        <v>15661106</v>
      </c>
      <c r="B91" s="45">
        <v>1</v>
      </c>
      <c r="C91" s="80" t="str">
        <f>_xlfn.IFNA(_xlfn.IFNA(INDEX(效果!$C:$C,MATCH($A91,效果!$O:$O,0)),INDEX(buff!$C:$C,MATCH($A91,buff!$L:$L,0))),INDEX(buff!$C:$C,MATCH($A91,buff!$M:$M,0)))</f>
        <v>路西法冰霜护甲受击降低攻速</v>
      </c>
      <c r="D91" s="80" t="s">
        <v>4246</v>
      </c>
      <c r="E91" s="45">
        <v>1.2</v>
      </c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>
        <v>-5000</v>
      </c>
      <c r="S91" s="45">
        <v>-5000</v>
      </c>
      <c r="T91" s="45"/>
      <c r="U91" s="45"/>
      <c r="V91" s="45"/>
      <c r="W91" s="45"/>
      <c r="X91" s="45"/>
    </row>
    <row r="92" spans="1:24" s="139" customFormat="1" x14ac:dyDescent="0.15">
      <c r="A92" s="102">
        <v>15661107</v>
      </c>
      <c r="B92" s="45">
        <v>1</v>
      </c>
      <c r="C92" s="80" t="str">
        <f>_xlfn.IFNA(_xlfn.IFNA(INDEX(效果!$C:$C,MATCH($A92,效果!$O:$O,0)),INDEX(buff!$C:$C,MATCH($A92,buff!$L:$L,0))),INDEX(buff!$C:$C,MATCH($A92,buff!$M:$M,0)))</f>
        <v>路西法冰霜护甲受击降低移速</v>
      </c>
      <c r="D92" s="80" t="s">
        <v>4247</v>
      </c>
      <c r="E92" s="45">
        <v>1.2</v>
      </c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>
        <v>-5000</v>
      </c>
      <c r="S92" s="45">
        <v>-5000</v>
      </c>
      <c r="T92" s="45"/>
      <c r="U92" s="45"/>
      <c r="V92" s="45"/>
      <c r="W92" s="45"/>
      <c r="X92" s="45"/>
    </row>
    <row r="93" spans="1:24" s="139" customFormat="1" x14ac:dyDescent="0.15">
      <c r="A93" s="102">
        <v>15661108</v>
      </c>
      <c r="B93" s="45">
        <v>1</v>
      </c>
      <c r="C93" s="80" t="str">
        <f>_xlfn.IFNA(_xlfn.IFNA(INDEX(效果!$C:$C,MATCH($A93,效果!$O:$O,0)),INDEX(buff!$C:$C,MATCH($A93,buff!$L:$L,0))),INDEX(buff!$C:$C,MATCH($A93,buff!$M:$M,0)))</f>
        <v>路西法冰突刺伤害</v>
      </c>
      <c r="D93" s="80" t="s">
        <v>4248</v>
      </c>
      <c r="E93" s="45">
        <v>1.2</v>
      </c>
      <c r="F93" s="63" t="s">
        <v>230</v>
      </c>
      <c r="G93" s="63">
        <v>19000</v>
      </c>
      <c r="H93" s="63">
        <v>21000</v>
      </c>
      <c r="I93" s="63"/>
      <c r="J93" s="63"/>
      <c r="K93" s="63"/>
      <c r="L93" s="63"/>
      <c r="M93" s="63"/>
      <c r="N93" s="63"/>
      <c r="O93" s="63"/>
      <c r="P93" s="63"/>
      <c r="Q93" s="63"/>
      <c r="R93" s="45"/>
      <c r="S93" s="45"/>
      <c r="T93" s="45"/>
      <c r="U93" s="45"/>
      <c r="V93" s="45"/>
      <c r="W93" s="45"/>
      <c r="X93" s="45"/>
    </row>
    <row r="94" spans="1:24" s="139" customFormat="1" x14ac:dyDescent="0.15">
      <c r="A94" s="102">
        <v>15661109</v>
      </c>
      <c r="B94" s="45">
        <v>1</v>
      </c>
      <c r="C94" s="80" t="str">
        <f>_xlfn.IFNA(_xlfn.IFNA(INDEX(效果!$C:$C,MATCH($A94,效果!$O:$O,0)),INDEX(buff!$C:$C,MATCH($A94,buff!$L:$L,0))),INDEX(buff!$C:$C,MATCH($A94,buff!$M:$M,0)))</f>
        <v>路西法冰突刺添加冰标记降低攻速</v>
      </c>
      <c r="D94" s="80" t="s">
        <v>4249</v>
      </c>
      <c r="E94" s="45">
        <v>1.2</v>
      </c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>
        <v>-5000</v>
      </c>
      <c r="S94" s="45">
        <v>-5000</v>
      </c>
      <c r="T94" s="45"/>
      <c r="U94" s="45"/>
      <c r="V94" s="45"/>
      <c r="W94" s="45"/>
      <c r="X94" s="45"/>
    </row>
    <row r="95" spans="1:24" s="139" customFormat="1" x14ac:dyDescent="0.15">
      <c r="A95" s="102">
        <v>15661110</v>
      </c>
      <c r="B95" s="45">
        <v>1</v>
      </c>
      <c r="C95" s="80" t="str">
        <f>_xlfn.IFNA(_xlfn.IFNA(INDEX(效果!$C:$C,MATCH($A95,效果!$O:$O,0)),INDEX(buff!$C:$C,MATCH($A95,buff!$L:$L,0))),INDEX(buff!$C:$C,MATCH($A95,buff!$M:$M,0)))</f>
        <v>路西法冰突刺添加冰标记降低移速</v>
      </c>
      <c r="D95" s="80" t="s">
        <v>4250</v>
      </c>
      <c r="E95" s="45">
        <v>1.2</v>
      </c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>
        <v>-5000</v>
      </c>
      <c r="S95" s="45">
        <v>-5000</v>
      </c>
      <c r="T95" s="45"/>
      <c r="U95" s="45"/>
      <c r="V95" s="45"/>
      <c r="W95" s="45"/>
      <c r="X95" s="45"/>
    </row>
    <row r="96" spans="1:24" s="139" customFormat="1" x14ac:dyDescent="0.15">
      <c r="A96" s="102">
        <v>15661111</v>
      </c>
      <c r="B96" s="45">
        <v>1</v>
      </c>
      <c r="C96" s="80" t="str">
        <f>_xlfn.IFNA(_xlfn.IFNA(INDEX(效果!$C:$C,MATCH($A96,效果!$O:$O,0)),INDEX(buff!$C:$C,MATCH($A96,buff!$L:$L,0))),INDEX(buff!$C:$C,MATCH($A96,buff!$M:$M,0)))</f>
        <v>路西法暴风雪伤害</v>
      </c>
      <c r="D96" s="80" t="s">
        <v>4251</v>
      </c>
      <c r="E96" s="45">
        <v>1.2</v>
      </c>
      <c r="F96" s="63" t="s">
        <v>230</v>
      </c>
      <c r="G96" s="63">
        <v>19000</v>
      </c>
      <c r="H96" s="63">
        <v>21000</v>
      </c>
      <c r="I96" s="63"/>
      <c r="J96" s="63"/>
      <c r="K96" s="63"/>
      <c r="L96" s="63"/>
      <c r="M96" s="63"/>
      <c r="N96" s="63"/>
      <c r="O96" s="63"/>
      <c r="P96" s="63"/>
      <c r="Q96" s="63"/>
      <c r="R96" s="45"/>
      <c r="S96" s="45"/>
      <c r="T96" s="45"/>
      <c r="U96" s="45"/>
      <c r="V96" s="45"/>
      <c r="W96" s="45"/>
      <c r="X96" s="45"/>
    </row>
    <row r="97" spans="1:24" s="139" customFormat="1" x14ac:dyDescent="0.15">
      <c r="A97" s="102">
        <v>15661112</v>
      </c>
      <c r="B97" s="45">
        <v>1</v>
      </c>
      <c r="C97" s="80" t="s">
        <v>3201</v>
      </c>
      <c r="D97" s="80" t="s">
        <v>4252</v>
      </c>
      <c r="E97" s="45">
        <v>1.2</v>
      </c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>
        <v>3000</v>
      </c>
      <c r="S97" s="45">
        <v>3000</v>
      </c>
      <c r="T97" s="45"/>
      <c r="U97" s="45"/>
      <c r="V97" s="45"/>
      <c r="W97" s="45"/>
      <c r="X97" s="45"/>
    </row>
    <row r="98" spans="1:24" s="166" customFormat="1" x14ac:dyDescent="0.15">
      <c r="A98" s="167">
        <v>15661113</v>
      </c>
      <c r="B98" s="166">
        <v>1</v>
      </c>
      <c r="C98" s="242" t="str">
        <f>_xlfn.IFNA(_xlfn.IFNA(INDEX(效果!$C:$C,MATCH($A98,效果!$O:$O,0)),INDEX(buff!$C:$C,MATCH($A98,buff!$L:$L,0))),INDEX(buff!$C:$C,MATCH($A98,buff!$M:$M,0)))</f>
        <v>路西法寒冰之环有冰就伤害</v>
      </c>
      <c r="D98" s="242" t="str">
        <f>_xlfn.IFNA(_xlfn.IFNA(INDEX(效果!$C:$C,MATCH($A98,效果!$O:$O,0)),INDEX(buff!$C:$C,MATCH($A98,buff!$K:$K,0))),INDEX(buff!$C:$C,MATCH($A98,buff!$L:$L,0)))</f>
        <v>路西法寒冰之环有冰就伤害</v>
      </c>
      <c r="E98" s="166">
        <v>1.2</v>
      </c>
      <c r="F98" s="246" t="s">
        <v>230</v>
      </c>
      <c r="G98" s="166">
        <v>25000</v>
      </c>
      <c r="H98" s="166">
        <v>34000</v>
      </c>
      <c r="I98" s="166">
        <v>300</v>
      </c>
    </row>
    <row r="99" spans="1:24" s="139" customFormat="1" x14ac:dyDescent="0.15">
      <c r="A99" s="102">
        <v>15661201</v>
      </c>
      <c r="B99" s="45">
        <v>1</v>
      </c>
      <c r="C99" s="80" t="str">
        <f>_xlfn.IFNA(_xlfn.IFNA(INDEX(效果!$C:$C,MATCH($A99,效果!$O:$O,0)),INDEX(buff!$C:$C,MATCH($A99,buff!$L:$L,0))),INDEX(buff!$C:$C,MATCH($A99,buff!$M:$M,0)))</f>
        <v>毁灭骑士普通攻击伤害</v>
      </c>
      <c r="D99" s="80" t="s">
        <v>2685</v>
      </c>
      <c r="E99" s="45">
        <v>1.2</v>
      </c>
      <c r="F99" s="45" t="s">
        <v>230</v>
      </c>
      <c r="G99" s="45">
        <v>9800</v>
      </c>
      <c r="H99" s="45">
        <v>10200</v>
      </c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>
        <v>1</v>
      </c>
      <c r="V99" s="45"/>
      <c r="W99" s="45"/>
      <c r="X99" s="45"/>
    </row>
    <row r="100" spans="1:24" s="139" customFormat="1" x14ac:dyDescent="0.15">
      <c r="A100" s="102">
        <v>15661202</v>
      </c>
      <c r="B100" s="45">
        <v>1</v>
      </c>
      <c r="C100" s="80" t="str">
        <f>_xlfn.IFNA(_xlfn.IFNA(INDEX(效果!$C:$C,MATCH($A100,效果!$O:$O,0)),INDEX(buff!$C:$C,MATCH($A100,buff!$L:$L,0))),INDEX(buff!$C:$C,MATCH($A100,buff!$M:$M,0)))</f>
        <v>毁灭骑士压制伤害</v>
      </c>
      <c r="D100" s="80" t="s">
        <v>4253</v>
      </c>
      <c r="E100" s="45">
        <v>1.2</v>
      </c>
      <c r="F100" s="63" t="s">
        <v>230</v>
      </c>
      <c r="G100" s="63">
        <v>19000</v>
      </c>
      <c r="H100" s="63">
        <v>21000</v>
      </c>
      <c r="I100" s="63"/>
      <c r="J100" s="63"/>
      <c r="K100" s="63"/>
      <c r="L100" s="63"/>
      <c r="M100" s="63"/>
      <c r="N100" s="63"/>
      <c r="O100" s="63"/>
      <c r="P100" s="63"/>
      <c r="Q100" s="63"/>
      <c r="R100" s="45"/>
      <c r="S100" s="45"/>
      <c r="T100" s="45"/>
      <c r="U100" s="45"/>
      <c r="V100" s="45"/>
      <c r="W100" s="45"/>
      <c r="X100" s="45"/>
    </row>
    <row r="101" spans="1:24" s="139" customFormat="1" x14ac:dyDescent="0.15">
      <c r="A101" s="102">
        <v>15661203</v>
      </c>
      <c r="B101" s="45">
        <v>1</v>
      </c>
      <c r="C101" s="80" t="str">
        <f>_xlfn.IFNA(_xlfn.IFNA(INDEX(效果!$C:$C,MATCH($A101,效果!$O:$O,0)),INDEX(buff!$C:$C,MATCH($A101,buff!$L:$L,0))),INDEX(buff!$C:$C,MATCH($A101,buff!$M:$M,0)))</f>
        <v>毁灭骑士践踏伤害</v>
      </c>
      <c r="D101" s="80" t="s">
        <v>4254</v>
      </c>
      <c r="E101" s="45">
        <v>1.2</v>
      </c>
      <c r="F101" s="63" t="s">
        <v>230</v>
      </c>
      <c r="G101" s="63">
        <v>19000</v>
      </c>
      <c r="H101" s="63">
        <v>21000</v>
      </c>
      <c r="I101" s="63"/>
      <c r="J101" s="63"/>
      <c r="K101" s="63"/>
      <c r="L101" s="63"/>
      <c r="M101" s="63"/>
      <c r="N101" s="63"/>
      <c r="O101" s="63"/>
      <c r="P101" s="63"/>
      <c r="Q101" s="63"/>
      <c r="R101" s="45"/>
      <c r="S101" s="45"/>
      <c r="T101" s="45"/>
      <c r="U101" s="45"/>
      <c r="V101" s="45"/>
      <c r="W101" s="45"/>
      <c r="X101" s="45"/>
    </row>
    <row r="102" spans="1:24" s="139" customFormat="1" x14ac:dyDescent="0.15">
      <c r="A102" s="102">
        <v>15661204</v>
      </c>
      <c r="B102" s="45">
        <v>1</v>
      </c>
      <c r="C102" s="80" t="str">
        <f>_xlfn.IFNA(_xlfn.IFNA(INDEX(效果!$C:$C,MATCH($A102,效果!$O:$O,0)),INDEX(buff!$C:$C,MATCH($A102,buff!$L:$L,0))),INDEX(buff!$C:$C,MATCH($A102,buff!$M:$M,0)))</f>
        <v>毁灭骑士末世浩劫伤害</v>
      </c>
      <c r="D102" s="80" t="s">
        <v>4255</v>
      </c>
      <c r="E102" s="45">
        <v>1.2</v>
      </c>
      <c r="F102" s="63" t="s">
        <v>230</v>
      </c>
      <c r="G102" s="63">
        <v>19000</v>
      </c>
      <c r="H102" s="63">
        <v>21000</v>
      </c>
      <c r="I102" s="63"/>
      <c r="J102" s="63"/>
      <c r="K102" s="63"/>
      <c r="L102" s="63"/>
      <c r="M102" s="63"/>
      <c r="N102" s="63"/>
      <c r="O102" s="63"/>
      <c r="P102" s="63"/>
      <c r="Q102" s="63"/>
      <c r="R102" s="45"/>
      <c r="S102" s="45"/>
      <c r="T102" s="45"/>
      <c r="U102" s="45"/>
      <c r="V102" s="45"/>
      <c r="W102" s="45"/>
      <c r="X102" s="45"/>
    </row>
    <row r="103" spans="1:24" s="139" customFormat="1" x14ac:dyDescent="0.15">
      <c r="A103" s="102">
        <v>15661301</v>
      </c>
      <c r="B103" s="45">
        <v>1</v>
      </c>
      <c r="C103" s="80" t="str">
        <f>_xlfn.IFNA(_xlfn.IFNA(INDEX(效果!$C:$C,MATCH($A103,效果!$O:$O,0)),INDEX(buff!$C:$C,MATCH($A103,buff!$L:$L,0))),INDEX(buff!$C:$C,MATCH($A103,buff!$M:$M,0)))</f>
        <v>饥荒骑士普通攻击伤害</v>
      </c>
      <c r="D103" s="80" t="s">
        <v>2749</v>
      </c>
      <c r="E103" s="45">
        <v>1.2</v>
      </c>
      <c r="F103" s="45" t="s">
        <v>230</v>
      </c>
      <c r="G103" s="45">
        <v>9800</v>
      </c>
      <c r="H103" s="45">
        <v>10200</v>
      </c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>
        <v>1</v>
      </c>
      <c r="V103" s="45"/>
      <c r="W103" s="45"/>
      <c r="X103" s="45"/>
    </row>
    <row r="104" spans="1:24" s="139" customFormat="1" x14ac:dyDescent="0.15">
      <c r="A104" s="102">
        <v>15661302</v>
      </c>
      <c r="B104" s="45">
        <v>1</v>
      </c>
      <c r="C104" s="80" t="str">
        <f>_xlfn.IFNA(_xlfn.IFNA(INDEX(效果!$C:$C,MATCH($A104,效果!$O:$O,0)),INDEX(buff!$C:$C,MATCH($A104,buff!$L:$L,0))),INDEX(buff!$C:$C,MATCH($A104,buff!$M:$M,0)))</f>
        <v>饥荒骑士暗影冲击伤害</v>
      </c>
      <c r="D104" s="80" t="s">
        <v>4256</v>
      </c>
      <c r="E104" s="45">
        <v>1.2</v>
      </c>
      <c r="F104" s="63" t="s">
        <v>230</v>
      </c>
      <c r="G104" s="63">
        <v>19000</v>
      </c>
      <c r="H104" s="63">
        <v>21000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45"/>
      <c r="S104" s="45"/>
      <c r="T104" s="45"/>
      <c r="U104" s="45"/>
      <c r="V104" s="45"/>
      <c r="W104" s="45"/>
      <c r="X104" s="45"/>
    </row>
    <row r="105" spans="1:24" s="139" customFormat="1" x14ac:dyDescent="0.15">
      <c r="A105" s="102">
        <v>15661303</v>
      </c>
      <c r="B105" s="45">
        <v>1</v>
      </c>
      <c r="C105" s="80" t="str">
        <f>_xlfn.IFNA(_xlfn.IFNA(INDEX(效果!$C:$C,MATCH($A105,效果!$O:$O,0)),INDEX(buff!$C:$C,MATCH($A105,buff!$L:$L,0))),INDEX(buff!$C:$C,MATCH($A105,buff!$M:$M,0)))</f>
        <v>饥荒骑士地狱守护提升伤害减免</v>
      </c>
      <c r="D105" s="80" t="s">
        <v>4257</v>
      </c>
      <c r="E105" s="45">
        <v>1.2</v>
      </c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>
        <v>3000</v>
      </c>
      <c r="S105" s="45">
        <v>3000</v>
      </c>
      <c r="T105" s="45"/>
      <c r="U105" s="45"/>
      <c r="V105" s="45"/>
      <c r="W105" s="45"/>
      <c r="X105" s="45"/>
    </row>
    <row r="106" spans="1:24" s="139" customFormat="1" x14ac:dyDescent="0.15">
      <c r="A106" s="102">
        <v>15661304</v>
      </c>
      <c r="B106" s="45">
        <v>1</v>
      </c>
      <c r="C106" s="80" t="str">
        <f>_xlfn.IFNA(_xlfn.IFNA(INDEX(效果!$C:$C,MATCH($A106,效果!$O:$O,0)),INDEX(buff!$C:$C,MATCH($A106,buff!$L:$L,0))),INDEX(buff!$C:$C,MATCH($A106,buff!$M:$M,0)))</f>
        <v>饥荒骑士死亡缠绕减自己血</v>
      </c>
      <c r="D106" s="80" t="s">
        <v>4258</v>
      </c>
      <c r="E106" s="45">
        <v>1.2</v>
      </c>
      <c r="F106" s="63" t="s">
        <v>3219</v>
      </c>
      <c r="G106" s="63">
        <v>400</v>
      </c>
      <c r="H106" s="63">
        <v>400</v>
      </c>
      <c r="I106" s="63"/>
      <c r="J106" s="63"/>
      <c r="K106" s="63"/>
      <c r="L106" s="63"/>
      <c r="M106" s="63"/>
      <c r="N106" s="63"/>
      <c r="O106" s="63"/>
      <c r="P106" s="63"/>
      <c r="Q106" s="63"/>
      <c r="R106" s="45"/>
      <c r="S106" s="45"/>
      <c r="T106" s="45"/>
      <c r="U106" s="45"/>
      <c r="V106" s="45"/>
      <c r="W106" s="45"/>
      <c r="X106" s="45"/>
    </row>
    <row r="107" spans="1:24" s="139" customFormat="1" x14ac:dyDescent="0.15">
      <c r="A107" s="102">
        <v>15661305</v>
      </c>
      <c r="B107" s="45">
        <v>1</v>
      </c>
      <c r="C107" s="80" t="str">
        <f>_xlfn.IFNA(_xlfn.IFNA(INDEX(效果!$C:$C,MATCH($A107,效果!$O:$O,0)),INDEX(buff!$C:$C,MATCH($A107,buff!$L:$L,0))),INDEX(buff!$C:$C,MATCH($A107,buff!$M:$M,0)))</f>
        <v>饥荒骑士死亡缠绕为友方回血血量</v>
      </c>
      <c r="D107" s="80" t="s">
        <v>4259</v>
      </c>
      <c r="E107" s="45">
        <v>1.2</v>
      </c>
      <c r="F107" s="63" t="s">
        <v>3219</v>
      </c>
      <c r="G107" s="63">
        <v>1000</v>
      </c>
      <c r="H107" s="63">
        <v>1000</v>
      </c>
      <c r="I107" s="63"/>
      <c r="J107" s="63"/>
      <c r="K107" s="63"/>
      <c r="L107" s="63"/>
      <c r="M107" s="63"/>
      <c r="N107" s="63"/>
      <c r="O107" s="63"/>
      <c r="P107" s="63"/>
      <c r="Q107" s="63"/>
      <c r="R107" s="45"/>
      <c r="S107" s="45"/>
      <c r="T107" s="45"/>
      <c r="U107" s="45"/>
      <c r="V107" s="45"/>
      <c r="W107" s="45"/>
      <c r="X107" s="45"/>
    </row>
    <row r="108" spans="1:24" s="139" customFormat="1" x14ac:dyDescent="0.15">
      <c r="A108" s="102">
        <v>15661306</v>
      </c>
      <c r="B108" s="45">
        <v>1</v>
      </c>
      <c r="C108" s="80" t="str">
        <f>_xlfn.IFNA(_xlfn.IFNA(INDEX(效果!$C:$C,MATCH($A108,效果!$O:$O,0)),INDEX(buff!$C:$C,MATCH($A108,buff!$L:$L,0))),INDEX(buff!$C:$C,MATCH($A108,buff!$M:$M,0)))</f>
        <v>饥荒骑士暗影冲击友方回血</v>
      </c>
      <c r="D108" s="80" t="s">
        <v>4260</v>
      </c>
      <c r="E108" s="45">
        <v>1.2</v>
      </c>
      <c r="F108" s="63" t="s">
        <v>3219</v>
      </c>
      <c r="G108" s="63">
        <v>200</v>
      </c>
      <c r="H108" s="63">
        <v>200</v>
      </c>
      <c r="I108" s="63"/>
      <c r="J108" s="63"/>
      <c r="K108" s="63"/>
      <c r="L108" s="63"/>
      <c r="M108" s="63"/>
      <c r="N108" s="63"/>
      <c r="O108" s="63"/>
      <c r="P108" s="63"/>
      <c r="Q108" s="63"/>
      <c r="R108" s="45"/>
      <c r="S108" s="45"/>
      <c r="T108" s="45"/>
      <c r="U108" s="45"/>
      <c r="V108" s="45"/>
      <c r="W108" s="45"/>
      <c r="X108" s="45"/>
    </row>
    <row r="109" spans="1:24" s="139" customFormat="1" x14ac:dyDescent="0.15">
      <c r="A109" s="101">
        <v>15670101</v>
      </c>
      <c r="B109" s="45">
        <v>1</v>
      </c>
      <c r="C109" s="80" t="str">
        <f>_xlfn.IFNA(_xlfn.IFNA(INDEX(效果!$C:$C,MATCH($A109,效果!$O:$O,0)),INDEX(buff!$C:$C,MATCH($A109,buff!$L:$L,0))),INDEX(buff!$C:$C,MATCH($A109,buff!$M:$M,0)))</f>
        <v>美少女战士普通攻击伤害</v>
      </c>
      <c r="D109" s="80" t="s">
        <v>2447</v>
      </c>
      <c r="E109" s="45">
        <v>1.2</v>
      </c>
      <c r="F109" s="45" t="s">
        <v>230</v>
      </c>
      <c r="G109" s="45">
        <v>9800</v>
      </c>
      <c r="H109" s="45">
        <v>10200</v>
      </c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>
        <v>1</v>
      </c>
      <c r="V109" s="45"/>
      <c r="W109" s="45"/>
      <c r="X109" s="45"/>
    </row>
    <row r="110" spans="1:24" s="139" customFormat="1" x14ac:dyDescent="0.15">
      <c r="A110" s="101">
        <v>15670102</v>
      </c>
      <c r="B110" s="45">
        <v>1</v>
      </c>
      <c r="C110" s="80" t="str">
        <f>_xlfn.IFNA(_xlfn.IFNA(INDEX(效果!$C:$C,MATCH($A110,效果!$O:$O,0)),INDEX(buff!$C:$C,MATCH($A110,buff!$L:$L,0))),INDEX(buff!$C:$C,MATCH($A110,buff!$M:$M,0)))</f>
        <v>美少女战士顺劈斩伤害</v>
      </c>
      <c r="D110" s="80" t="s">
        <v>2448</v>
      </c>
      <c r="E110" s="45">
        <v>1.2</v>
      </c>
      <c r="F110" s="63" t="s">
        <v>230</v>
      </c>
      <c r="G110" s="63">
        <v>19000</v>
      </c>
      <c r="H110" s="63">
        <v>21000</v>
      </c>
      <c r="I110" s="63"/>
      <c r="J110" s="63"/>
      <c r="K110" s="63"/>
      <c r="L110" s="63"/>
      <c r="M110" s="63"/>
      <c r="N110" s="63"/>
      <c r="O110" s="63"/>
      <c r="P110" s="63"/>
      <c r="Q110" s="63"/>
      <c r="R110" s="45"/>
      <c r="S110" s="45"/>
      <c r="T110" s="45"/>
      <c r="U110" s="45"/>
      <c r="V110" s="45"/>
      <c r="W110" s="45"/>
      <c r="X110" s="45"/>
    </row>
    <row r="111" spans="1:24" s="139" customFormat="1" x14ac:dyDescent="0.15">
      <c r="A111" s="101">
        <v>15670104</v>
      </c>
      <c r="B111" s="45">
        <v>1</v>
      </c>
      <c r="C111" s="80" t="str">
        <f>_xlfn.IFNA(_xlfn.IFNA(INDEX(效果!$C:$C,MATCH($A111,效果!$O:$O,0)),INDEX(buff!$C:$C,MATCH($A111,buff!$L:$L,0))),INDEX(buff!$C:$C,MATCH($A111,buff!$M:$M,0)))</f>
        <v>美少女战士剑气激射伤害</v>
      </c>
      <c r="D111" s="80" t="s">
        <v>2452</v>
      </c>
      <c r="E111" s="45">
        <v>1.2</v>
      </c>
      <c r="F111" s="63" t="s">
        <v>230</v>
      </c>
      <c r="G111" s="63">
        <v>19000</v>
      </c>
      <c r="H111" s="63">
        <v>21000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45"/>
      <c r="S111" s="45"/>
      <c r="T111" s="45"/>
      <c r="U111" s="45"/>
      <c r="V111" s="45"/>
      <c r="W111" s="45"/>
      <c r="X111" s="45"/>
    </row>
    <row r="112" spans="1:24" s="139" customFormat="1" x14ac:dyDescent="0.15">
      <c r="A112" s="101">
        <v>15670201</v>
      </c>
      <c r="B112" s="45">
        <v>1</v>
      </c>
      <c r="C112" s="80" t="str">
        <f>_xlfn.IFNA(_xlfn.IFNA(INDEX(效果!$C:$C,MATCH($A112,效果!$O:$O,0)),INDEX(buff!$C:$C,MATCH($A112,buff!$L:$L,0))),INDEX(buff!$C:$C,MATCH($A112,buff!$M:$M,0)))</f>
        <v>先知圣者普通攻击伤害</v>
      </c>
      <c r="D112" s="80" t="s">
        <v>1786</v>
      </c>
      <c r="E112" s="45">
        <v>1.2</v>
      </c>
      <c r="F112" s="45" t="s">
        <v>230</v>
      </c>
      <c r="G112" s="45">
        <v>9800</v>
      </c>
      <c r="H112" s="45">
        <v>10200</v>
      </c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>
        <v>1</v>
      </c>
      <c r="V112" s="45"/>
      <c r="W112" s="45"/>
      <c r="X112" s="45"/>
    </row>
    <row r="113" spans="1:24" s="139" customFormat="1" x14ac:dyDescent="0.15">
      <c r="A113" s="101">
        <v>15670202</v>
      </c>
      <c r="B113" s="45">
        <v>1</v>
      </c>
      <c r="C113" s="80" t="str">
        <f>_xlfn.IFNA(_xlfn.IFNA(INDEX(效果!$C:$C,MATCH($A113,效果!$O:$O,0)),INDEX(buff!$C:$C,MATCH($A113,buff!$L:$L,0))),INDEX(buff!$C:$C,MATCH($A113,buff!$M:$M,0)))</f>
        <v>先知圣者惩击伤害</v>
      </c>
      <c r="D113" s="80" t="s">
        <v>1787</v>
      </c>
      <c r="E113" s="45">
        <v>1.2</v>
      </c>
      <c r="F113" s="45" t="s">
        <v>230</v>
      </c>
      <c r="G113" s="45">
        <v>19000</v>
      </c>
      <c r="H113" s="45">
        <v>21000</v>
      </c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 spans="1:24" s="139" customFormat="1" x14ac:dyDescent="0.15">
      <c r="A114" s="101">
        <v>15670203</v>
      </c>
      <c r="B114" s="45">
        <v>1</v>
      </c>
      <c r="C114" s="80" t="str">
        <f>_xlfn.IFNA(_xlfn.IFNA(INDEX(效果!$C:$C,MATCH($A114,效果!$O:$O,0)),INDEX(buff!$C:$C,MATCH($A114,buff!$L:$L,0))),INDEX(buff!$C:$C,MATCH($A114,buff!$M:$M,0)))</f>
        <v>先知圣者治疗术</v>
      </c>
      <c r="D114" s="80" t="s">
        <v>1784</v>
      </c>
      <c r="E114" s="45">
        <v>1.2</v>
      </c>
      <c r="F114" s="45" t="s">
        <v>3219</v>
      </c>
      <c r="G114" s="45">
        <v>600</v>
      </c>
      <c r="H114" s="45">
        <v>600</v>
      </c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 spans="1:24" s="139" customFormat="1" x14ac:dyDescent="0.15">
      <c r="A115" s="101">
        <v>15670204</v>
      </c>
      <c r="B115" s="45">
        <v>1</v>
      </c>
      <c r="C115" s="80" t="str">
        <f>_xlfn.IFNA(_xlfn.IFNA(INDEX(效果!$C:$C,MATCH($A115,效果!$O:$O,0)),INDEX(buff!$C:$C,MATCH($A115,buff!$L:$L,0))),INDEX(buff!$C:$C,MATCH($A115,buff!$M:$M,0)))</f>
        <v>先知圣者治疗术（特殊）</v>
      </c>
      <c r="D115" s="80" t="s">
        <v>1784</v>
      </c>
      <c r="E115" s="45">
        <v>1.2</v>
      </c>
      <c r="F115" s="45" t="s">
        <v>3219</v>
      </c>
      <c r="G115" s="45">
        <v>600</v>
      </c>
      <c r="H115" s="45">
        <v>600</v>
      </c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 spans="1:24" s="139" customFormat="1" x14ac:dyDescent="0.15">
      <c r="A116" s="101">
        <v>15670205</v>
      </c>
      <c r="B116" s="45">
        <v>1</v>
      </c>
      <c r="C116" s="80" t="str">
        <f>_xlfn.IFNA(_xlfn.IFNA(INDEX(效果!$C:$C,MATCH($A116,效果!$O:$O,0)),INDEX(buff!$C:$C,MATCH($A116,buff!$L:$L,0))),INDEX(buff!$C:$C,MATCH($A116,buff!$M:$M,0)))</f>
        <v>先知圣者治疗术自身有光标记则友方提升攻速</v>
      </c>
      <c r="D116" s="80" t="s">
        <v>4261</v>
      </c>
      <c r="E116" s="45">
        <v>1.2</v>
      </c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>
        <v>5000</v>
      </c>
      <c r="S116" s="45">
        <v>5000</v>
      </c>
      <c r="T116" s="45"/>
      <c r="U116" s="45"/>
      <c r="V116" s="45"/>
      <c r="W116" s="45"/>
      <c r="X116" s="45"/>
    </row>
    <row r="117" spans="1:24" s="139" customFormat="1" x14ac:dyDescent="0.15">
      <c r="A117" s="102">
        <v>15680101</v>
      </c>
      <c r="B117" s="45">
        <v>1</v>
      </c>
      <c r="C117" s="80" t="str">
        <f>_xlfn.IFNA(_xlfn.IFNA(INDEX(效果!$C:$C,MATCH($A117,效果!$O:$O,0)),INDEX(buff!$C:$C,MATCH($A117,buff!$L:$L,0))),INDEX(buff!$C:$C,MATCH($A117,buff!$M:$M,0)))</f>
        <v>蛛魔兽普通攻击伤害</v>
      </c>
      <c r="D117" s="80" t="s">
        <v>4262</v>
      </c>
      <c r="E117" s="45">
        <v>1.2</v>
      </c>
      <c r="F117" s="45" t="s">
        <v>230</v>
      </c>
      <c r="G117" s="45">
        <v>9800</v>
      </c>
      <c r="H117" s="45">
        <v>10200</v>
      </c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>
        <v>1</v>
      </c>
      <c r="V117" s="45"/>
      <c r="W117" s="45"/>
      <c r="X117" s="45"/>
    </row>
    <row r="118" spans="1:24" s="139" customFormat="1" x14ac:dyDescent="0.15">
      <c r="A118" s="102">
        <v>15680102</v>
      </c>
      <c r="B118" s="102">
        <v>1</v>
      </c>
      <c r="C118" s="80" t="str">
        <f>_xlfn.IFNA(_xlfn.IFNA(INDEX(效果!$C:$C,MATCH($A118,效果!$O:$O,0)),INDEX(buff!$C:$C,MATCH($A118,buff!$L:$L,0))),INDEX(buff!$C:$C,MATCH($A118,buff!$M:$M,0)))</f>
        <v>蛛魔兽剧毒撕咬伤害</v>
      </c>
      <c r="D118" s="80" t="s">
        <v>4263</v>
      </c>
      <c r="E118" s="45">
        <v>1.2</v>
      </c>
      <c r="F118" s="63" t="s">
        <v>230</v>
      </c>
      <c r="G118" s="63">
        <v>19000</v>
      </c>
      <c r="H118" s="63">
        <v>21000</v>
      </c>
      <c r="I118" s="63"/>
      <c r="J118" s="63"/>
      <c r="K118" s="63"/>
      <c r="L118" s="63"/>
      <c r="M118" s="63"/>
      <c r="N118" s="63"/>
      <c r="O118" s="63"/>
      <c r="P118" s="63"/>
      <c r="Q118" s="63"/>
      <c r="R118" s="45"/>
      <c r="S118" s="45"/>
      <c r="T118" s="45"/>
      <c r="U118" s="45"/>
      <c r="V118" s="45"/>
      <c r="W118" s="45"/>
      <c r="X118" s="45">
        <v>1</v>
      </c>
    </row>
    <row r="119" spans="1:24" s="41" customFormat="1" x14ac:dyDescent="0.15">
      <c r="A119" s="102">
        <v>15680105</v>
      </c>
      <c r="B119" s="102">
        <v>1</v>
      </c>
      <c r="C119" s="80" t="s">
        <v>4205</v>
      </c>
      <c r="D119" s="80" t="s">
        <v>4644</v>
      </c>
      <c r="E119" s="45">
        <v>1.2</v>
      </c>
      <c r="F119" s="45" t="s">
        <v>230</v>
      </c>
      <c r="G119" s="45">
        <v>2000</v>
      </c>
      <c r="H119" s="45">
        <v>2000</v>
      </c>
      <c r="I119" s="80"/>
      <c r="X119" s="41">
        <v>1</v>
      </c>
    </row>
    <row r="120" spans="1:24" s="139" customFormat="1" x14ac:dyDescent="0.15">
      <c r="A120" s="102">
        <v>15680201</v>
      </c>
      <c r="B120" s="45">
        <v>1</v>
      </c>
      <c r="C120" s="80" t="str">
        <f>_xlfn.IFNA(_xlfn.IFNA(INDEX(效果!$C:$C,MATCH($A120,效果!$O:$O,0)),INDEX(buff!$C:$C,MATCH($A120,buff!$L:$L,0))),INDEX(buff!$C:$C,MATCH($A120,buff!$M:$M,0)))</f>
        <v>骷髅巫师普通攻击伤害</v>
      </c>
      <c r="D120" s="80" t="s">
        <v>4264</v>
      </c>
      <c r="E120" s="45">
        <v>1.2</v>
      </c>
      <c r="F120" s="45" t="s">
        <v>230</v>
      </c>
      <c r="G120" s="45">
        <v>9800</v>
      </c>
      <c r="H120" s="45">
        <v>10200</v>
      </c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>
        <v>1</v>
      </c>
      <c r="V120" s="45"/>
      <c r="W120" s="45"/>
      <c r="X120" s="45"/>
    </row>
    <row r="121" spans="1:24" s="139" customFormat="1" x14ac:dyDescent="0.15">
      <c r="A121" s="143">
        <v>15680202</v>
      </c>
      <c r="B121" s="143">
        <v>1</v>
      </c>
      <c r="C121" s="80" t="str">
        <f>_xlfn.IFNA(_xlfn.IFNA(INDEX(效果!$C:$C,MATCH($A121,效果!$O:$O,0)),INDEX(buff!$C:$C,MATCH($A121,buff!$L:$L,0))),INDEX(buff!$C:$C,MATCH($A121,buff!$M:$M,0)))</f>
        <v>骷髅巫师腐蚀术伤害</v>
      </c>
      <c r="D121" s="80" t="s">
        <v>4265</v>
      </c>
      <c r="E121" s="143">
        <v>1.2</v>
      </c>
      <c r="F121" s="143" t="s">
        <v>230</v>
      </c>
      <c r="G121" s="63">
        <v>19000</v>
      </c>
      <c r="H121" s="63">
        <v>21000</v>
      </c>
      <c r="I121" s="6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45"/>
    </row>
    <row r="122" spans="1:24" s="139" customFormat="1" x14ac:dyDescent="0.15">
      <c r="A122" s="143">
        <v>15680205</v>
      </c>
      <c r="B122" s="45">
        <v>1</v>
      </c>
      <c r="C122" s="80" t="str">
        <f>_xlfn.IFNA(_xlfn.IFNA(INDEX(效果!$C:$C,MATCH($A122,效果!$O:$O,0)),INDEX(buff!$C:$C,MATCH($A122,buff!$L:$L,0))),INDEX(buff!$C:$C,MATCH($A122,buff!$M:$M,0)))</f>
        <v>骷髅巫师腐蚀术之持续流血血量</v>
      </c>
      <c r="D122" s="80" t="s">
        <v>4028</v>
      </c>
      <c r="E122" s="45">
        <v>1.2</v>
      </c>
      <c r="F122" s="143" t="s">
        <v>230</v>
      </c>
      <c r="G122" s="45">
        <v>2000</v>
      </c>
      <c r="H122" s="45">
        <v>2000</v>
      </c>
      <c r="I122" s="143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>
        <v>1</v>
      </c>
    </row>
    <row r="123" spans="1:24" s="139" customFormat="1" x14ac:dyDescent="0.15">
      <c r="A123" s="13">
        <v>15680206</v>
      </c>
      <c r="B123" s="45">
        <v>1</v>
      </c>
      <c r="C123" s="80" t="str">
        <f>_xlfn.IFNA(_xlfn.IFNA(INDEX(效果!$C:$C,MATCH($A123,效果!$O:$O,0)),INDEX(buff!$C:$C,MATCH($A123,buff!$L:$L,0))),INDEX(buff!$C:$C,MATCH($A123,buff!$M:$M,0)))</f>
        <v>骷髅巫师冰霜护甲加物理防御</v>
      </c>
      <c r="D123" s="80" t="s">
        <v>4266</v>
      </c>
      <c r="E123" s="45">
        <v>1.2</v>
      </c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>
        <v>2000</v>
      </c>
      <c r="S123" s="45">
        <v>2000</v>
      </c>
      <c r="T123" s="45"/>
      <c r="U123" s="45"/>
      <c r="V123" s="45"/>
      <c r="W123" s="45"/>
      <c r="X123" s="45"/>
    </row>
    <row r="124" spans="1:24" s="139" customFormat="1" x14ac:dyDescent="0.15">
      <c r="A124" s="13">
        <v>15680207</v>
      </c>
      <c r="B124" s="45">
        <v>1</v>
      </c>
      <c r="C124" s="80" t="str">
        <f>_xlfn.IFNA(_xlfn.IFNA(INDEX(效果!$C:$C,MATCH($A124,效果!$O:$O,0)),INDEX(buff!$C:$C,MATCH($A124,buff!$L:$L,0))),INDEX(buff!$C:$C,MATCH($A124,buff!$M:$M,0)))</f>
        <v>骷髅巫师冰霜护甲加魔法防御</v>
      </c>
      <c r="D124" s="80" t="s">
        <v>4267</v>
      </c>
      <c r="E124" s="45">
        <v>1.2</v>
      </c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>
        <v>2000</v>
      </c>
      <c r="S124" s="45">
        <v>2000</v>
      </c>
      <c r="T124" s="45"/>
      <c r="U124" s="45"/>
      <c r="V124" s="45"/>
      <c r="W124" s="45"/>
      <c r="X124" s="45"/>
    </row>
    <row r="125" spans="1:24" s="139" customFormat="1" x14ac:dyDescent="0.15">
      <c r="A125" s="13">
        <v>15680208</v>
      </c>
      <c r="B125" s="45">
        <v>1</v>
      </c>
      <c r="C125" s="80" t="str">
        <f>_xlfn.IFNA(_xlfn.IFNA(INDEX(效果!$C:$C,MATCH($A125,效果!$O:$O,0)),INDEX(buff!$C:$C,MATCH($A125,buff!$L:$L,0))),INDEX(buff!$C:$C,MATCH($A125,buff!$M:$M,0)))</f>
        <v>骷髅巫师冰霜护甲持续回血血量</v>
      </c>
      <c r="D125" s="80" t="s">
        <v>4268</v>
      </c>
      <c r="E125" s="45">
        <v>1.2</v>
      </c>
      <c r="F125" s="45" t="s">
        <v>3219</v>
      </c>
      <c r="G125" s="45">
        <v>500</v>
      </c>
      <c r="H125" s="45">
        <v>500</v>
      </c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 spans="1:24" s="139" customFormat="1" x14ac:dyDescent="0.15">
      <c r="A126" s="13">
        <v>15680209</v>
      </c>
      <c r="B126" s="45">
        <v>1</v>
      </c>
      <c r="C126" s="80" t="s">
        <v>4018</v>
      </c>
      <c r="D126" s="80" t="s">
        <v>4269</v>
      </c>
      <c r="E126" s="45">
        <v>1.2</v>
      </c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>
        <v>5000</v>
      </c>
      <c r="S126" s="45">
        <v>5000</v>
      </c>
      <c r="T126" s="45"/>
      <c r="U126" s="45"/>
      <c r="V126" s="45"/>
      <c r="W126" s="45"/>
      <c r="X126" s="45"/>
    </row>
    <row r="127" spans="1:24" s="139" customFormat="1" x14ac:dyDescent="0.15">
      <c r="A127" s="13">
        <v>15680210</v>
      </c>
      <c r="B127" s="45">
        <v>1</v>
      </c>
      <c r="C127" s="80" t="str">
        <f>_xlfn.IFNA(_xlfn.IFNA(INDEX(效果!$C:$C,MATCH($A127,效果!$O:$O,0)),INDEX(buff!$C:$C,MATCH($A127,buff!$L:$L,0))),INDEX(buff!$C:$C,MATCH($A127,buff!$M:$M,0)))</f>
        <v>骷髅巫师冰霜护甲反作用减移动速度</v>
      </c>
      <c r="D127" s="80" t="s">
        <v>4270</v>
      </c>
      <c r="E127" s="45">
        <v>1.2</v>
      </c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>
        <v>-5000</v>
      </c>
      <c r="S127" s="45">
        <v>-5000</v>
      </c>
      <c r="T127" s="45"/>
      <c r="U127" s="45"/>
      <c r="V127" s="45"/>
      <c r="W127" s="45"/>
      <c r="X127" s="45"/>
    </row>
    <row r="128" spans="1:24" s="139" customFormat="1" x14ac:dyDescent="0.15">
      <c r="A128" s="13">
        <v>15680211</v>
      </c>
      <c r="B128" s="45">
        <v>1</v>
      </c>
      <c r="C128" s="80" t="str">
        <f>_xlfn.IFNA(_xlfn.IFNA(INDEX(效果!$C:$C,MATCH($A128,效果!$O:$O,0)),INDEX(buff!$C:$C,MATCH($A128,buff!$L:$L,0))),INDEX(buff!$C:$C,MATCH($A128,buff!$M:$M,0)))</f>
        <v>骷髅巫师冰霜护甲反作用减攻击速度</v>
      </c>
      <c r="D128" s="80" t="s">
        <v>4271</v>
      </c>
      <c r="E128" s="45">
        <v>1.2</v>
      </c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>
        <v>-5000</v>
      </c>
      <c r="S128" s="45">
        <v>-5000</v>
      </c>
      <c r="T128" s="45"/>
      <c r="U128" s="45"/>
      <c r="V128" s="45"/>
      <c r="W128" s="45"/>
      <c r="X128" s="45"/>
    </row>
    <row r="129" spans="1:24" s="139" customFormat="1" x14ac:dyDescent="0.15">
      <c r="A129" s="102">
        <v>15680301</v>
      </c>
      <c r="B129" s="45">
        <v>1</v>
      </c>
      <c r="C129" s="80" t="str">
        <f>_xlfn.IFNA(_xlfn.IFNA(INDEX(效果!$C:$C,MATCH($A129,效果!$O:$O,0)),INDEX(buff!$C:$C,MATCH($A129,buff!$L:$L,0))),INDEX(buff!$C:$C,MATCH($A129,buff!$M:$M,0)))</f>
        <v>骷髅战士普通攻击伤害</v>
      </c>
      <c r="D129" s="80" t="s">
        <v>4272</v>
      </c>
      <c r="E129" s="45">
        <v>1.2</v>
      </c>
      <c r="F129" s="45" t="s">
        <v>230</v>
      </c>
      <c r="G129" s="45">
        <v>9800</v>
      </c>
      <c r="H129" s="45">
        <v>10200</v>
      </c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>
        <v>1</v>
      </c>
      <c r="V129" s="45"/>
      <c r="W129" s="45"/>
      <c r="X129" s="45"/>
    </row>
    <row r="130" spans="1:24" s="139" customFormat="1" x14ac:dyDescent="0.15">
      <c r="A130" s="102">
        <v>15680302</v>
      </c>
      <c r="B130" s="45">
        <v>1</v>
      </c>
      <c r="C130" s="80" t="str">
        <f>_xlfn.IFNA(_xlfn.IFNA(INDEX(效果!$C:$C,MATCH($A130,效果!$O:$O,0)),INDEX(buff!$C:$C,MATCH($A130,buff!$L:$L,0))),INDEX(buff!$C:$C,MATCH($A130,buff!$M:$M,0)))</f>
        <v>骷髅战士盾墙提升免伤</v>
      </c>
      <c r="D130" s="80" t="s">
        <v>4273</v>
      </c>
      <c r="E130" s="45">
        <v>1.2</v>
      </c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>
        <v>3000</v>
      </c>
      <c r="S130" s="45">
        <v>3000</v>
      </c>
      <c r="T130" s="45"/>
      <c r="U130" s="45"/>
      <c r="V130" s="45"/>
      <c r="W130" s="45"/>
      <c r="X130" s="45"/>
    </row>
    <row r="131" spans="1:24" s="139" customFormat="1" x14ac:dyDescent="0.15">
      <c r="A131" s="102">
        <v>15680401</v>
      </c>
      <c r="B131" s="45">
        <v>1</v>
      </c>
      <c r="C131" s="80" t="str">
        <f>_xlfn.IFNA(_xlfn.IFNA(INDEX(效果!$C:$C,MATCH($A131,效果!$O:$O,0)),INDEX(buff!$C:$C,MATCH($A131,buff!$L:$L,0))),INDEX(buff!$C:$C,MATCH($A131,buff!$M:$M,0)))</f>
        <v>鬼灵儿普通攻击伤害</v>
      </c>
      <c r="D131" s="80" t="s">
        <v>2699</v>
      </c>
      <c r="E131" s="45">
        <v>1.2</v>
      </c>
      <c r="F131" s="45" t="s">
        <v>230</v>
      </c>
      <c r="G131" s="45">
        <v>9800</v>
      </c>
      <c r="H131" s="45">
        <v>10200</v>
      </c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>
        <v>1</v>
      </c>
      <c r="V131" s="45"/>
      <c r="W131" s="45"/>
      <c r="X131" s="45"/>
    </row>
    <row r="132" spans="1:24" s="139" customFormat="1" x14ac:dyDescent="0.15">
      <c r="A132" s="102">
        <v>15680403</v>
      </c>
      <c r="B132" s="45">
        <v>1</v>
      </c>
      <c r="C132" s="80" t="str">
        <f>_xlfn.IFNA(_xlfn.IFNA(INDEX(效果!$C:$C,MATCH($A132,效果!$O:$O,0)),INDEX(buff!$C:$C,MATCH($A132,buff!$L:$L,0))),INDEX(buff!$C:$C,MATCH($A132,buff!$M:$M,0)))</f>
        <v>鬼灵儿恶魔之拥增加伤害减免</v>
      </c>
      <c r="D132" s="80" t="s">
        <v>4274</v>
      </c>
      <c r="E132" s="45">
        <v>1.2</v>
      </c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>
        <v>5000</v>
      </c>
      <c r="S132" s="45">
        <v>5000</v>
      </c>
      <c r="T132" s="45"/>
      <c r="U132" s="45"/>
      <c r="V132" s="45"/>
      <c r="W132" s="45"/>
      <c r="X132" s="45"/>
    </row>
    <row r="133" spans="1:24" s="139" customFormat="1" x14ac:dyDescent="0.15">
      <c r="A133" s="102">
        <v>15680404</v>
      </c>
      <c r="B133" s="45">
        <v>1</v>
      </c>
      <c r="C133" s="80" t="str">
        <f>_xlfn.IFNA(_xlfn.IFNA(INDEX(效果!$C:$C,MATCH($A133,效果!$O:$O,0)),INDEX(buff!$C:$C,MATCH($A133,buff!$L:$L,0))),INDEX(buff!$C:$C,MATCH($A133,buff!$M:$M,0)))</f>
        <v>鬼灵儿死亡脉冲伤害</v>
      </c>
      <c r="D133" s="80" t="s">
        <v>2701</v>
      </c>
      <c r="E133" s="45">
        <v>1.2</v>
      </c>
      <c r="F133" s="63" t="s">
        <v>230</v>
      </c>
      <c r="G133" s="63">
        <v>19000</v>
      </c>
      <c r="H133" s="63">
        <v>21000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45"/>
      <c r="S133" s="45"/>
      <c r="T133" s="45"/>
      <c r="U133" s="45"/>
      <c r="V133" s="45"/>
      <c r="W133" s="45"/>
      <c r="X133" s="45"/>
    </row>
    <row r="134" spans="1:24" s="139" customFormat="1" x14ac:dyDescent="0.15">
      <c r="A134" s="102">
        <v>15680405</v>
      </c>
      <c r="B134" s="45">
        <v>1</v>
      </c>
      <c r="C134" s="80" t="str">
        <f>_xlfn.IFNA(_xlfn.IFNA(INDEX(效果!$C:$C,MATCH($A134,效果!$O:$O,0)),INDEX(buff!$C:$C,MATCH($A134,buff!$L:$L,0))),INDEX(buff!$C:$C,MATCH($A134,buff!$M:$M,0)))</f>
        <v>鬼灵儿死亡脉冲回血</v>
      </c>
      <c r="D134" s="80" t="s">
        <v>2702</v>
      </c>
      <c r="E134" s="45">
        <v>1.2</v>
      </c>
      <c r="F134" s="63" t="s">
        <v>3219</v>
      </c>
      <c r="G134" s="63">
        <v>600</v>
      </c>
      <c r="H134" s="63">
        <v>600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45"/>
      <c r="S134" s="45"/>
      <c r="T134" s="45"/>
      <c r="U134" s="45"/>
      <c r="V134" s="45"/>
      <c r="W134" s="45"/>
      <c r="X134" s="45"/>
    </row>
    <row r="135" spans="1:24" s="139" customFormat="1" x14ac:dyDescent="0.15">
      <c r="A135" s="13">
        <v>15680406</v>
      </c>
      <c r="B135" s="45">
        <v>1</v>
      </c>
      <c r="C135" s="80" t="str">
        <f>_xlfn.IFNA(_xlfn.IFNA(INDEX(效果!$C:$C,MATCH($A135,效果!$O:$O,0)),INDEX(buff!$C:$C,MATCH($A135,buff!$L:$L,0))),INDEX(buff!$C:$C,MATCH($A135,buff!$M:$M,0)))</f>
        <v>鬼灵儿暗影波弹道1传治疗</v>
      </c>
      <c r="D135" s="80" t="s">
        <v>3973</v>
      </c>
      <c r="E135" s="45">
        <v>1.2</v>
      </c>
      <c r="F135" s="63" t="s">
        <v>3219</v>
      </c>
      <c r="G135" s="63">
        <v>600</v>
      </c>
      <c r="H135" s="63">
        <v>600</v>
      </c>
      <c r="I135" s="63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 spans="1:24" s="139" customFormat="1" x14ac:dyDescent="0.15">
      <c r="A136" s="13">
        <v>15680407</v>
      </c>
      <c r="B136" s="45">
        <v>1</v>
      </c>
      <c r="C136" s="80" t="str">
        <f>_xlfn.IFNA(_xlfn.IFNA(INDEX(效果!$C:$C,MATCH($A136,效果!$O:$O,0)),INDEX(buff!$C:$C,MATCH($A136,buff!$L:$L,0))),INDEX(buff!$C:$C,MATCH($A136,buff!$M:$M,0)))</f>
        <v>鬼灵儿暗影波弹道2传治疗</v>
      </c>
      <c r="D136" s="80" t="s">
        <v>3983</v>
      </c>
      <c r="E136" s="45">
        <v>1.2</v>
      </c>
      <c r="F136" s="63" t="s">
        <v>3219</v>
      </c>
      <c r="G136" s="63">
        <v>600</v>
      </c>
      <c r="H136" s="63">
        <v>600</v>
      </c>
      <c r="I136" s="63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 spans="1:24" s="139" customFormat="1" x14ac:dyDescent="0.15">
      <c r="A137" s="13">
        <v>15680408</v>
      </c>
      <c r="B137" s="45">
        <v>1</v>
      </c>
      <c r="C137" s="80" t="str">
        <f>_xlfn.IFNA(_xlfn.IFNA(INDEX(效果!$C:$C,MATCH($A137,效果!$O:$O,0)),INDEX(buff!$C:$C,MATCH($A137,buff!$L:$L,0))),INDEX(buff!$C:$C,MATCH($A137,buff!$M:$M,0)))</f>
        <v>鬼灵儿暗影波弹道3传治疗</v>
      </c>
      <c r="D137" s="80" t="s">
        <v>3985</v>
      </c>
      <c r="E137" s="143">
        <v>1.2</v>
      </c>
      <c r="F137" s="63" t="s">
        <v>3219</v>
      </c>
      <c r="G137" s="63">
        <v>600</v>
      </c>
      <c r="H137" s="63">
        <v>600</v>
      </c>
      <c r="I137" s="63"/>
      <c r="J137" s="143"/>
      <c r="K137" s="143"/>
      <c r="L137" s="143"/>
      <c r="M137" s="143"/>
      <c r="N137" s="143"/>
      <c r="O137" s="143"/>
      <c r="P137" s="143"/>
      <c r="Q137" s="143"/>
      <c r="R137" s="45"/>
      <c r="S137" s="45"/>
      <c r="T137" s="45"/>
      <c r="U137" s="143"/>
      <c r="V137" s="143"/>
      <c r="W137" s="143"/>
      <c r="X137" s="45"/>
    </row>
    <row r="138" spans="1:24" s="139" customFormat="1" x14ac:dyDescent="0.15">
      <c r="A138" s="13">
        <v>15680409</v>
      </c>
      <c r="B138" s="45">
        <v>1</v>
      </c>
      <c r="C138" s="80" t="str">
        <f>_xlfn.IFNA(_xlfn.IFNA(INDEX(效果!$C:$C,MATCH($A138,效果!$O:$O,0)),INDEX(buff!$C:$C,MATCH($A138,buff!$L:$L,0))),INDEX(buff!$C:$C,MATCH($A138,buff!$M:$M,0)))</f>
        <v>鬼灵儿暗影波弹道4传治疗</v>
      </c>
      <c r="D138" s="80" t="s">
        <v>3987</v>
      </c>
      <c r="E138" s="143">
        <v>1.2</v>
      </c>
      <c r="F138" s="63" t="s">
        <v>3219</v>
      </c>
      <c r="G138" s="63">
        <v>600</v>
      </c>
      <c r="H138" s="63">
        <v>600</v>
      </c>
      <c r="I138" s="63"/>
      <c r="J138" s="143"/>
      <c r="K138" s="143"/>
      <c r="L138" s="143"/>
      <c r="M138" s="143"/>
      <c r="N138" s="143"/>
      <c r="O138" s="143"/>
      <c r="P138" s="143"/>
      <c r="Q138" s="143"/>
      <c r="R138" s="45"/>
      <c r="S138" s="45"/>
      <c r="T138" s="45"/>
      <c r="U138" s="143"/>
      <c r="V138" s="143"/>
      <c r="W138" s="143"/>
      <c r="X138" s="45"/>
    </row>
    <row r="139" spans="1:24" s="139" customFormat="1" x14ac:dyDescent="0.15">
      <c r="A139" s="13">
        <v>15680410</v>
      </c>
      <c r="B139" s="45">
        <v>1</v>
      </c>
      <c r="C139" s="80" t="str">
        <f>_xlfn.IFNA(_xlfn.IFNA(INDEX(效果!$C:$C,MATCH($A139,效果!$O:$O,0)),INDEX(buff!$C:$C,MATCH($A139,buff!$L:$L,0))),INDEX(buff!$C:$C,MATCH($A139,buff!$M:$M,0)))</f>
        <v>鬼灵儿暗影波弹道5传</v>
      </c>
      <c r="D139" s="80" t="s">
        <v>3988</v>
      </c>
      <c r="E139" s="143">
        <v>1.2</v>
      </c>
      <c r="F139" s="63" t="s">
        <v>3219</v>
      </c>
      <c r="G139" s="63">
        <v>600</v>
      </c>
      <c r="H139" s="63">
        <v>600</v>
      </c>
      <c r="I139" s="63"/>
      <c r="J139" s="143"/>
      <c r="K139" s="143"/>
      <c r="L139" s="143"/>
      <c r="M139" s="143"/>
      <c r="N139" s="143"/>
      <c r="O139" s="143"/>
      <c r="P139" s="143"/>
      <c r="Q139" s="143"/>
      <c r="R139" s="45"/>
      <c r="S139" s="45"/>
      <c r="T139" s="45"/>
      <c r="U139" s="143"/>
      <c r="V139" s="143"/>
      <c r="W139" s="143"/>
      <c r="X139" s="45"/>
    </row>
    <row r="140" spans="1:24" s="139" customFormat="1" x14ac:dyDescent="0.15">
      <c r="A140" s="102">
        <v>15680501</v>
      </c>
      <c r="B140" s="45">
        <v>1</v>
      </c>
      <c r="C140" s="80" t="str">
        <f>_xlfn.IFNA(_xlfn.IFNA(INDEX(效果!$C:$C,MATCH($A140,效果!$O:$O,0)),INDEX(buff!$C:$C,MATCH($A140,buff!$L:$L,0))),INDEX(buff!$C:$C,MATCH($A140,buff!$M:$M,0)))</f>
        <v>僵尸小童普通攻击</v>
      </c>
      <c r="D140" s="80" t="s">
        <v>4275</v>
      </c>
      <c r="E140" s="45">
        <v>1.2</v>
      </c>
      <c r="F140" s="45" t="s">
        <v>230</v>
      </c>
      <c r="G140" s="45">
        <v>9800</v>
      </c>
      <c r="H140" s="45">
        <v>10200</v>
      </c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>
        <v>1</v>
      </c>
      <c r="V140" s="45"/>
      <c r="W140" s="45"/>
      <c r="X140" s="45"/>
    </row>
    <row r="141" spans="1:24" s="139" customFormat="1" x14ac:dyDescent="0.15">
      <c r="A141" s="102">
        <v>15680502</v>
      </c>
      <c r="B141" s="45">
        <v>1</v>
      </c>
      <c r="C141" s="80" t="str">
        <f>_xlfn.IFNA(_xlfn.IFNA(INDEX(效果!$C:$C,MATCH($A141,效果!$O:$O,0)),INDEX(buff!$C:$C,MATCH($A141,buff!$L:$L,0))),INDEX(buff!$C:$C,MATCH($A141,buff!$M:$M,0)))</f>
        <v>僵尸小童尸毒伤害</v>
      </c>
      <c r="D141" s="80" t="s">
        <v>4276</v>
      </c>
      <c r="E141" s="45">
        <v>1.2</v>
      </c>
      <c r="F141" s="63" t="s">
        <v>230</v>
      </c>
      <c r="G141" s="63">
        <v>19000</v>
      </c>
      <c r="H141" s="63">
        <v>21000</v>
      </c>
      <c r="I141" s="63"/>
      <c r="J141" s="63"/>
      <c r="K141" s="63"/>
      <c r="L141" s="63"/>
      <c r="M141" s="63"/>
      <c r="N141" s="63"/>
      <c r="O141" s="63"/>
      <c r="P141" s="63"/>
      <c r="Q141" s="63"/>
      <c r="R141" s="45"/>
      <c r="S141" s="45"/>
      <c r="T141" s="45"/>
      <c r="U141" s="45"/>
      <c r="V141" s="45"/>
      <c r="W141" s="45"/>
      <c r="X141" s="45"/>
    </row>
    <row r="142" spans="1:24" s="139" customFormat="1" x14ac:dyDescent="0.15">
      <c r="A142" s="102">
        <v>15680503</v>
      </c>
      <c r="B142" s="45">
        <v>1</v>
      </c>
      <c r="C142" s="80" t="str">
        <f>_xlfn.IFNA(_xlfn.IFNA(INDEX(效果!$C:$C,MATCH($A142,效果!$O:$O,0)),INDEX(buff!$C:$C,MATCH($A142,buff!$L:$L,0))),INDEX(buff!$C:$C,MATCH($A142,buff!$M:$M,0)))</f>
        <v>僵尸小童尸毒毒伤流血</v>
      </c>
      <c r="D142" s="80" t="s">
        <v>4277</v>
      </c>
      <c r="E142" s="45">
        <v>1.2</v>
      </c>
      <c r="F142" s="63" t="s">
        <v>230</v>
      </c>
      <c r="G142" s="45">
        <v>2000</v>
      </c>
      <c r="H142" s="45">
        <v>2000</v>
      </c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>
        <v>1</v>
      </c>
    </row>
    <row r="143" spans="1:24" s="139" customFormat="1" x14ac:dyDescent="0.15">
      <c r="A143" s="102">
        <v>15680601</v>
      </c>
      <c r="B143" s="45">
        <v>1</v>
      </c>
      <c r="C143" s="80" t="str">
        <f>_xlfn.IFNA(_xlfn.IFNA(INDEX(效果!$C:$C,MATCH($A143,效果!$O:$O,0)),INDEX(buff!$C:$C,MATCH($A143,buff!$L:$L,0))),INDEX(buff!$C:$C,MATCH($A143,buff!$M:$M,0)))</f>
        <v>女妖卫士普通攻击伤害</v>
      </c>
      <c r="D143" s="80" t="s">
        <v>4278</v>
      </c>
      <c r="E143" s="45">
        <v>1.2</v>
      </c>
      <c r="F143" s="45" t="s">
        <v>230</v>
      </c>
      <c r="G143" s="45">
        <v>9800</v>
      </c>
      <c r="H143" s="45">
        <v>10200</v>
      </c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>
        <v>1</v>
      </c>
      <c r="V143" s="45"/>
      <c r="W143" s="45"/>
      <c r="X143" s="45"/>
    </row>
    <row r="144" spans="1:24" s="139" customFormat="1" x14ac:dyDescent="0.15">
      <c r="A144" s="102">
        <v>15680602</v>
      </c>
      <c r="B144" s="45">
        <v>1</v>
      </c>
      <c r="C144" s="80" t="str">
        <f>_xlfn.IFNA(_xlfn.IFNA(INDEX(效果!$C:$C,MATCH($A144,效果!$O:$O,0)),INDEX(buff!$C:$C,MATCH($A144,buff!$L:$L,0))),INDEX(buff!$C:$C,MATCH($A144,buff!$M:$M,0)))</f>
        <v>女妖卫士暗之守护提升物防</v>
      </c>
      <c r="D144" s="80" t="s">
        <v>4279</v>
      </c>
      <c r="E144" s="45">
        <v>1.2</v>
      </c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>
        <v>3000</v>
      </c>
      <c r="S144" s="45">
        <v>3000</v>
      </c>
      <c r="T144" s="45"/>
      <c r="U144" s="45"/>
      <c r="V144" s="45"/>
      <c r="W144" s="45"/>
      <c r="X144" s="45"/>
    </row>
    <row r="145" spans="1:24" s="139" customFormat="1" x14ac:dyDescent="0.15">
      <c r="A145" s="102">
        <v>15680603</v>
      </c>
      <c r="B145" s="45">
        <v>1</v>
      </c>
      <c r="C145" s="80" t="str">
        <f>_xlfn.IFNA(_xlfn.IFNA(INDEX(效果!$C:$C,MATCH($A145,效果!$O:$O,0)),INDEX(buff!$C:$C,MATCH($A145,buff!$L:$L,0))),INDEX(buff!$C:$C,MATCH($A145,buff!$M:$M,0)))</f>
        <v>女妖卫士暗之守护提升魔防</v>
      </c>
      <c r="D145" s="80" t="s">
        <v>4280</v>
      </c>
      <c r="E145" s="45">
        <v>1.2</v>
      </c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>
        <v>3000</v>
      </c>
      <c r="S145" s="45">
        <v>3000</v>
      </c>
      <c r="T145" s="45"/>
      <c r="U145" s="45"/>
      <c r="V145" s="45"/>
      <c r="W145" s="45"/>
      <c r="X145" s="45"/>
    </row>
    <row r="146" spans="1:24" s="139" customFormat="1" x14ac:dyDescent="0.15">
      <c r="A146" s="102">
        <v>15680604</v>
      </c>
      <c r="B146" s="45">
        <v>1</v>
      </c>
      <c r="C146" s="80" t="str">
        <f>_xlfn.IFNA(_xlfn.IFNA(INDEX(效果!$C:$C,MATCH($A146,效果!$O:$O,0)),INDEX(buff!$C:$C,MATCH($A146,buff!$L:$L,0))),INDEX(buff!$C:$C,MATCH($A146,buff!$M:$M,0)))</f>
        <v>女妖卫士暗之守护持续加血血量</v>
      </c>
      <c r="D146" s="80" t="s">
        <v>4281</v>
      </c>
      <c r="E146" s="45">
        <v>1.2</v>
      </c>
      <c r="F146" s="63" t="s">
        <v>3219</v>
      </c>
      <c r="G146" s="63">
        <v>300</v>
      </c>
      <c r="H146" s="63">
        <v>300</v>
      </c>
      <c r="I146" s="63"/>
      <c r="J146" s="63"/>
      <c r="K146" s="63"/>
      <c r="L146" s="63"/>
      <c r="M146" s="63"/>
      <c r="N146" s="63"/>
      <c r="O146" s="63"/>
      <c r="P146" s="63"/>
      <c r="Q146" s="63"/>
      <c r="R146" s="45"/>
      <c r="S146" s="45"/>
      <c r="T146" s="45"/>
      <c r="U146" s="45"/>
      <c r="V146" s="45"/>
      <c r="W146" s="45"/>
      <c r="X146" s="45"/>
    </row>
    <row r="147" spans="1:24" s="139" customFormat="1" x14ac:dyDescent="0.15">
      <c r="A147" s="101">
        <v>15690101</v>
      </c>
      <c r="B147" s="45">
        <v>1</v>
      </c>
      <c r="C147" s="80" t="str">
        <f>_xlfn.IFNA(_xlfn.IFNA(INDEX(效果!$C:$C,MATCH($A147,效果!$O:$O,0)),INDEX(buff!$C:$C,MATCH($A147,buff!$L:$L,0))),INDEX(buff!$C:$C,MATCH($A147,buff!$M:$M,0)))</f>
        <v>骷髅射手普通攻击伤害</v>
      </c>
      <c r="D147" s="80" t="s">
        <v>4282</v>
      </c>
      <c r="E147" s="45">
        <v>1.2</v>
      </c>
      <c r="F147" s="45" t="s">
        <v>230</v>
      </c>
      <c r="G147" s="45">
        <v>9800</v>
      </c>
      <c r="H147" s="45">
        <v>10200</v>
      </c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>
        <v>1</v>
      </c>
      <c r="V147" s="45"/>
      <c r="W147" s="45"/>
      <c r="X147" s="45"/>
    </row>
    <row r="148" spans="1:24" s="139" customFormat="1" x14ac:dyDescent="0.15">
      <c r="A148" s="101">
        <v>15690102</v>
      </c>
      <c r="B148" s="45">
        <v>1</v>
      </c>
      <c r="C148" s="80" t="str">
        <f>_xlfn.IFNA(_xlfn.IFNA(INDEX(效果!$C:$C,MATCH($A148,效果!$O:$O,0)),INDEX(buff!$C:$C,MATCH($A148,buff!$L:$L,0))),INDEX(buff!$C:$C,MATCH($A148,buff!$M:$M,0)))</f>
        <v>骷髅射手击退射击伤害</v>
      </c>
      <c r="D148" s="80" t="s">
        <v>1800</v>
      </c>
      <c r="E148" s="45">
        <v>1.2</v>
      </c>
      <c r="F148" s="45" t="s">
        <v>230</v>
      </c>
      <c r="G148" s="45">
        <v>19000</v>
      </c>
      <c r="H148" s="45">
        <v>21000</v>
      </c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 spans="1:24" s="139" customFormat="1" x14ac:dyDescent="0.15">
      <c r="A149" s="101">
        <v>15690103</v>
      </c>
      <c r="B149" s="45">
        <v>1</v>
      </c>
      <c r="C149" s="80" t="str">
        <f>_xlfn.IFNA(_xlfn.IFNA(INDEX(效果!$C:$C,MATCH($A149,效果!$O:$O,0)),INDEX(buff!$C:$C,MATCH($A149,buff!$L:$L,0))),INDEX(buff!$C:$C,MATCH($A149,buff!$M:$M,0)))</f>
        <v>骷髅射手冰冻箭伤害</v>
      </c>
      <c r="D149" s="80" t="s">
        <v>3410</v>
      </c>
      <c r="E149" s="45">
        <v>1.2</v>
      </c>
      <c r="F149" s="45" t="s">
        <v>230</v>
      </c>
      <c r="G149" s="45">
        <v>26000</v>
      </c>
      <c r="H149" s="45">
        <v>28000.000000000004</v>
      </c>
      <c r="I149" s="45">
        <v>400</v>
      </c>
      <c r="J149" s="45"/>
      <c r="K149" s="45"/>
      <c r="L149" s="45"/>
      <c r="M149" s="45"/>
      <c r="N149" s="45"/>
      <c r="O149" s="45"/>
      <c r="P149" s="45"/>
      <c r="Q149" s="45"/>
      <c r="R149" s="45">
        <v>80</v>
      </c>
      <c r="S149" s="45">
        <v>80</v>
      </c>
      <c r="T149" s="45">
        <v>10</v>
      </c>
      <c r="U149" s="45"/>
      <c r="V149" s="45"/>
      <c r="W149" s="45"/>
      <c r="X149" s="45"/>
    </row>
    <row r="150" spans="1:24" s="139" customFormat="1" x14ac:dyDescent="0.15">
      <c r="A150" s="101">
        <v>15690104</v>
      </c>
      <c r="B150" s="45">
        <v>1</v>
      </c>
      <c r="C150" s="80" t="s">
        <v>3419</v>
      </c>
      <c r="D150" s="80" t="s">
        <v>4283</v>
      </c>
      <c r="E150" s="45">
        <v>1.2</v>
      </c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>
        <v>2000</v>
      </c>
      <c r="S150" s="45">
        <v>2000</v>
      </c>
      <c r="T150" s="45">
        <v>0</v>
      </c>
      <c r="U150" s="45"/>
      <c r="V150" s="45"/>
      <c r="W150" s="45"/>
      <c r="X150" s="45"/>
    </row>
    <row r="151" spans="1:24" s="139" customFormat="1" x14ac:dyDescent="0.15">
      <c r="A151" s="102">
        <v>15690201</v>
      </c>
      <c r="B151" s="45">
        <v>1</v>
      </c>
      <c r="C151" s="80" t="str">
        <f>_xlfn.IFNA(_xlfn.IFNA(INDEX(效果!$C:$C,MATCH($A151,效果!$O:$O,0)),INDEX(buff!$C:$C,MATCH($A151,buff!$L:$L,0))),INDEX(buff!$C:$C,MATCH($A151,buff!$M:$M,0)))</f>
        <v>小恶魔普通攻击伤害</v>
      </c>
      <c r="D151" s="80" t="s">
        <v>4284</v>
      </c>
      <c r="E151" s="45">
        <v>1.2</v>
      </c>
      <c r="F151" s="45" t="s">
        <v>230</v>
      </c>
      <c r="G151" s="45">
        <v>9800</v>
      </c>
      <c r="H151" s="45">
        <v>10200</v>
      </c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>
        <v>1</v>
      </c>
      <c r="V151" s="45"/>
      <c r="W151" s="45"/>
      <c r="X151" s="45"/>
    </row>
    <row r="152" spans="1:24" s="139" customFormat="1" x14ac:dyDescent="0.15">
      <c r="A152" s="102">
        <v>15690202</v>
      </c>
      <c r="B152" s="45">
        <v>1</v>
      </c>
      <c r="C152" s="80" t="str">
        <f>_xlfn.IFNA(_xlfn.IFNA(INDEX(效果!$C:$C,MATCH($A152,效果!$O:$O,0)),INDEX(buff!$C:$C,MATCH($A152,buff!$L:$L,0))),INDEX(buff!$C:$C,MATCH($A152,buff!$M:$M,0)))</f>
        <v>小恶魔暗能波伤害</v>
      </c>
      <c r="D152" s="80" t="s">
        <v>4285</v>
      </c>
      <c r="E152" s="45">
        <v>1.2</v>
      </c>
      <c r="F152" s="63" t="s">
        <v>230</v>
      </c>
      <c r="G152" s="63">
        <v>19000</v>
      </c>
      <c r="H152" s="63">
        <v>21000</v>
      </c>
      <c r="I152" s="63"/>
      <c r="J152" s="63"/>
      <c r="K152" s="63"/>
      <c r="L152" s="63"/>
      <c r="M152" s="63"/>
      <c r="N152" s="63"/>
      <c r="O152" s="63"/>
      <c r="P152" s="63"/>
      <c r="Q152" s="63"/>
      <c r="R152" s="45"/>
      <c r="S152" s="45"/>
      <c r="T152" s="45"/>
      <c r="U152" s="45"/>
      <c r="V152" s="45"/>
      <c r="W152" s="45"/>
      <c r="X152" s="45"/>
    </row>
    <row r="153" spans="1:24" s="139" customFormat="1" x14ac:dyDescent="0.15">
      <c r="A153" s="101">
        <v>15760101</v>
      </c>
      <c r="B153" s="45">
        <v>1</v>
      </c>
      <c r="C153" s="80" t="str">
        <f>_xlfn.IFNA(_xlfn.IFNA(INDEX(效果!$C:$C,MATCH($A153,效果!$O:$O,0)),INDEX(buff!$C:$C,MATCH($A153,buff!$L:$L,0))),INDEX(buff!$C:$C,MATCH($A153,buff!$M:$M,0)))</f>
        <v>半神普通攻击伤害</v>
      </c>
      <c r="D153" s="80" t="s">
        <v>1676</v>
      </c>
      <c r="E153" s="45">
        <v>1.2</v>
      </c>
      <c r="F153" s="45" t="s">
        <v>230</v>
      </c>
      <c r="G153" s="45">
        <v>9800</v>
      </c>
      <c r="H153" s="45">
        <v>10200</v>
      </c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>
        <v>1</v>
      </c>
      <c r="V153" s="45"/>
      <c r="W153" s="45"/>
      <c r="X153" s="45"/>
    </row>
    <row r="154" spans="1:24" x14ac:dyDescent="0.15">
      <c r="A154" s="101">
        <v>15760102</v>
      </c>
      <c r="B154" s="45">
        <v>1</v>
      </c>
      <c r="C154" s="80" t="str">
        <f>_xlfn.IFNA(_xlfn.IFNA(INDEX(效果!$C:$C,MATCH($A154,效果!$O:$O,0)),INDEX(buff!$C:$C,MATCH($A154,buff!$L:$L,0))),INDEX(buff!$C:$C,MATCH($A154,buff!$M:$M,0)))</f>
        <v>半神星火术之伤害</v>
      </c>
      <c r="D154" s="80" t="s">
        <v>4286</v>
      </c>
      <c r="E154" s="45">
        <v>1.2</v>
      </c>
      <c r="F154" s="45" t="s">
        <v>230</v>
      </c>
      <c r="G154" s="45">
        <v>19000</v>
      </c>
      <c r="H154" s="45">
        <v>21000</v>
      </c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 spans="1:24" s="139" customFormat="1" x14ac:dyDescent="0.15">
      <c r="A155" s="101">
        <v>15760104</v>
      </c>
      <c r="B155" s="45">
        <v>1</v>
      </c>
      <c r="C155" s="80" t="str">
        <f>_xlfn.IFNA(_xlfn.IFNA(INDEX(效果!$C:$C,MATCH($A155,效果!$O:$O,0)),INDEX(buff!$C:$C,MATCH($A155,buff!$L:$L,0))),INDEX(buff!$C:$C,MATCH($A155,buff!$M:$M,0)))</f>
        <v>半神根须缠绕之伤害</v>
      </c>
      <c r="D155" s="80" t="s">
        <v>4287</v>
      </c>
      <c r="E155" s="45">
        <v>1.2</v>
      </c>
      <c r="F155" s="45" t="s">
        <v>230</v>
      </c>
      <c r="G155" s="45">
        <v>19000</v>
      </c>
      <c r="H155" s="45">
        <v>21000</v>
      </c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 spans="1:24" s="139" customFormat="1" x14ac:dyDescent="0.15">
      <c r="A156" s="101">
        <v>15760105</v>
      </c>
      <c r="B156" s="45">
        <v>1</v>
      </c>
      <c r="C156" s="80" t="str">
        <f>_xlfn.IFNA(_xlfn.IFNA(INDEX(效果!$C:$C,MATCH($A156,效果!$O:$O,0)),INDEX(buff!$C:$C,MATCH($A156,buff!$L:$L,0))),INDEX(buff!$C:$C,MATCH($A156,buff!$M:$M,0)))</f>
        <v>半神根须缠绕之持续流血血量</v>
      </c>
      <c r="D156" s="80" t="s">
        <v>4288</v>
      </c>
      <c r="E156" s="45">
        <v>1.2</v>
      </c>
      <c r="F156" s="45" t="s">
        <v>230</v>
      </c>
      <c r="G156" s="45">
        <v>2000</v>
      </c>
      <c r="H156" s="45">
        <v>2000</v>
      </c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 spans="1:24" s="139" customFormat="1" x14ac:dyDescent="0.15">
      <c r="A157" s="101">
        <v>15760201</v>
      </c>
      <c r="B157" s="45">
        <v>1</v>
      </c>
      <c r="C157" s="80" t="str">
        <f>_xlfn.IFNA(_xlfn.IFNA(INDEX(效果!$C:$C,MATCH($A157,效果!$O:$O,0)),INDEX(buff!$C:$C,MATCH($A157,buff!$L:$L,0))),INDEX(buff!$C:$C,MATCH($A157,buff!$M:$M,0)))</f>
        <v>风暴之灵普通攻击伤害</v>
      </c>
      <c r="D157" s="80" t="s">
        <v>3615</v>
      </c>
      <c r="E157" s="45">
        <v>1.2</v>
      </c>
      <c r="F157" s="45" t="s">
        <v>230</v>
      </c>
      <c r="G157" s="45">
        <v>9800</v>
      </c>
      <c r="H157" s="45">
        <v>10200</v>
      </c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>
        <v>1</v>
      </c>
      <c r="V157" s="45"/>
      <c r="W157" s="45"/>
      <c r="X157" s="45"/>
    </row>
    <row r="158" spans="1:24" s="139" customFormat="1" x14ac:dyDescent="0.15">
      <c r="A158" s="101">
        <v>15760202</v>
      </c>
      <c r="B158" s="45">
        <v>1</v>
      </c>
      <c r="C158" s="80" t="str">
        <f>_xlfn.IFNA(_xlfn.IFNA(INDEX(效果!$C:$C,MATCH($A158,效果!$O:$O,0)),INDEX(buff!$C:$C,MATCH($A158,buff!$L:$L,0))),INDEX(buff!$C:$C,MATCH($A158,buff!$M:$M,0)))</f>
        <v>风暴之灵闪电风暴加血</v>
      </c>
      <c r="D158" s="80" t="s">
        <v>3624</v>
      </c>
      <c r="E158" s="45">
        <v>1.2</v>
      </c>
      <c r="F158" s="45" t="s">
        <v>3219</v>
      </c>
      <c r="G158" s="45">
        <v>400</v>
      </c>
      <c r="H158" s="45">
        <v>400</v>
      </c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 spans="1:24" s="139" customFormat="1" x14ac:dyDescent="0.15">
      <c r="A159" s="101">
        <v>15760204</v>
      </c>
      <c r="B159" s="45">
        <v>1</v>
      </c>
      <c r="C159" s="80" t="str">
        <f>_xlfn.IFNA(_xlfn.IFNA(INDEX(效果!$C:$C,MATCH($A159,效果!$O:$O,0)),INDEX(buff!$C:$C,MATCH($A159,buff!$L:$L,0))),INDEX(buff!$C:$C,MATCH($A159,buff!$M:$M,0)))</f>
        <v>风暴之灵闪电球伤害</v>
      </c>
      <c r="D159" s="80" t="s">
        <v>3617</v>
      </c>
      <c r="E159" s="45">
        <v>1.2</v>
      </c>
      <c r="F159" s="45" t="s">
        <v>230</v>
      </c>
      <c r="G159" s="45">
        <v>19000</v>
      </c>
      <c r="H159" s="45">
        <v>21000</v>
      </c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 spans="1:24" s="139" customFormat="1" x14ac:dyDescent="0.15">
      <c r="A160" s="101">
        <v>15760205</v>
      </c>
      <c r="B160" s="45">
        <v>1</v>
      </c>
      <c r="C160" s="80" t="str">
        <f>_xlfn.IFNA(_xlfn.IFNA(INDEX(效果!$C:$C,MATCH($A160,效果!$O:$O,0)),INDEX(buff!$C:$C,MATCH($A160,buff!$L:$L,0))),INDEX(buff!$C:$C,MATCH($A160,buff!$M:$M,0)))</f>
        <v>风暴之灵气功波伤害</v>
      </c>
      <c r="D160" s="80" t="s">
        <v>3620</v>
      </c>
      <c r="E160" s="45">
        <v>1.2</v>
      </c>
      <c r="F160" s="45" t="s">
        <v>230</v>
      </c>
      <c r="G160" s="45">
        <v>19000</v>
      </c>
      <c r="H160" s="45">
        <v>21000</v>
      </c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 spans="1:24" s="139" customFormat="1" x14ac:dyDescent="0.15">
      <c r="A161" s="101">
        <v>15760206</v>
      </c>
      <c r="B161" s="45">
        <v>1</v>
      </c>
      <c r="C161" s="80" t="str">
        <f>_xlfn.IFNA(_xlfn.IFNA(INDEX(效果!$C:$C,MATCH($A161,效果!$O:$O,0)),INDEX(buff!$C:$C,MATCH($A161,buff!$L:$L,0))),INDEX(buff!$C:$C,MATCH($A161,buff!$M:$M,0)))</f>
        <v>风暴之灵闪电风暴伤害</v>
      </c>
      <c r="D161" s="80" t="s">
        <v>3623</v>
      </c>
      <c r="E161" s="45">
        <v>1.2</v>
      </c>
      <c r="F161" s="45" t="s">
        <v>230</v>
      </c>
      <c r="G161" s="63">
        <v>19000</v>
      </c>
      <c r="H161" s="63">
        <v>21000</v>
      </c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 spans="1:24" s="139" customFormat="1" x14ac:dyDescent="0.15">
      <c r="A162" s="101">
        <v>15760207</v>
      </c>
      <c r="B162" s="45">
        <v>1</v>
      </c>
      <c r="C162" s="80" t="str">
        <f>_xlfn.IFNA(_xlfn.IFNA(INDEX(效果!$C:$C,MATCH($A162,效果!$O:$O,0)),INDEX(buff!$C:$C,MATCH($A162,buff!$L:$L,0))),INDEX(buff!$C:$C,MATCH($A162,buff!$M:$M,0)))</f>
        <v>风暴之灵闪电球降攻速</v>
      </c>
      <c r="D162" s="80" t="s">
        <v>3618</v>
      </c>
      <c r="E162" s="45">
        <v>1.2</v>
      </c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>
        <v>-5000</v>
      </c>
      <c r="S162" s="45">
        <v>-5000</v>
      </c>
      <c r="T162" s="45"/>
      <c r="U162" s="45"/>
      <c r="V162" s="45"/>
      <c r="W162" s="45"/>
      <c r="X162" s="45"/>
    </row>
    <row r="163" spans="1:24" s="139" customFormat="1" x14ac:dyDescent="0.15">
      <c r="A163" s="101">
        <v>15760208</v>
      </c>
      <c r="B163" s="45">
        <v>1</v>
      </c>
      <c r="C163" s="80" t="str">
        <f>_xlfn.IFNA(_xlfn.IFNA(INDEX(效果!$C:$C,MATCH($A163,效果!$O:$O,0)),INDEX(buff!$C:$C,MATCH($A163,buff!$L:$L,0))),INDEX(buff!$C:$C,MATCH($A163,buff!$M:$M,0)))</f>
        <v>风暴之灵闪电球降移速</v>
      </c>
      <c r="D163" s="80" t="s">
        <v>3619</v>
      </c>
      <c r="E163" s="45">
        <v>1.2</v>
      </c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>
        <v>-5000</v>
      </c>
      <c r="S163" s="45">
        <v>-5000</v>
      </c>
      <c r="T163" s="45"/>
      <c r="U163" s="45"/>
      <c r="V163" s="45"/>
      <c r="W163" s="45"/>
      <c r="X163" s="45"/>
    </row>
    <row r="164" spans="1:24" s="139" customFormat="1" x14ac:dyDescent="0.15">
      <c r="A164" s="101">
        <v>15760301</v>
      </c>
      <c r="B164" s="45">
        <v>1</v>
      </c>
      <c r="C164" s="80" t="str">
        <f>_xlfn.IFNA(_xlfn.IFNA(INDEX(效果!$C:$C,MATCH($A164,效果!$O:$O,0)),INDEX(buff!$C:$C,MATCH($A164,buff!$L:$L,0))),INDEX(buff!$C:$C,MATCH($A164,buff!$M:$M,0)))</f>
        <v>黑魔导少女普通攻击伤害</v>
      </c>
      <c r="D164" s="80" t="s">
        <v>2520</v>
      </c>
      <c r="E164" s="45">
        <v>1.2</v>
      </c>
      <c r="F164" s="45" t="s">
        <v>230</v>
      </c>
      <c r="G164" s="45">
        <v>9800</v>
      </c>
      <c r="H164" s="45">
        <v>10200</v>
      </c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>
        <v>1</v>
      </c>
      <c r="V164" s="45"/>
      <c r="W164" s="45"/>
      <c r="X164" s="45"/>
    </row>
    <row r="165" spans="1:24" s="45" customFormat="1" x14ac:dyDescent="0.15">
      <c r="A165" s="101">
        <v>15760302</v>
      </c>
      <c r="B165" s="45">
        <v>1</v>
      </c>
      <c r="C165" s="80" t="str">
        <f>_xlfn.IFNA(_xlfn.IFNA(INDEX(效果!$C:$C,MATCH($A165,效果!$O:$O,0)),INDEX(buff!$C:$C,MATCH($A165,buff!$L:$L,0))),INDEX(buff!$C:$C,MATCH($A165,buff!$M:$M,0)))</f>
        <v>黑魔导少女奥术飞弹伤害</v>
      </c>
      <c r="D165" s="80" t="s">
        <v>2522</v>
      </c>
      <c r="E165" s="45">
        <v>1.2</v>
      </c>
      <c r="F165" s="63" t="s">
        <v>230</v>
      </c>
      <c r="G165" s="63">
        <v>19000</v>
      </c>
      <c r="H165" s="63">
        <v>21000</v>
      </c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1:24" s="139" customFormat="1" x14ac:dyDescent="0.15">
      <c r="A166" s="101">
        <v>15760303</v>
      </c>
      <c r="B166" s="45">
        <v>1</v>
      </c>
      <c r="C166" s="80" t="str">
        <f>_xlfn.IFNA(_xlfn.IFNA(INDEX(效果!$C:$C,MATCH($A166,效果!$O:$O,0)),INDEX(buff!$C:$C,MATCH($A166,buff!$L:$L,0))),INDEX(buff!$C:$C,MATCH($A166,buff!$M:$M,0)))</f>
        <v>黑魔导少女抗拒火环之伤害</v>
      </c>
      <c r="D166" s="80" t="s">
        <v>2525</v>
      </c>
      <c r="E166" s="45">
        <v>1.2</v>
      </c>
      <c r="F166" s="63" t="s">
        <v>230</v>
      </c>
      <c r="G166" s="63">
        <v>19000</v>
      </c>
      <c r="H166" s="63">
        <v>21000</v>
      </c>
      <c r="I166" s="63"/>
      <c r="J166" s="63"/>
      <c r="K166" s="63"/>
      <c r="L166" s="63"/>
      <c r="M166" s="63"/>
      <c r="N166" s="63"/>
      <c r="O166" s="63"/>
      <c r="P166" s="63"/>
      <c r="Q166" s="63"/>
      <c r="R166" s="45"/>
      <c r="S166" s="45"/>
      <c r="T166" s="45"/>
      <c r="U166" s="45"/>
      <c r="V166" s="45"/>
      <c r="W166" s="45"/>
      <c r="X166" s="45">
        <v>1</v>
      </c>
    </row>
    <row r="167" spans="1:24" s="139" customFormat="1" x14ac:dyDescent="0.15">
      <c r="A167" s="101">
        <v>15760305</v>
      </c>
      <c r="B167" s="45">
        <v>1</v>
      </c>
      <c r="C167" s="80" t="str">
        <f>_xlfn.IFNA(_xlfn.IFNA(INDEX(效果!$C:$C,MATCH($A167,效果!$O:$O,0)),INDEX(buff!$C:$C,MATCH($A167,buff!$L:$L,0))),INDEX(buff!$C:$C,MATCH($A167,buff!$M:$M,0)))</f>
        <v>黑魔导少女火焰雨伤害</v>
      </c>
      <c r="D167" s="80" t="s">
        <v>2526</v>
      </c>
      <c r="E167" s="45">
        <v>1.2</v>
      </c>
      <c r="F167" s="63" t="s">
        <v>230</v>
      </c>
      <c r="G167" s="63">
        <v>19000</v>
      </c>
      <c r="H167" s="63">
        <v>21000</v>
      </c>
      <c r="I167" s="63"/>
      <c r="J167" s="63"/>
      <c r="K167" s="63"/>
      <c r="L167" s="63"/>
      <c r="M167" s="63"/>
      <c r="N167" s="63"/>
      <c r="O167" s="63"/>
      <c r="P167" s="63"/>
      <c r="Q167" s="63"/>
      <c r="R167" s="45"/>
      <c r="S167" s="45"/>
      <c r="T167" s="45"/>
      <c r="U167" s="45"/>
      <c r="V167" s="45"/>
      <c r="W167" s="45"/>
      <c r="X167" s="45"/>
    </row>
    <row r="168" spans="1:24" s="139" customFormat="1" x14ac:dyDescent="0.15">
      <c r="A168" s="101">
        <v>15760306</v>
      </c>
      <c r="B168" s="45">
        <v>1</v>
      </c>
      <c r="C168" s="80" t="s">
        <v>5305</v>
      </c>
      <c r="D168" s="80" t="s">
        <v>4289</v>
      </c>
      <c r="E168" s="45">
        <v>1.2</v>
      </c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>
        <v>1000</v>
      </c>
      <c r="S168" s="45">
        <v>1000</v>
      </c>
      <c r="T168" s="45"/>
      <c r="U168" s="45"/>
      <c r="V168" s="45"/>
      <c r="W168" s="45"/>
      <c r="X168" s="45"/>
    </row>
    <row r="169" spans="1:24" s="139" customFormat="1" x14ac:dyDescent="0.15">
      <c r="A169" s="101">
        <v>15760307</v>
      </c>
      <c r="B169" s="45">
        <v>1</v>
      </c>
      <c r="C169" s="80" t="str">
        <f>_xlfn.IFNA(_xlfn.IFNA(INDEX(效果!$C:$C,MATCH($A169,效果!$O:$O,0)),INDEX(buff!$C:$C,MATCH($A169,buff!$L:$L,0))),INDEX(buff!$C:$C,MATCH($A169,buff!$M:$M,0)))</f>
        <v>黑魔导少女火焰雨之遇酒爆炸</v>
      </c>
      <c r="D169" s="80" t="s">
        <v>2527</v>
      </c>
      <c r="E169" s="45">
        <v>1.2</v>
      </c>
      <c r="F169" s="63" t="s">
        <v>230</v>
      </c>
      <c r="G169" s="63">
        <v>19000</v>
      </c>
      <c r="H169" s="63">
        <v>21000</v>
      </c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 spans="1:24" s="16" customFormat="1" x14ac:dyDescent="0.15">
      <c r="A170" s="101">
        <v>15760401</v>
      </c>
      <c r="B170" s="45">
        <v>1</v>
      </c>
      <c r="C170" s="80" t="str">
        <f>_xlfn.IFNA(_xlfn.IFNA(INDEX(效果!$C:$C,MATCH($A170,效果!$O:$O,0)),INDEX(buff!$C:$C,MATCH($A170,buff!$L:$L,0))),INDEX(buff!$C:$C,MATCH($A170,buff!$M:$M,0)))</f>
        <v>圣光使者普通攻击伤害</v>
      </c>
      <c r="D170" s="80" t="s">
        <v>1830</v>
      </c>
      <c r="E170" s="45">
        <v>1.2</v>
      </c>
      <c r="F170" s="45" t="s">
        <v>230</v>
      </c>
      <c r="G170" s="45">
        <v>9500</v>
      </c>
      <c r="H170" s="45">
        <v>10200</v>
      </c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>
        <v>1</v>
      </c>
      <c r="V170" s="45"/>
      <c r="W170" s="45"/>
      <c r="X170" s="45"/>
    </row>
    <row r="171" spans="1:24" s="16" customFormat="1" x14ac:dyDescent="0.15">
      <c r="A171" s="101">
        <v>15760402</v>
      </c>
      <c r="B171" s="45">
        <v>1</v>
      </c>
      <c r="C171" s="80" t="s">
        <v>1837</v>
      </c>
      <c r="D171" s="80" t="s">
        <v>1837</v>
      </c>
      <c r="E171" s="45">
        <v>1.2</v>
      </c>
      <c r="F171" s="45" t="s">
        <v>3219</v>
      </c>
      <c r="G171" s="45">
        <v>400</v>
      </c>
      <c r="H171" s="45">
        <v>400</v>
      </c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>
        <v>1</v>
      </c>
    </row>
    <row r="172" spans="1:24" s="139" customFormat="1" x14ac:dyDescent="0.15">
      <c r="A172" s="101">
        <v>15760405</v>
      </c>
      <c r="B172" s="45">
        <v>1</v>
      </c>
      <c r="C172" s="80" t="str">
        <f>_xlfn.IFNA(_xlfn.IFNA(INDEX(效果!$C:$C,MATCH($A172,效果!$O:$O,0)),INDEX(buff!$C:$C,MATCH($A172,buff!$L:$L,0))),INDEX(buff!$C:$C,MATCH($A172,buff!$M:$M,0)))</f>
        <v>圣光使者圣光锁链伤害</v>
      </c>
      <c r="D172" s="80" t="s">
        <v>1836</v>
      </c>
      <c r="E172" s="45">
        <v>1.2</v>
      </c>
      <c r="F172" s="45" t="s">
        <v>230</v>
      </c>
      <c r="G172" s="45">
        <v>19000</v>
      </c>
      <c r="H172" s="45">
        <v>21000</v>
      </c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 spans="1:24" s="139" customFormat="1" x14ac:dyDescent="0.15">
      <c r="A173" s="102">
        <v>15760501</v>
      </c>
      <c r="B173" s="45">
        <v>1</v>
      </c>
      <c r="C173" s="80" t="str">
        <f>_xlfn.IFNA(_xlfn.IFNA(INDEX(效果!$C:$C,MATCH($A173,效果!$O:$O,0)),INDEX(buff!$C:$C,MATCH($A173,buff!$L:$L,0))),INDEX(buff!$C:$C,MATCH($A173,buff!$M:$M,0)))</f>
        <v>米迦勒普通攻击伤害</v>
      </c>
      <c r="D173" s="80" t="s">
        <v>4290</v>
      </c>
      <c r="E173" s="45">
        <v>1.2</v>
      </c>
      <c r="F173" s="45" t="s">
        <v>230</v>
      </c>
      <c r="G173" s="45">
        <v>9800</v>
      </c>
      <c r="H173" s="45">
        <v>10200</v>
      </c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>
        <v>1</v>
      </c>
      <c r="V173" s="45"/>
      <c r="W173" s="45"/>
      <c r="X173" s="45"/>
    </row>
    <row r="174" spans="1:24" s="139" customFormat="1" x14ac:dyDescent="0.15">
      <c r="A174" s="102">
        <v>15760502</v>
      </c>
      <c r="B174" s="45">
        <v>1</v>
      </c>
      <c r="C174" s="80" t="str">
        <f>_xlfn.IFNA(_xlfn.IFNA(INDEX(效果!$C:$C,MATCH($A174,效果!$O:$O,0)),INDEX(buff!$C:$C,MATCH($A174,buff!$L:$L,0))),INDEX(buff!$C:$C,MATCH($A174,buff!$M:$M,0)))</f>
        <v>米迦勒圣光回响持续加血血量</v>
      </c>
      <c r="D174" s="80" t="s">
        <v>4291</v>
      </c>
      <c r="E174" s="45">
        <v>1.2</v>
      </c>
      <c r="F174" s="63" t="s">
        <v>3219</v>
      </c>
      <c r="G174" s="63">
        <v>150</v>
      </c>
      <c r="H174" s="63">
        <v>150</v>
      </c>
      <c r="I174" s="63"/>
      <c r="J174" s="63"/>
      <c r="K174" s="63"/>
      <c r="L174" s="63"/>
      <c r="M174" s="63"/>
      <c r="N174" s="63"/>
      <c r="O174" s="63"/>
      <c r="P174" s="63"/>
      <c r="Q174" s="63"/>
      <c r="R174" s="45"/>
      <c r="S174" s="45"/>
      <c r="T174" s="45"/>
      <c r="U174" s="45"/>
      <c r="V174" s="45"/>
      <c r="W174" s="45"/>
      <c r="X174" s="45"/>
    </row>
    <row r="175" spans="1:24" s="139" customFormat="1" x14ac:dyDescent="0.15">
      <c r="A175" s="102">
        <v>15760503</v>
      </c>
      <c r="B175" s="45">
        <v>1</v>
      </c>
      <c r="C175" s="80" t="str">
        <f>_xlfn.IFNA(_xlfn.IFNA(INDEX(效果!$C:$C,MATCH($A175,效果!$O:$O,0)),INDEX(buff!$C:$C,MATCH($A175,buff!$L:$L,0))),INDEX(buff!$C:$C,MATCH($A175,buff!$M:$M,0)))</f>
        <v>米迦勒圣光回响圣光标记增加能量恢复</v>
      </c>
      <c r="D175" s="80" t="s">
        <v>4292</v>
      </c>
      <c r="E175" s="45">
        <v>1.2</v>
      </c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>
        <v>3000</v>
      </c>
      <c r="S175" s="45">
        <v>3000</v>
      </c>
      <c r="T175" s="45"/>
      <c r="U175" s="45"/>
      <c r="V175" s="45"/>
      <c r="W175" s="45"/>
      <c r="X175" s="45"/>
    </row>
    <row r="176" spans="1:24" s="139" customFormat="1" x14ac:dyDescent="0.15">
      <c r="A176" s="102">
        <v>15760504</v>
      </c>
      <c r="B176" s="45">
        <v>1</v>
      </c>
      <c r="C176" s="145" t="s">
        <v>3213</v>
      </c>
      <c r="D176" s="145" t="s">
        <v>4293</v>
      </c>
      <c r="E176" s="45">
        <v>1.2</v>
      </c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>
        <v>5000</v>
      </c>
      <c r="S176" s="45">
        <v>5000</v>
      </c>
      <c r="T176" s="45"/>
      <c r="U176" s="45"/>
      <c r="V176" s="45"/>
      <c r="W176" s="45"/>
      <c r="X176" s="45"/>
    </row>
    <row r="177" spans="1:24" s="139" customFormat="1" x14ac:dyDescent="0.15">
      <c r="A177" s="102">
        <v>15760505</v>
      </c>
      <c r="B177" s="45">
        <v>1</v>
      </c>
      <c r="C177" s="80" t="str">
        <f>_xlfn.IFNA(_xlfn.IFNA(INDEX(效果!$C:$C,MATCH($A177,效果!$O:$O,0)),INDEX(buff!$C:$C,MATCH($A177,buff!$L:$L,0))),INDEX(buff!$C:$C,MATCH($A177,buff!$M:$M,0)))</f>
        <v>米迦勒洗礼加血</v>
      </c>
      <c r="D177" s="80" t="s">
        <v>4294</v>
      </c>
      <c r="E177" s="45">
        <v>1.2</v>
      </c>
      <c r="F177" s="63" t="s">
        <v>3219</v>
      </c>
      <c r="G177" s="63">
        <v>800</v>
      </c>
      <c r="H177" s="63">
        <v>800</v>
      </c>
      <c r="I177" s="63"/>
      <c r="J177" s="63"/>
      <c r="K177" s="63"/>
      <c r="L177" s="63"/>
      <c r="M177" s="63"/>
      <c r="N177" s="63"/>
      <c r="O177" s="63"/>
      <c r="P177" s="63"/>
      <c r="Q177" s="63"/>
      <c r="R177" s="45"/>
      <c r="S177" s="45"/>
      <c r="T177" s="45"/>
      <c r="U177" s="45"/>
      <c r="V177" s="45"/>
      <c r="W177" s="45"/>
      <c r="X177" s="45"/>
    </row>
    <row r="178" spans="1:24" s="139" customFormat="1" x14ac:dyDescent="0.15">
      <c r="A178" s="102">
        <v>15760506</v>
      </c>
      <c r="B178" s="45">
        <v>1</v>
      </c>
      <c r="C178" s="80" t="str">
        <f>_xlfn.IFNA(_xlfn.IFNA(INDEX(效果!$C:$C,MATCH($A178,效果!$O:$O,0)),INDEX(buff!$C:$C,MATCH($A178,buff!$L:$L,0))),INDEX(buff!$C:$C,MATCH($A178,buff!$M:$M,0)))</f>
        <v>米迦勒洗礼反伤</v>
      </c>
      <c r="D178" s="80" t="s">
        <v>4295</v>
      </c>
      <c r="E178" s="45">
        <v>1.2</v>
      </c>
      <c r="F178" s="63" t="s">
        <v>230</v>
      </c>
      <c r="G178" s="45">
        <v>3000</v>
      </c>
      <c r="H178" s="45">
        <v>3000</v>
      </c>
      <c r="I178" s="45"/>
      <c r="J178" s="45"/>
      <c r="K178" s="45"/>
      <c r="L178" s="45"/>
      <c r="M178" s="45"/>
      <c r="N178" s="45"/>
      <c r="O178" s="45"/>
      <c r="P178" s="45"/>
      <c r="Q178" s="45"/>
      <c r="T178" s="45"/>
      <c r="U178" s="45"/>
      <c r="V178" s="45"/>
      <c r="W178" s="45"/>
      <c r="X178" s="45">
        <v>1</v>
      </c>
    </row>
    <row r="179" spans="1:24" s="139" customFormat="1" x14ac:dyDescent="0.15">
      <c r="A179" s="102">
        <v>15760507</v>
      </c>
      <c r="B179" s="45">
        <v>1</v>
      </c>
      <c r="C179" s="80" t="str">
        <f>_xlfn.IFNA(_xlfn.IFNA(INDEX(效果!$C:$C,MATCH($A179,效果!$O:$O,0)),INDEX(buff!$C:$C,MATCH($A179,buff!$L:$L,0))),INDEX(buff!$C:$C,MATCH($A179,buff!$M:$M,0)))</f>
        <v>米迦勒洗礼伤害</v>
      </c>
      <c r="D179" s="80" t="s">
        <v>4296</v>
      </c>
      <c r="E179" s="45">
        <v>1.2</v>
      </c>
      <c r="F179" s="63" t="s">
        <v>230</v>
      </c>
      <c r="G179" s="63">
        <v>19000</v>
      </c>
      <c r="H179" s="63">
        <v>21000</v>
      </c>
      <c r="I179" s="63"/>
      <c r="J179" s="63"/>
      <c r="K179" s="63"/>
      <c r="L179" s="63"/>
      <c r="M179" s="63"/>
      <c r="N179" s="63"/>
      <c r="O179" s="63"/>
      <c r="P179" s="63"/>
      <c r="Q179" s="63"/>
      <c r="R179" s="45">
        <v>1000</v>
      </c>
      <c r="S179" s="45">
        <v>1000</v>
      </c>
      <c r="T179" s="45"/>
      <c r="U179" s="45"/>
      <c r="V179" s="45"/>
      <c r="W179" s="45"/>
      <c r="X179" s="45"/>
    </row>
    <row r="180" spans="1:24" s="139" customFormat="1" x14ac:dyDescent="0.15">
      <c r="A180" s="102">
        <v>15760601</v>
      </c>
      <c r="B180" s="45">
        <v>1</v>
      </c>
      <c r="C180" s="80" t="str">
        <f>_xlfn.IFNA(_xlfn.IFNA(INDEX(效果!$C:$C,MATCH($A180,效果!$O:$O,0)),INDEX(buff!$C:$C,MATCH($A180,buff!$L:$L,0))),INDEX(buff!$C:$C,MATCH($A180,buff!$M:$M,0)))</f>
        <v>阿波罗普通攻击伤害</v>
      </c>
      <c r="D180" s="80" t="s">
        <v>2835</v>
      </c>
      <c r="E180" s="45">
        <v>1.2</v>
      </c>
      <c r="F180" s="45" t="s">
        <v>230</v>
      </c>
      <c r="G180" s="45">
        <v>9800</v>
      </c>
      <c r="H180" s="45">
        <v>10200</v>
      </c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>
        <v>1</v>
      </c>
      <c r="V180" s="45"/>
      <c r="W180" s="45"/>
      <c r="X180" s="45"/>
    </row>
    <row r="181" spans="1:24" s="139" customFormat="1" x14ac:dyDescent="0.15">
      <c r="A181" s="102">
        <v>15760602</v>
      </c>
      <c r="B181" s="45">
        <v>1</v>
      </c>
      <c r="C181" s="80" t="str">
        <f>_xlfn.IFNA(_xlfn.IFNA(INDEX(效果!$C:$C,MATCH($A181,效果!$O:$O,0)),INDEX(buff!$C:$C,MATCH($A181,buff!$L:$L,0))),INDEX(buff!$C:$C,MATCH($A181,buff!$M:$M,0)))</f>
        <v>阿波罗太阳拳伤害</v>
      </c>
      <c r="D181" s="80" t="s">
        <v>4297</v>
      </c>
      <c r="E181" s="45">
        <v>1.2</v>
      </c>
      <c r="F181" s="63" t="s">
        <v>230</v>
      </c>
      <c r="G181" s="63">
        <v>19000</v>
      </c>
      <c r="H181" s="63">
        <v>21000</v>
      </c>
      <c r="I181" s="63"/>
      <c r="J181" s="63"/>
      <c r="K181" s="63"/>
      <c r="L181" s="63"/>
      <c r="M181" s="63"/>
      <c r="N181" s="63"/>
      <c r="O181" s="63"/>
      <c r="P181" s="63"/>
      <c r="Q181" s="63"/>
      <c r="R181" s="45"/>
      <c r="S181" s="45"/>
      <c r="T181" s="45"/>
      <c r="U181" s="45"/>
      <c r="V181" s="45"/>
      <c r="W181" s="45"/>
      <c r="X181" s="45"/>
    </row>
    <row r="182" spans="1:24" s="139" customFormat="1" x14ac:dyDescent="0.15">
      <c r="A182" s="102">
        <v>15760603</v>
      </c>
      <c r="B182" s="45">
        <v>1</v>
      </c>
      <c r="C182" s="80" t="str">
        <f>_xlfn.IFNA(_xlfn.IFNA(INDEX(效果!$C:$C,MATCH($A182,效果!$O:$O,0)),INDEX(buff!$C:$C,MATCH($A182,buff!$L:$L,0))),INDEX(buff!$C:$C,MATCH($A182,buff!$M:$M,0)))</f>
        <v>阿波罗太阳拳降低攻速</v>
      </c>
      <c r="D182" s="80" t="s">
        <v>4298</v>
      </c>
      <c r="E182" s="45">
        <v>1.2</v>
      </c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>
        <v>-5000</v>
      </c>
      <c r="S182" s="45">
        <v>-5000</v>
      </c>
      <c r="T182" s="45"/>
      <c r="U182" s="45"/>
      <c r="V182" s="45"/>
      <c r="W182" s="45"/>
      <c r="X182" s="45"/>
    </row>
    <row r="183" spans="1:24" s="139" customFormat="1" x14ac:dyDescent="0.15">
      <c r="A183" s="102">
        <v>15760604</v>
      </c>
      <c r="B183" s="45">
        <v>1</v>
      </c>
      <c r="C183" s="80" t="str">
        <f>_xlfn.IFNA(_xlfn.IFNA(INDEX(效果!$C:$C,MATCH($A183,效果!$O:$O,0)),INDEX(buff!$C:$C,MATCH($A183,buff!$L:$L,0))),INDEX(buff!$C:$C,MATCH($A183,buff!$M:$M,0)))</f>
        <v>阿波罗太阳拳降低移速</v>
      </c>
      <c r="D183" s="80" t="s">
        <v>4299</v>
      </c>
      <c r="E183" s="45">
        <v>1.2</v>
      </c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>
        <v>-5000</v>
      </c>
      <c r="S183" s="45">
        <v>-5000</v>
      </c>
      <c r="T183" s="45"/>
      <c r="U183" s="45"/>
      <c r="V183" s="45"/>
      <c r="W183" s="45"/>
      <c r="X183" s="45"/>
    </row>
    <row r="184" spans="1:24" s="142" customFormat="1" x14ac:dyDescent="0.15">
      <c r="A184" s="164">
        <v>15760605</v>
      </c>
      <c r="B184" s="45">
        <v>1</v>
      </c>
      <c r="C184" s="80" t="str">
        <f>_xlfn.IFNA(_xlfn.IFNA(INDEX(效果!$C:$C,MATCH($A184,效果!$O:$O,0)),INDEX(buff!$C:$C,MATCH($A184,buff!$L:$L,0))),INDEX(buff!$C:$C,MATCH($A184,buff!$M:$M,0)))</f>
        <v>阿波罗火焰愤怒伤害</v>
      </c>
      <c r="D184" s="80" t="s">
        <v>4300</v>
      </c>
      <c r="E184" s="45">
        <v>1.2</v>
      </c>
      <c r="F184" s="45" t="s">
        <v>4091</v>
      </c>
      <c r="G184" s="63">
        <v>19000</v>
      </c>
      <c r="H184" s="63">
        <v>21000</v>
      </c>
      <c r="I184" s="63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 spans="1:24" s="45" customFormat="1" x14ac:dyDescent="0.15">
      <c r="A185" s="164">
        <v>15760606</v>
      </c>
      <c r="B185" s="45">
        <v>1</v>
      </c>
      <c r="C185" s="80" t="s">
        <v>4092</v>
      </c>
      <c r="D185" s="80" t="s">
        <v>4301</v>
      </c>
      <c r="E185" s="45">
        <v>1.2</v>
      </c>
      <c r="R185" s="45">
        <v>4000</v>
      </c>
      <c r="S185" s="45">
        <v>4000</v>
      </c>
    </row>
    <row r="186" spans="1:24" s="139" customFormat="1" x14ac:dyDescent="0.15">
      <c r="A186" s="164">
        <v>15760607</v>
      </c>
      <c r="B186" s="45">
        <v>1</v>
      </c>
      <c r="C186" s="80" t="str">
        <f>_xlfn.IFNA(_xlfn.IFNA(INDEX(效果!$C:$C,MATCH($A186,效果!$O:$O,0)),INDEX(buff!$C:$C,MATCH($A186,buff!$L:$L,0))),INDEX(buff!$C:$C,MATCH($A186,buff!$M:$M,0)))</f>
        <v>阿波罗火焰愤怒灼烧流血</v>
      </c>
      <c r="D186" s="80" t="s">
        <v>4302</v>
      </c>
      <c r="E186" s="45">
        <v>1.2</v>
      </c>
      <c r="F186" s="45" t="s">
        <v>230</v>
      </c>
      <c r="G186" s="45">
        <v>2000</v>
      </c>
      <c r="H186" s="45">
        <v>2000</v>
      </c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>
        <v>1</v>
      </c>
    </row>
    <row r="187" spans="1:24" s="139" customFormat="1" x14ac:dyDescent="0.15">
      <c r="A187" s="102">
        <v>15760608</v>
      </c>
      <c r="B187" s="45">
        <v>1</v>
      </c>
      <c r="C187" s="80" t="str">
        <f>_xlfn.IFNA(_xlfn.IFNA(INDEX(效果!$C:$C,MATCH($A187,效果!$O:$O,0)),INDEX(buff!$C:$C,MATCH($A187,buff!$L:$L,0))),INDEX(buff!$C:$C,MATCH($A187,buff!$M:$M,0)))</f>
        <v>阿波罗火光之力提升攻击</v>
      </c>
      <c r="D187" s="80" t="s">
        <v>4303</v>
      </c>
      <c r="E187" s="45">
        <v>1.2</v>
      </c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>
        <v>3000</v>
      </c>
      <c r="S187" s="45">
        <v>3000</v>
      </c>
      <c r="T187" s="45"/>
      <c r="U187" s="45"/>
      <c r="V187" s="45"/>
      <c r="W187" s="45"/>
      <c r="X187" s="45"/>
    </row>
    <row r="188" spans="1:24" s="139" customFormat="1" x14ac:dyDescent="0.15">
      <c r="A188" s="102">
        <v>15760609</v>
      </c>
      <c r="B188" s="45">
        <v>1</v>
      </c>
      <c r="C188" s="80" t="str">
        <f>_xlfn.IFNA(_xlfn.IFNA(INDEX(效果!$C:$C,MATCH($A188,效果!$O:$O,0)),INDEX(buff!$C:$C,MATCH($A188,buff!$L:$L,0))),INDEX(buff!$C:$C,MATCH($A188,buff!$M:$M,0)))</f>
        <v>阿波罗火光之力提升物防</v>
      </c>
      <c r="D188" s="80" t="s">
        <v>4304</v>
      </c>
      <c r="E188" s="45">
        <v>1.2</v>
      </c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>
        <v>3000</v>
      </c>
      <c r="S188" s="45">
        <v>3000</v>
      </c>
      <c r="T188" s="45"/>
      <c r="U188" s="45"/>
      <c r="V188" s="45"/>
      <c r="W188" s="45"/>
      <c r="X188" s="45"/>
    </row>
    <row r="189" spans="1:24" s="139" customFormat="1" x14ac:dyDescent="0.15">
      <c r="A189" s="102">
        <v>15760610</v>
      </c>
      <c r="B189" s="45">
        <v>1</v>
      </c>
      <c r="C189" s="80" t="str">
        <f>_xlfn.IFNA(_xlfn.IFNA(INDEX(效果!$C:$C,MATCH($A189,效果!$O:$O,0)),INDEX(buff!$C:$C,MATCH($A189,buff!$L:$L,0))),INDEX(buff!$C:$C,MATCH($A189,buff!$M:$M,0)))</f>
        <v>阿波罗火光之力提升魔防</v>
      </c>
      <c r="D189" s="80" t="s">
        <v>4305</v>
      </c>
      <c r="E189" s="45">
        <v>1.2</v>
      </c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>
        <v>3000</v>
      </c>
      <c r="S189" s="45">
        <v>3000</v>
      </c>
      <c r="T189" s="45"/>
      <c r="U189" s="45"/>
      <c r="V189" s="45"/>
      <c r="W189" s="45"/>
      <c r="X189" s="45"/>
    </row>
    <row r="190" spans="1:24" s="139" customFormat="1" x14ac:dyDescent="0.15">
      <c r="A190" s="102">
        <v>15760611</v>
      </c>
      <c r="B190" s="45">
        <v>1</v>
      </c>
      <c r="C190" s="80" t="str">
        <f>_xlfn.IFNA(_xlfn.IFNA(INDEX(效果!$C:$C,MATCH($A190,效果!$O:$O,0)),INDEX(buff!$C:$C,MATCH($A190,buff!$L:$L,0))),INDEX(buff!$C:$C,MATCH($A190,buff!$M:$M,0)))</f>
        <v>阿波罗火光之力提升能量恢复</v>
      </c>
      <c r="D190" s="80" t="s">
        <v>4306</v>
      </c>
      <c r="E190" s="45">
        <v>1.2</v>
      </c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>
        <v>3000</v>
      </c>
      <c r="S190" s="45">
        <v>3000</v>
      </c>
      <c r="T190" s="45"/>
      <c r="U190" s="45"/>
      <c r="V190" s="45"/>
      <c r="W190" s="45"/>
      <c r="X190" s="45"/>
    </row>
    <row r="191" spans="1:24" s="139" customFormat="1" x14ac:dyDescent="0.15">
      <c r="A191" s="102">
        <v>15760701</v>
      </c>
      <c r="B191" s="45">
        <v>1</v>
      </c>
      <c r="C191" s="80" t="str">
        <f>_xlfn.IFNA(_xlfn.IFNA(INDEX(效果!$C:$C,MATCH($A191,效果!$O:$O,0)),INDEX(buff!$C:$C,MATCH($A191,buff!$L:$L,0))),INDEX(buff!$C:$C,MATCH($A191,buff!$M:$M,0)))</f>
        <v>哈迪斯普通攻击伤害</v>
      </c>
      <c r="D191" s="80" t="s">
        <v>4307</v>
      </c>
      <c r="E191" s="45">
        <v>1.2</v>
      </c>
      <c r="F191" s="45" t="s">
        <v>230</v>
      </c>
      <c r="G191" s="45">
        <v>9800</v>
      </c>
      <c r="H191" s="45">
        <v>10200</v>
      </c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>
        <v>1</v>
      </c>
      <c r="V191" s="45"/>
      <c r="W191" s="45"/>
      <c r="X191" s="45"/>
    </row>
    <row r="192" spans="1:24" s="139" customFormat="1" x14ac:dyDescent="0.15">
      <c r="A192" s="102">
        <v>15760702</v>
      </c>
      <c r="B192" s="45">
        <v>1</v>
      </c>
      <c r="C192" s="80" t="str">
        <f>_xlfn.IFNA(_xlfn.IFNA(INDEX(效果!$C:$C,MATCH($A192,效果!$O:$O,0)),INDEX(buff!$C:$C,MATCH($A192,buff!$L:$L,0))),INDEX(buff!$C:$C,MATCH($A192,buff!$M:$M,0)))</f>
        <v>哈迪斯怨念深渊伤害</v>
      </c>
      <c r="D192" s="80" t="s">
        <v>4308</v>
      </c>
      <c r="E192" s="45">
        <v>1.2</v>
      </c>
      <c r="F192" s="63" t="s">
        <v>230</v>
      </c>
      <c r="G192" s="63">
        <v>19000</v>
      </c>
      <c r="H192" s="63">
        <v>21000</v>
      </c>
      <c r="I192" s="63"/>
      <c r="J192" s="63"/>
      <c r="K192" s="63"/>
      <c r="L192" s="63"/>
      <c r="M192" s="63"/>
      <c r="N192" s="63"/>
      <c r="O192" s="63"/>
      <c r="P192" s="63"/>
      <c r="Q192" s="63"/>
      <c r="R192" s="45"/>
      <c r="S192" s="45"/>
      <c r="T192" s="45"/>
      <c r="U192" s="45"/>
      <c r="V192" s="45"/>
      <c r="W192" s="45"/>
      <c r="X192" s="45"/>
    </row>
    <row r="193" spans="1:24" s="139" customFormat="1" x14ac:dyDescent="0.15">
      <c r="A193" s="102">
        <v>15760703</v>
      </c>
      <c r="B193" s="45">
        <v>1</v>
      </c>
      <c r="C193" s="80" t="str">
        <f>_xlfn.IFNA(_xlfn.IFNA(INDEX(效果!$C:$C,MATCH($A193,效果!$O:$O,0)),INDEX(buff!$C:$C,MATCH($A193,buff!$L:$L,0))),INDEX(buff!$C:$C,MATCH($A193,buff!$M:$M,0)))</f>
        <v>哈迪斯死亡冲击伤害</v>
      </c>
      <c r="D193" s="80" t="s">
        <v>4309</v>
      </c>
      <c r="E193" s="45">
        <v>1.2</v>
      </c>
      <c r="F193" s="63" t="s">
        <v>230</v>
      </c>
      <c r="G193" s="63">
        <v>19000</v>
      </c>
      <c r="H193" s="63">
        <v>21000</v>
      </c>
      <c r="I193" s="63"/>
      <c r="J193" s="63"/>
      <c r="K193" s="63"/>
      <c r="L193" s="63"/>
      <c r="M193" s="63"/>
      <c r="N193" s="63"/>
      <c r="O193" s="63"/>
      <c r="P193" s="63"/>
      <c r="Q193" s="63"/>
      <c r="R193" s="45"/>
      <c r="S193" s="45"/>
      <c r="T193" s="45"/>
      <c r="U193" s="45"/>
      <c r="V193" s="45"/>
      <c r="W193" s="45"/>
      <c r="X193" s="45"/>
    </row>
    <row r="194" spans="1:24" s="139" customFormat="1" x14ac:dyDescent="0.15">
      <c r="A194" s="102">
        <v>15760705</v>
      </c>
      <c r="B194" s="45">
        <v>1</v>
      </c>
      <c r="C194" s="80" t="s">
        <v>3214</v>
      </c>
      <c r="D194" s="80" t="s">
        <v>4310</v>
      </c>
      <c r="E194" s="45">
        <v>1.2</v>
      </c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>
        <v>2000</v>
      </c>
      <c r="S194" s="45">
        <v>2000</v>
      </c>
      <c r="T194" s="45"/>
      <c r="U194" s="45"/>
      <c r="V194" s="45"/>
      <c r="W194" s="45"/>
      <c r="X194" s="45"/>
    </row>
    <row r="195" spans="1:24" s="139" customFormat="1" x14ac:dyDescent="0.15">
      <c r="A195" s="102">
        <v>15760706</v>
      </c>
      <c r="B195" s="45">
        <v>1</v>
      </c>
      <c r="C195" s="80" t="s">
        <v>3215</v>
      </c>
      <c r="D195" s="80" t="s">
        <v>4311</v>
      </c>
      <c r="E195" s="45">
        <v>1.2</v>
      </c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>
        <v>10000</v>
      </c>
      <c r="S195" s="45">
        <v>10000</v>
      </c>
      <c r="T195" s="45"/>
      <c r="U195" s="45"/>
      <c r="V195" s="45"/>
      <c r="W195" s="45"/>
      <c r="X195" s="45"/>
    </row>
    <row r="196" spans="1:24" s="166" customFormat="1" x14ac:dyDescent="0.15">
      <c r="A196" s="167">
        <v>15760709</v>
      </c>
      <c r="B196" s="166">
        <v>1</v>
      </c>
      <c r="C196" s="242" t="str">
        <f>_xlfn.IFNA(_xlfn.IFNA(INDEX(效果!$C:$C,MATCH($A196,效果!$O:$O,0)),INDEX(buff!$C:$C,MATCH($A196,buff!$L:$L,0))),INDEX(buff!$C:$C,MATCH($A196,buff!$M:$M,0)))</f>
        <v>哈迪斯死亡领域伤害</v>
      </c>
      <c r="D196" s="84" t="s">
        <v>5821</v>
      </c>
      <c r="E196" s="166">
        <v>1.2</v>
      </c>
      <c r="F196" s="246" t="s">
        <v>230</v>
      </c>
      <c r="G196" s="166">
        <v>9900</v>
      </c>
      <c r="H196" s="166">
        <v>11000</v>
      </c>
      <c r="I196" s="166">
        <v>200</v>
      </c>
    </row>
    <row r="197" spans="1:24" s="166" customFormat="1" x14ac:dyDescent="0.15">
      <c r="A197" s="167">
        <v>15760710</v>
      </c>
      <c r="B197" s="166">
        <v>1</v>
      </c>
      <c r="C197" s="242" t="str">
        <f>_xlfn.IFNA(_xlfn.IFNA(INDEX(效果!$C:$C,MATCH($A197,效果!$O:$O,0)),INDEX(buff!$C:$C,MATCH($A197,buff!$L:$L,0))),INDEX(buff!$C:$C,MATCH($A197,buff!$M:$M,0)))</f>
        <v>哈迪斯死亡领域降低被治疗</v>
      </c>
      <c r="D197" s="84" t="s">
        <v>5822</v>
      </c>
      <c r="E197" s="166">
        <v>1.2</v>
      </c>
      <c r="F197" s="246"/>
      <c r="R197" s="166">
        <v>-2500</v>
      </c>
      <c r="S197" s="166">
        <v>-2500</v>
      </c>
      <c r="T197" s="166">
        <v>-25</v>
      </c>
    </row>
    <row r="198" spans="1:24" s="166" customFormat="1" x14ac:dyDescent="0.15">
      <c r="A198" s="167">
        <v>15760711</v>
      </c>
      <c r="B198" s="166">
        <v>1</v>
      </c>
      <c r="C198" s="242" t="str">
        <f>_xlfn.IFNA(_xlfn.IFNA(INDEX(效果!$C:$C,MATCH($A198,效果!$O:$O,0)),INDEX(buff!$C:$C,MATCH($A198,buff!$L:$L,0))),INDEX(buff!$C:$C,MATCH($A198,buff!$M:$M,0)))</f>
        <v>哈迪斯死亡领域降低攻速</v>
      </c>
      <c r="D198" s="84" t="s">
        <v>5823</v>
      </c>
      <c r="E198" s="166">
        <v>1.2</v>
      </c>
      <c r="F198" s="246"/>
      <c r="R198" s="166">
        <v>-5000</v>
      </c>
      <c r="S198" s="166">
        <v>-5000</v>
      </c>
    </row>
    <row r="199" spans="1:24" s="166" customFormat="1" x14ac:dyDescent="0.15">
      <c r="A199" s="167">
        <v>15760712</v>
      </c>
      <c r="B199" s="166">
        <v>1</v>
      </c>
      <c r="C199" s="242" t="str">
        <f>_xlfn.IFNA(_xlfn.IFNA(INDEX(效果!$C:$C,MATCH($A199,效果!$O:$O,0)),INDEX(buff!$C:$C,MATCH($A199,buff!$L:$L,0))),INDEX(buff!$C:$C,MATCH($A199,buff!$M:$M,0)))</f>
        <v>哈迪斯死亡领域降低移速</v>
      </c>
      <c r="D199" s="84" t="s">
        <v>5824</v>
      </c>
      <c r="E199" s="166">
        <v>1.2</v>
      </c>
      <c r="F199" s="246"/>
      <c r="R199" s="166">
        <v>-5000</v>
      </c>
      <c r="S199" s="166">
        <v>-5000</v>
      </c>
    </row>
    <row r="200" spans="1:24" s="139" customFormat="1" x14ac:dyDescent="0.15">
      <c r="A200" s="102">
        <v>15760801</v>
      </c>
      <c r="B200" s="45">
        <v>1</v>
      </c>
      <c r="C200" s="80" t="str">
        <f>_xlfn.IFNA(_xlfn.IFNA(INDEX(效果!$C:$C,MATCH($A200,效果!$O:$O,0)),INDEX(buff!$C:$C,MATCH($A200,buff!$L:$L,0))),INDEX(buff!$C:$C,MATCH($A200,buff!$M:$M,0)))</f>
        <v>女神雅典娜普通攻击伤害</v>
      </c>
      <c r="D200" s="80" t="s">
        <v>2851</v>
      </c>
      <c r="E200" s="45">
        <v>1.2</v>
      </c>
      <c r="F200" s="45" t="s">
        <v>230</v>
      </c>
      <c r="G200" s="45">
        <v>9800</v>
      </c>
      <c r="H200" s="45">
        <v>10200</v>
      </c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>
        <v>1</v>
      </c>
      <c r="V200" s="45"/>
      <c r="W200" s="45"/>
      <c r="X200" s="45"/>
    </row>
    <row r="201" spans="1:24" s="139" customFormat="1" x14ac:dyDescent="0.15">
      <c r="A201" s="102">
        <v>15760802</v>
      </c>
      <c r="B201" s="45">
        <v>1</v>
      </c>
      <c r="C201" s="80" t="str">
        <f>_xlfn.IFNA(_xlfn.IFNA(INDEX(效果!$C:$C,MATCH($A201,效果!$O:$O,0)),INDEX(buff!$C:$C,MATCH($A201,buff!$L:$L,0))),INDEX(buff!$C:$C,MATCH($A201,buff!$M:$M,0)))</f>
        <v>女神雅典娜奉献伤害</v>
      </c>
      <c r="D201" s="80" t="s">
        <v>4312</v>
      </c>
      <c r="E201" s="45">
        <v>1.2</v>
      </c>
      <c r="F201" s="63" t="s">
        <v>230</v>
      </c>
      <c r="G201" s="63">
        <v>19000</v>
      </c>
      <c r="H201" s="63">
        <v>21000</v>
      </c>
      <c r="I201" s="63"/>
      <c r="J201" s="63"/>
      <c r="K201" s="63"/>
      <c r="L201" s="63"/>
      <c r="M201" s="63"/>
      <c r="N201" s="63"/>
      <c r="O201" s="63"/>
      <c r="P201" s="63"/>
      <c r="Q201" s="63"/>
      <c r="R201" s="45"/>
      <c r="S201" s="45"/>
      <c r="T201" s="45"/>
      <c r="U201" s="45"/>
      <c r="V201" s="45"/>
      <c r="W201" s="45"/>
      <c r="X201" s="45">
        <v>1</v>
      </c>
    </row>
    <row r="202" spans="1:24" s="139" customFormat="1" x14ac:dyDescent="0.15">
      <c r="A202" s="102">
        <v>15760803</v>
      </c>
      <c r="B202" s="45">
        <v>1</v>
      </c>
      <c r="C202" s="80" t="s">
        <v>3216</v>
      </c>
      <c r="D202" s="80" t="s">
        <v>4313</v>
      </c>
      <c r="E202" s="45">
        <v>1.2</v>
      </c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>
        <v>3000</v>
      </c>
      <c r="S202" s="45">
        <v>3000</v>
      </c>
      <c r="T202" s="45"/>
      <c r="U202" s="45"/>
      <c r="V202" s="45"/>
      <c r="W202" s="45"/>
      <c r="X202" s="45"/>
    </row>
    <row r="203" spans="1:24" s="139" customFormat="1" x14ac:dyDescent="0.15">
      <c r="A203" s="102">
        <v>15760804</v>
      </c>
      <c r="B203" s="45">
        <v>1</v>
      </c>
      <c r="C203" s="80" t="str">
        <f>_xlfn.IFNA(_xlfn.IFNA(INDEX(效果!$C:$C,MATCH($A203,效果!$O:$O,0)),INDEX(buff!$C:$C,MATCH($A203,buff!$L:$L,0))),INDEX(buff!$C:$C,MATCH($A203,buff!$M:$M,0)))</f>
        <v>女神雅典娜奉献几率提升能量恢复</v>
      </c>
      <c r="D203" s="80" t="s">
        <v>4314</v>
      </c>
      <c r="E203" s="45">
        <v>1.2</v>
      </c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>
        <v>3000</v>
      </c>
      <c r="S203" s="45">
        <v>3000</v>
      </c>
      <c r="T203" s="45"/>
      <c r="U203" s="45"/>
      <c r="V203" s="45"/>
      <c r="W203" s="45"/>
      <c r="X203" s="45"/>
    </row>
    <row r="204" spans="1:24" s="139" customFormat="1" x14ac:dyDescent="0.15">
      <c r="A204" s="102">
        <v>15760805</v>
      </c>
      <c r="B204" s="45">
        <v>1</v>
      </c>
      <c r="C204" s="80" t="str">
        <f>_xlfn.IFNA(_xlfn.IFNA(INDEX(效果!$C:$C,MATCH($A204,效果!$O:$O,0)),INDEX(buff!$C:$C,MATCH($A204,buff!$L:$L,0))),INDEX(buff!$C:$C,MATCH($A204,buff!$M:$M,0)))</f>
        <v>女神雅典娜圣剑伤害</v>
      </c>
      <c r="D204" s="80" t="s">
        <v>4315</v>
      </c>
      <c r="E204" s="45">
        <v>1.2</v>
      </c>
      <c r="F204" s="63" t="s">
        <v>230</v>
      </c>
      <c r="G204" s="63">
        <v>19000</v>
      </c>
      <c r="H204" s="63">
        <v>21000</v>
      </c>
      <c r="I204" s="63"/>
      <c r="J204" s="63"/>
      <c r="K204" s="63"/>
      <c r="L204" s="63"/>
      <c r="M204" s="63"/>
      <c r="N204" s="63"/>
      <c r="O204" s="63"/>
      <c r="P204" s="63"/>
      <c r="Q204" s="63"/>
      <c r="R204" s="45"/>
      <c r="S204" s="45"/>
      <c r="T204" s="45"/>
      <c r="U204" s="45"/>
      <c r="V204" s="45"/>
      <c r="W204" s="45"/>
      <c r="X204" s="45"/>
    </row>
    <row r="205" spans="1:24" s="139" customFormat="1" x14ac:dyDescent="0.15">
      <c r="A205" s="102">
        <v>15760806</v>
      </c>
      <c r="B205" s="45">
        <v>1</v>
      </c>
      <c r="C205" s="80" t="str">
        <f>_xlfn.IFNA(_xlfn.IFNA(INDEX(效果!$C:$C,MATCH($A205,效果!$O:$O,0)),INDEX(buff!$C:$C,MATCH($A205,buff!$L:$L,0))),INDEX(buff!$C:$C,MATCH($A205,buff!$M:$M,0)))</f>
        <v>女神雅典娜圣化提升攻速</v>
      </c>
      <c r="D205" s="80" t="s">
        <v>5553</v>
      </c>
      <c r="E205" s="45">
        <v>1.2</v>
      </c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>
        <v>-5000</v>
      </c>
      <c r="S205" s="45">
        <v>-5000</v>
      </c>
      <c r="T205" s="45"/>
      <c r="U205" s="45"/>
      <c r="V205" s="45"/>
      <c r="W205" s="45"/>
      <c r="X205" s="45"/>
    </row>
    <row r="206" spans="1:24" s="139" customFormat="1" x14ac:dyDescent="0.15">
      <c r="A206" s="102">
        <v>15760807</v>
      </c>
      <c r="B206" s="45">
        <v>1</v>
      </c>
      <c r="C206" s="80" t="str">
        <f>_xlfn.IFNA(_xlfn.IFNA(INDEX(效果!$C:$C,MATCH($A206,效果!$O:$O,0)),INDEX(buff!$C:$C,MATCH($A206,buff!$L:$L,0))),INDEX(buff!$C:$C,MATCH($A206,buff!$M:$M,0)))</f>
        <v>女神雅典娜圣化持续回血</v>
      </c>
      <c r="D206" s="80" t="s">
        <v>5552</v>
      </c>
      <c r="E206" s="45">
        <v>1.2</v>
      </c>
      <c r="F206" s="63" t="s">
        <v>3219</v>
      </c>
      <c r="G206" s="63">
        <v>150</v>
      </c>
      <c r="H206" s="63">
        <v>150</v>
      </c>
      <c r="I206" s="63"/>
      <c r="J206" s="63"/>
      <c r="K206" s="63"/>
      <c r="L206" s="63"/>
      <c r="M206" s="63"/>
      <c r="N206" s="63"/>
      <c r="O206" s="63"/>
      <c r="P206" s="63"/>
      <c r="Q206" s="63"/>
      <c r="R206" s="45"/>
      <c r="S206" s="45"/>
      <c r="T206" s="45"/>
      <c r="U206" s="45"/>
      <c r="V206" s="45"/>
      <c r="W206" s="45"/>
      <c r="X206" s="45"/>
    </row>
    <row r="207" spans="1:24" s="139" customFormat="1" x14ac:dyDescent="0.15">
      <c r="A207" s="102">
        <v>15760808</v>
      </c>
      <c r="B207" s="45">
        <v>1</v>
      </c>
      <c r="C207" s="80" t="str">
        <f>_xlfn.IFNA(_xlfn.IFNA(INDEX(效果!$C:$C,MATCH($A207,效果!$O:$O,0)),INDEX(buff!$C:$C,MATCH($A207,buff!$L:$L,0))),INDEX(buff!$C:$C,MATCH($A207,buff!$M:$M,0)))</f>
        <v>女神雅典娜圣化自身有光标记则友方提升攻击</v>
      </c>
      <c r="D207" s="80" t="s">
        <v>4316</v>
      </c>
      <c r="E207" s="45">
        <v>1.2</v>
      </c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>
        <v>3000</v>
      </c>
      <c r="S207" s="45">
        <v>3000</v>
      </c>
      <c r="T207" s="45"/>
      <c r="U207" s="45"/>
      <c r="V207" s="45"/>
      <c r="W207" s="45"/>
      <c r="X207" s="45"/>
    </row>
    <row r="208" spans="1:24" s="243" customFormat="1" x14ac:dyDescent="0.15">
      <c r="A208" s="167">
        <v>15760809</v>
      </c>
      <c r="B208" s="166">
        <v>1</v>
      </c>
      <c r="C208" s="168" t="s">
        <v>5802</v>
      </c>
      <c r="D208" s="168" t="s">
        <v>5803</v>
      </c>
      <c r="E208" s="166">
        <v>1.2</v>
      </c>
      <c r="F208" s="166" t="s">
        <v>158</v>
      </c>
      <c r="G208" s="166">
        <v>20000</v>
      </c>
      <c r="H208" s="166">
        <v>20000</v>
      </c>
      <c r="I208" s="166">
        <v>1000</v>
      </c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</row>
    <row r="209" spans="1:24" s="139" customFormat="1" x14ac:dyDescent="0.15">
      <c r="A209" s="102">
        <v>15760901</v>
      </c>
      <c r="B209" s="45">
        <v>1</v>
      </c>
      <c r="C209" s="80" t="str">
        <f>_xlfn.IFNA(_xlfn.IFNA(INDEX(效果!$C:$C,MATCH($A209,效果!$O:$O,0)),INDEX(buff!$C:$C,MATCH($A209,buff!$L:$L,0))),INDEX(buff!$C:$C,MATCH($A209,buff!$M:$M,0)))</f>
        <v>邪神洛基普通攻击伤害</v>
      </c>
      <c r="D209" s="80" t="s">
        <v>4317</v>
      </c>
      <c r="E209" s="45">
        <v>1.2</v>
      </c>
      <c r="F209" s="40" t="s">
        <v>230</v>
      </c>
      <c r="G209" s="40">
        <v>9800</v>
      </c>
      <c r="H209" s="40">
        <v>10200</v>
      </c>
      <c r="I209" s="40"/>
      <c r="J209" s="40"/>
      <c r="K209" s="40"/>
      <c r="L209" s="40"/>
      <c r="M209" s="40"/>
      <c r="N209" s="40"/>
      <c r="O209" s="40"/>
      <c r="P209" s="40"/>
      <c r="Q209" s="40"/>
      <c r="R209" s="45"/>
      <c r="S209" s="45"/>
      <c r="T209" s="45"/>
      <c r="U209" s="45">
        <v>1</v>
      </c>
      <c r="V209" s="45"/>
      <c r="W209" s="45"/>
      <c r="X209" s="45"/>
    </row>
    <row r="210" spans="1:24" s="139" customFormat="1" x14ac:dyDescent="0.15">
      <c r="A210" s="102">
        <v>15760902</v>
      </c>
      <c r="B210" s="45">
        <v>1</v>
      </c>
      <c r="C210" s="80" t="str">
        <f>_xlfn.IFNA(_xlfn.IFNA(INDEX(效果!$C:$C,MATCH($A210,效果!$O:$O,0)),INDEX(buff!$C:$C,MATCH($A210,buff!$L:$L,0))),INDEX(buff!$C:$C,MATCH($A210,buff!$M:$M,0)))</f>
        <v>邪神洛基暗影之环伤害</v>
      </c>
      <c r="D210" s="80" t="s">
        <v>4318</v>
      </c>
      <c r="E210" s="45">
        <v>1.2</v>
      </c>
      <c r="F210" s="63" t="s">
        <v>230</v>
      </c>
      <c r="G210" s="63">
        <v>19000</v>
      </c>
      <c r="H210" s="63">
        <v>21000</v>
      </c>
      <c r="I210" s="63"/>
      <c r="J210" s="63"/>
      <c r="K210" s="63"/>
      <c r="L210" s="63"/>
      <c r="M210" s="63"/>
      <c r="N210" s="63"/>
      <c r="O210" s="63"/>
      <c r="P210" s="63"/>
      <c r="Q210" s="63"/>
      <c r="R210" s="45"/>
      <c r="S210" s="45"/>
      <c r="T210" s="45"/>
      <c r="U210" s="45"/>
      <c r="V210" s="45"/>
      <c r="W210" s="45"/>
      <c r="X210" s="45"/>
    </row>
    <row r="211" spans="1:24" s="139" customFormat="1" x14ac:dyDescent="0.15">
      <c r="A211" s="102">
        <v>15760903</v>
      </c>
      <c r="B211" s="45">
        <v>1</v>
      </c>
      <c r="C211" s="80" t="s">
        <v>3197</v>
      </c>
      <c r="D211" s="80" t="s">
        <v>4319</v>
      </c>
      <c r="E211" s="45">
        <v>1.2</v>
      </c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>
        <v>1000</v>
      </c>
      <c r="S211" s="45">
        <v>1000</v>
      </c>
      <c r="T211" s="45"/>
      <c r="U211" s="45"/>
      <c r="V211" s="45"/>
      <c r="W211" s="45"/>
      <c r="X211" s="45"/>
    </row>
    <row r="212" spans="1:24" s="139" customFormat="1" x14ac:dyDescent="0.15">
      <c r="A212" s="102">
        <v>15760904</v>
      </c>
      <c r="B212" s="45">
        <v>1</v>
      </c>
      <c r="C212" s="80" t="s">
        <v>3198</v>
      </c>
      <c r="D212" s="80" t="s">
        <v>4320</v>
      </c>
      <c r="E212" s="45">
        <v>1.2</v>
      </c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>
        <v>10000</v>
      </c>
      <c r="S212" s="45">
        <v>10000</v>
      </c>
      <c r="T212" s="45"/>
      <c r="U212" s="45"/>
      <c r="V212" s="45"/>
      <c r="W212" s="45"/>
      <c r="X212" s="45">
        <v>1</v>
      </c>
    </row>
    <row r="213" spans="1:24" s="139" customFormat="1" x14ac:dyDescent="0.15">
      <c r="A213" s="102">
        <v>15760905</v>
      </c>
      <c r="B213" s="45">
        <v>1</v>
      </c>
      <c r="C213" s="80" t="str">
        <f>_xlfn.IFNA(_xlfn.IFNA(INDEX(效果!$C:$C,MATCH($A213,效果!$O:$O,0)),INDEX(buff!$C:$C,MATCH($A213,buff!$L:$L,0))),INDEX(buff!$C:$C,MATCH($A213,buff!$M:$M,0)))</f>
        <v>邪神洛基灵魂镣铐伤害</v>
      </c>
      <c r="D213" s="80" t="s">
        <v>4321</v>
      </c>
      <c r="E213" s="45">
        <v>1.2</v>
      </c>
      <c r="F213" s="63" t="s">
        <v>230</v>
      </c>
      <c r="G213" s="63">
        <v>19000</v>
      </c>
      <c r="H213" s="63">
        <v>21000</v>
      </c>
      <c r="I213" s="63"/>
      <c r="J213" s="63"/>
      <c r="K213" s="63"/>
      <c r="L213" s="63"/>
      <c r="M213" s="63"/>
      <c r="N213" s="63"/>
      <c r="O213" s="63"/>
      <c r="P213" s="63"/>
      <c r="Q213" s="63"/>
      <c r="R213" s="45"/>
      <c r="S213" s="45"/>
      <c r="T213" s="45"/>
      <c r="U213" s="45"/>
      <c r="V213" s="45"/>
      <c r="W213" s="45"/>
      <c r="X213" s="45"/>
    </row>
    <row r="214" spans="1:24" s="139" customFormat="1" x14ac:dyDescent="0.15">
      <c r="A214" s="102">
        <v>15761101</v>
      </c>
      <c r="B214" s="45">
        <v>1</v>
      </c>
      <c r="C214" s="80" t="str">
        <f>_xlfn.IFNA(_xlfn.IFNA(INDEX(效果!$C:$C,MATCH($A214,效果!$O:$O,0)),INDEX(buff!$C:$C,MATCH($A214,buff!$L:$L,0))),INDEX(buff!$C:$C,MATCH($A214,buff!$M:$M,0)))</f>
        <v>齐天大圣普通攻击伤害</v>
      </c>
      <c r="D214" s="80" t="s">
        <v>4322</v>
      </c>
      <c r="E214" s="45">
        <v>1.2</v>
      </c>
      <c r="F214" s="45" t="s">
        <v>230</v>
      </c>
      <c r="G214" s="45">
        <v>9800</v>
      </c>
      <c r="H214" s="45">
        <v>10200</v>
      </c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>
        <v>1</v>
      </c>
      <c r="V214" s="45"/>
      <c r="W214" s="45"/>
      <c r="X214" s="45"/>
    </row>
    <row r="215" spans="1:24" s="139" customFormat="1" x14ac:dyDescent="0.15">
      <c r="A215" s="99">
        <v>15761102</v>
      </c>
      <c r="B215" s="45">
        <v>1</v>
      </c>
      <c r="C215" s="80" t="str">
        <f>_xlfn.IFNA(_xlfn.IFNA(INDEX(效果!$C:$C,MATCH($A215,效果!$O:$O,0)),INDEX(buff!$C:$C,MATCH($A215,buff!$L:$L,0))),INDEX(buff!$C:$C,MATCH($A215,buff!$M:$M,0)))</f>
        <v>齐天大圣振奋怒吼提升自身攻击</v>
      </c>
      <c r="D215" s="80" t="s">
        <v>4323</v>
      </c>
      <c r="E215" s="45">
        <v>1.2</v>
      </c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>
        <v>3000</v>
      </c>
      <c r="S215" s="45">
        <v>3000</v>
      </c>
      <c r="T215" s="45"/>
      <c r="U215" s="45"/>
      <c r="V215" s="45"/>
      <c r="W215" s="45"/>
      <c r="X215" s="45"/>
    </row>
    <row r="216" spans="1:24" s="139" customFormat="1" x14ac:dyDescent="0.15">
      <c r="A216" s="99">
        <v>15761103</v>
      </c>
      <c r="B216" s="45">
        <v>1</v>
      </c>
      <c r="C216" s="80" t="str">
        <f>_xlfn.IFNA(_xlfn.IFNA(INDEX(效果!$C:$C,MATCH($A216,效果!$O:$O,0)),INDEX(buff!$C:$C,MATCH($A216,buff!$L:$L,0))),INDEX(buff!$C:$C,MATCH($A216,buff!$M:$M,0)))</f>
        <v>齐天大圣振奋怒吼提升自身格挡</v>
      </c>
      <c r="D216" s="80" t="s">
        <v>4324</v>
      </c>
      <c r="E216" s="45">
        <v>1.2</v>
      </c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>
        <v>3000</v>
      </c>
      <c r="S216" s="45">
        <v>3000</v>
      </c>
      <c r="T216" s="45"/>
      <c r="U216" s="45"/>
      <c r="V216" s="45"/>
      <c r="W216" s="45"/>
      <c r="X216" s="45"/>
    </row>
    <row r="217" spans="1:24" s="139" customFormat="1" x14ac:dyDescent="0.15">
      <c r="A217" s="99">
        <v>15761105</v>
      </c>
      <c r="B217" s="45">
        <v>1</v>
      </c>
      <c r="C217" s="80" t="str">
        <f>_xlfn.IFNA(_xlfn.IFNA(INDEX(效果!$C:$C,MATCH($A217,效果!$O:$O,0)),INDEX(buff!$C:$C,MATCH($A217,buff!$L:$L,0))),INDEX(buff!$C:$C,MATCH($A217,buff!$M:$M,0)))</f>
        <v>齐天大圣定海神针攻击伤害</v>
      </c>
      <c r="D217" s="80" t="s">
        <v>4326</v>
      </c>
      <c r="E217" s="45">
        <v>1.2</v>
      </c>
      <c r="F217" s="63" t="s">
        <v>230</v>
      </c>
      <c r="G217" s="63">
        <v>19000</v>
      </c>
      <c r="H217" s="63">
        <v>21000</v>
      </c>
      <c r="I217" s="63"/>
      <c r="J217" s="63"/>
      <c r="K217" s="63"/>
      <c r="L217" s="63"/>
      <c r="M217" s="63"/>
      <c r="N217" s="63"/>
      <c r="O217" s="63"/>
      <c r="P217" s="63"/>
      <c r="Q217" s="63"/>
      <c r="R217" s="45"/>
      <c r="S217" s="45"/>
      <c r="T217" s="45"/>
      <c r="U217" s="45"/>
      <c r="V217" s="45"/>
      <c r="W217" s="45"/>
      <c r="X217" s="45"/>
    </row>
    <row r="218" spans="1:24" s="139" customFormat="1" x14ac:dyDescent="0.15">
      <c r="A218" s="132">
        <v>15761111</v>
      </c>
      <c r="B218" s="45">
        <v>1</v>
      </c>
      <c r="C218" s="80" t="str">
        <f>_xlfn.IFNA(_xlfn.IFNA(INDEX(效果!$C:$C,MATCH($A218,效果!$O:$O,0)),INDEX(buff!$C:$C,MATCH($A218,buff!$L:$L,0))),INDEX(buff!$C:$C,MATCH($A218,buff!$M:$M,0)))</f>
        <v>齐天大圣定海神针降低物防</v>
      </c>
      <c r="D218" s="80" t="s">
        <v>5337</v>
      </c>
      <c r="E218" s="45">
        <v>1.2</v>
      </c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16">
        <v>-5000</v>
      </c>
      <c r="S218" s="16">
        <v>-5000</v>
      </c>
      <c r="T218" s="45"/>
      <c r="U218" s="45"/>
      <c r="V218" s="45"/>
      <c r="W218" s="45"/>
      <c r="X218" s="45"/>
    </row>
    <row r="219" spans="1:24" s="139" customFormat="1" x14ac:dyDescent="0.15">
      <c r="A219" s="132">
        <v>15761112</v>
      </c>
      <c r="B219" s="45">
        <v>1</v>
      </c>
      <c r="C219" s="80" t="str">
        <f>_xlfn.IFNA(_xlfn.IFNA(INDEX(效果!$C:$C,MATCH($A219,效果!$O:$O,0)),INDEX(buff!$C:$C,MATCH($A219,buff!$L:$L,0))),INDEX(buff!$C:$C,MATCH($A219,buff!$M:$M,0)))</f>
        <v>齐天大圣定海神针降低魔防</v>
      </c>
      <c r="D219" s="80" t="s">
        <v>5333</v>
      </c>
      <c r="E219" s="45">
        <v>1.2</v>
      </c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16">
        <v>-5000</v>
      </c>
      <c r="S219" s="16">
        <v>-5000</v>
      </c>
      <c r="T219" s="45"/>
      <c r="U219" s="45"/>
      <c r="V219" s="45"/>
      <c r="W219" s="45"/>
      <c r="X219" s="45"/>
    </row>
    <row r="220" spans="1:24" s="139" customFormat="1" x14ac:dyDescent="0.15">
      <c r="A220" s="132">
        <v>15761113</v>
      </c>
      <c r="B220" s="45">
        <v>1</v>
      </c>
      <c r="C220" s="80" t="str">
        <f>_xlfn.IFNA(_xlfn.IFNA(INDEX(效果!$C:$C,MATCH($A220,效果!$O:$O,0)),INDEX(buff!$C:$C,MATCH($A220,buff!$L:$L,0))),INDEX(buff!$C:$C,MATCH($A220,buff!$M:$M,0)))</f>
        <v>齐天大圣定海神针降低攻击</v>
      </c>
      <c r="D220" s="80" t="s">
        <v>5334</v>
      </c>
      <c r="E220" s="45">
        <v>1.2</v>
      </c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16">
        <v>-5000</v>
      </c>
      <c r="S220" s="16">
        <v>-5000</v>
      </c>
      <c r="T220" s="45"/>
      <c r="U220" s="45"/>
      <c r="V220" s="45"/>
      <c r="W220" s="45"/>
      <c r="X220" s="45"/>
    </row>
    <row r="221" spans="1:24" s="139" customFormat="1" x14ac:dyDescent="0.15">
      <c r="A221" s="132">
        <v>15761110</v>
      </c>
      <c r="B221" s="45">
        <v>1</v>
      </c>
      <c r="C221" s="84" t="s">
        <v>5359</v>
      </c>
      <c r="D221" s="84" t="s">
        <v>5359</v>
      </c>
      <c r="E221" s="45">
        <v>1.2</v>
      </c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166">
        <v>4000</v>
      </c>
      <c r="S221" s="166">
        <v>4000</v>
      </c>
      <c r="T221" s="45"/>
      <c r="U221" s="45"/>
      <c r="V221" s="45"/>
      <c r="W221" s="45"/>
      <c r="X221" s="45"/>
    </row>
    <row r="222" spans="1:24" s="139" customFormat="1" x14ac:dyDescent="0.15">
      <c r="A222" s="99">
        <v>15761106</v>
      </c>
      <c r="B222" s="45">
        <v>1</v>
      </c>
      <c r="C222" s="80" t="str">
        <f>_xlfn.IFNA(_xlfn.IFNA(INDEX(效果!$C:$C,MATCH($A222,效果!$O:$O,0)),INDEX(buff!$C:$C,MATCH($A222,buff!$L:$L,0))),INDEX(buff!$C:$C,MATCH($A222,buff!$M:$M,0)))</f>
        <v>齐天大圣横冲直撞伤害</v>
      </c>
      <c r="D222" s="80" t="s">
        <v>4327</v>
      </c>
      <c r="E222" s="45">
        <v>1.2</v>
      </c>
      <c r="F222" s="63" t="s">
        <v>230</v>
      </c>
      <c r="G222" s="63">
        <v>19000</v>
      </c>
      <c r="H222" s="63">
        <v>21000</v>
      </c>
      <c r="I222" s="63"/>
      <c r="J222" s="63"/>
      <c r="K222" s="63"/>
      <c r="L222" s="63"/>
      <c r="M222" s="63"/>
      <c r="N222" s="63"/>
      <c r="O222" s="63"/>
      <c r="P222" s="63"/>
      <c r="Q222" s="63"/>
      <c r="R222" s="45"/>
      <c r="S222" s="45"/>
      <c r="T222" s="45"/>
      <c r="U222" s="45"/>
      <c r="V222" s="45"/>
      <c r="W222" s="45"/>
      <c r="X222" s="45"/>
    </row>
    <row r="223" spans="1:24" s="139" customFormat="1" x14ac:dyDescent="0.15">
      <c r="A223" s="99">
        <v>15761201</v>
      </c>
      <c r="B223" s="45">
        <v>1</v>
      </c>
      <c r="C223" s="80" t="str">
        <f>_xlfn.IFNA(_xlfn.IFNA(INDEX(效果!$C:$C,MATCH($A223,效果!$O:$O,0)),INDEX(buff!$C:$C,MATCH($A223,buff!$L:$L,0))),INDEX(buff!$C:$C,MATCH($A223,buff!$M:$M,0)))</f>
        <v>吉尔伽美什普通攻击</v>
      </c>
      <c r="D223" s="80" t="s">
        <v>2180</v>
      </c>
      <c r="E223" s="45">
        <v>1.2</v>
      </c>
      <c r="F223" s="45" t="s">
        <v>230</v>
      </c>
      <c r="G223" s="45">
        <v>9800</v>
      </c>
      <c r="H223" s="45">
        <v>10200</v>
      </c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>
        <v>1</v>
      </c>
      <c r="V223" s="45"/>
      <c r="W223" s="45"/>
      <c r="X223" s="45"/>
    </row>
    <row r="224" spans="1:24" s="139" customFormat="1" x14ac:dyDescent="0.15">
      <c r="A224" s="99">
        <v>15761202</v>
      </c>
      <c r="B224" s="45">
        <v>1</v>
      </c>
      <c r="C224" s="80" t="str">
        <f>_xlfn.IFNA(_xlfn.IFNA(INDEX(效果!$C:$C,MATCH($A224,效果!$O:$O,0)),INDEX(buff!$C:$C,MATCH($A224,buff!$L:$L,0))),INDEX(buff!$C:$C,MATCH($A224,buff!$M:$M,0)))</f>
        <v>吉尔伽美什神圣之甲提升物防</v>
      </c>
      <c r="D224" s="80" t="s">
        <v>4328</v>
      </c>
      <c r="E224" s="45">
        <v>1.2</v>
      </c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>
        <v>3000</v>
      </c>
      <c r="S224" s="45">
        <v>3000</v>
      </c>
      <c r="T224" s="45"/>
      <c r="U224" s="45"/>
      <c r="V224" s="45"/>
      <c r="W224" s="45"/>
      <c r="X224" s="45"/>
    </row>
    <row r="225" spans="1:24" s="139" customFormat="1" x14ac:dyDescent="0.15">
      <c r="A225" s="99">
        <v>15761203</v>
      </c>
      <c r="B225" s="45">
        <v>1</v>
      </c>
      <c r="C225" s="80" t="str">
        <f>_xlfn.IFNA(_xlfn.IFNA(INDEX(效果!$C:$C,MATCH($A225,效果!$O:$O,0)),INDEX(buff!$C:$C,MATCH($A225,buff!$L:$L,0))),INDEX(buff!$C:$C,MATCH($A225,buff!$M:$M,0)))</f>
        <v>吉尔伽美什神圣之甲提升魔防</v>
      </c>
      <c r="D225" s="80" t="s">
        <v>4329</v>
      </c>
      <c r="E225" s="45">
        <v>1.2</v>
      </c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>
        <v>3000</v>
      </c>
      <c r="S225" s="45">
        <v>3000</v>
      </c>
      <c r="T225" s="45"/>
      <c r="U225" s="45"/>
      <c r="V225" s="45"/>
      <c r="W225" s="45"/>
      <c r="X225" s="45"/>
    </row>
    <row r="226" spans="1:24" s="139" customFormat="1" x14ac:dyDescent="0.15">
      <c r="A226" s="99">
        <v>15761205</v>
      </c>
      <c r="B226" s="45">
        <v>1</v>
      </c>
      <c r="C226" s="80" t="str">
        <f>_xlfn.IFNA(_xlfn.IFNA(INDEX(效果!$C:$C,MATCH($A226,效果!$O:$O,0)),INDEX(buff!$C:$C,MATCH($A226,buff!$L:$L,0))),INDEX(buff!$C:$C,MATCH($A226,buff!$M:$M,0)))</f>
        <v>吉尔伽美什圣火漫天伤害</v>
      </c>
      <c r="D226" s="80" t="s">
        <v>4330</v>
      </c>
      <c r="E226" s="45">
        <v>1.2</v>
      </c>
      <c r="F226" s="63" t="s">
        <v>230</v>
      </c>
      <c r="G226" s="63">
        <v>19000</v>
      </c>
      <c r="H226" s="63">
        <v>21000</v>
      </c>
      <c r="I226" s="63"/>
      <c r="J226" s="63"/>
      <c r="K226" s="63"/>
      <c r="L226" s="63"/>
      <c r="M226" s="63"/>
      <c r="N226" s="63"/>
      <c r="O226" s="63"/>
      <c r="P226" s="63"/>
      <c r="Q226" s="63"/>
      <c r="R226" s="45"/>
      <c r="S226" s="45"/>
      <c r="T226" s="45"/>
      <c r="U226" s="45"/>
      <c r="V226" s="45"/>
      <c r="W226" s="45"/>
      <c r="X226" s="45"/>
    </row>
    <row r="227" spans="1:24" s="139" customFormat="1" x14ac:dyDescent="0.15">
      <c r="A227" s="99">
        <v>15761206</v>
      </c>
      <c r="B227" s="45">
        <v>1</v>
      </c>
      <c r="C227" s="80" t="str">
        <f>_xlfn.IFNA(_xlfn.IFNA(INDEX(效果!$C:$C,MATCH($A227,效果!$O:$O,0)),INDEX(buff!$C:$C,MATCH($A227,buff!$L:$L,0))),INDEX(buff!$C:$C,MATCH($A227,buff!$M:$M,0)))</f>
        <v>吉尔伽美什神力禁锢伤害</v>
      </c>
      <c r="D227" s="80" t="s">
        <v>4331</v>
      </c>
      <c r="E227" s="45">
        <v>1.2</v>
      </c>
      <c r="F227" s="63" t="s">
        <v>230</v>
      </c>
      <c r="G227" s="63">
        <v>19000</v>
      </c>
      <c r="H227" s="63">
        <v>21000</v>
      </c>
      <c r="I227" s="63"/>
      <c r="J227" s="63"/>
      <c r="K227" s="63"/>
      <c r="L227" s="63"/>
      <c r="M227" s="63"/>
      <c r="N227" s="63"/>
      <c r="O227" s="63"/>
      <c r="P227" s="63"/>
      <c r="Q227" s="63"/>
      <c r="R227" s="45"/>
      <c r="S227" s="45"/>
      <c r="T227" s="45"/>
      <c r="U227" s="45"/>
      <c r="V227" s="45"/>
      <c r="W227" s="45"/>
      <c r="X227" s="45"/>
    </row>
    <row r="228" spans="1:24" s="139" customFormat="1" x14ac:dyDescent="0.15">
      <c r="A228" s="99">
        <v>15761401</v>
      </c>
      <c r="B228" s="45">
        <v>1</v>
      </c>
      <c r="C228" s="80" t="str">
        <f>_xlfn.IFNA(_xlfn.IFNA(INDEX(效果!$C:$C,MATCH($A228,效果!$O:$O,0)),INDEX(buff!$C:$C,MATCH($A228,buff!$L:$L,0))),INDEX(buff!$C:$C,MATCH($A228,buff!$M:$M,0)))</f>
        <v>女武神普通攻击伤害</v>
      </c>
      <c r="D228" s="80" t="s">
        <v>4332</v>
      </c>
      <c r="E228" s="45">
        <v>1.2</v>
      </c>
      <c r="F228" s="45" t="s">
        <v>230</v>
      </c>
      <c r="G228" s="45">
        <v>9800</v>
      </c>
      <c r="H228" s="45">
        <v>10200</v>
      </c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>
        <v>1</v>
      </c>
      <c r="V228" s="45"/>
      <c r="W228" s="45"/>
      <c r="X228" s="45"/>
    </row>
    <row r="229" spans="1:24" s="139" customFormat="1" x14ac:dyDescent="0.15">
      <c r="A229" s="99">
        <v>15761402</v>
      </c>
      <c r="B229" s="45">
        <v>1</v>
      </c>
      <c r="C229" s="80" t="str">
        <f>_xlfn.IFNA(_xlfn.IFNA(INDEX(效果!$C:$C,MATCH($A229,效果!$O:$O,0)),INDEX(buff!$C:$C,MATCH($A229,buff!$L:$L,0))),INDEX(buff!$C:$C,MATCH($A229,buff!$M:$M,0)))</f>
        <v>女武神复仇者之盾之1传伤害</v>
      </c>
      <c r="D229" s="80" t="s">
        <v>2737</v>
      </c>
      <c r="E229" s="45">
        <v>1.2</v>
      </c>
      <c r="F229" s="63" t="s">
        <v>230</v>
      </c>
      <c r="G229" s="63">
        <v>19000</v>
      </c>
      <c r="H229" s="63">
        <v>21000</v>
      </c>
      <c r="I229" s="63"/>
      <c r="J229" s="63"/>
      <c r="K229" s="63"/>
      <c r="L229" s="63"/>
      <c r="M229" s="63"/>
      <c r="N229" s="63"/>
      <c r="O229" s="63"/>
      <c r="P229" s="63"/>
      <c r="Q229" s="63"/>
      <c r="R229" s="45"/>
      <c r="S229" s="45"/>
      <c r="T229" s="45"/>
      <c r="U229" s="45"/>
      <c r="V229" s="45"/>
      <c r="W229" s="45"/>
      <c r="X229" s="45"/>
    </row>
    <row r="230" spans="1:24" s="139" customFormat="1" x14ac:dyDescent="0.15">
      <c r="A230" s="99">
        <v>15761403</v>
      </c>
      <c r="B230" s="45">
        <v>1</v>
      </c>
      <c r="C230" s="80" t="str">
        <f>_xlfn.IFNA(_xlfn.IFNA(INDEX(效果!$C:$C,MATCH($A230,效果!$O:$O,0)),INDEX(buff!$C:$C,MATCH($A230,buff!$L:$L,0))),INDEX(buff!$C:$C,MATCH($A230,buff!$M:$M,0)))</f>
        <v>女武神复仇者之盾之2传伤害</v>
      </c>
      <c r="D230" s="80" t="s">
        <v>2740</v>
      </c>
      <c r="E230" s="45">
        <v>1.2</v>
      </c>
      <c r="F230" s="63" t="s">
        <v>230</v>
      </c>
      <c r="G230" s="63">
        <v>19000</v>
      </c>
      <c r="H230" s="63">
        <v>21000</v>
      </c>
      <c r="I230" s="63"/>
      <c r="J230" s="63"/>
      <c r="K230" s="63"/>
      <c r="L230" s="63"/>
      <c r="M230" s="63"/>
      <c r="N230" s="63"/>
      <c r="O230" s="63"/>
      <c r="P230" s="63"/>
      <c r="Q230" s="63"/>
      <c r="R230" s="45"/>
      <c r="S230" s="45"/>
      <c r="T230" s="45"/>
      <c r="U230" s="45"/>
      <c r="V230" s="45"/>
      <c r="W230" s="45"/>
      <c r="X230" s="45"/>
    </row>
    <row r="231" spans="1:24" s="139" customFormat="1" x14ac:dyDescent="0.15">
      <c r="A231" s="99">
        <v>15761404</v>
      </c>
      <c r="B231" s="45">
        <v>1</v>
      </c>
      <c r="C231" s="80" t="str">
        <f>_xlfn.IFNA(_xlfn.IFNA(INDEX(效果!$C:$C,MATCH($A231,效果!$O:$O,0)),INDEX(buff!$C:$C,MATCH($A231,buff!$L:$L,0))),INDEX(buff!$C:$C,MATCH($A231,buff!$M:$M,0)))</f>
        <v>女武神复仇者之盾之3传伤害</v>
      </c>
      <c r="D231" s="80" t="s">
        <v>2743</v>
      </c>
      <c r="E231" s="45">
        <v>1.2</v>
      </c>
      <c r="F231" s="63" t="s">
        <v>230</v>
      </c>
      <c r="G231" s="63">
        <v>19000</v>
      </c>
      <c r="H231" s="63">
        <v>21000</v>
      </c>
      <c r="I231" s="63"/>
      <c r="J231" s="63"/>
      <c r="K231" s="63"/>
      <c r="L231" s="63"/>
      <c r="M231" s="63"/>
      <c r="N231" s="63"/>
      <c r="O231" s="63"/>
      <c r="P231" s="63"/>
      <c r="Q231" s="63"/>
      <c r="R231" s="45"/>
      <c r="S231" s="45"/>
      <c r="T231" s="45"/>
      <c r="U231" s="45"/>
      <c r="V231" s="45"/>
      <c r="W231" s="45"/>
      <c r="X231" s="45"/>
    </row>
    <row r="232" spans="1:24" s="139" customFormat="1" x14ac:dyDescent="0.15">
      <c r="A232" s="99">
        <v>15761405</v>
      </c>
      <c r="B232" s="45">
        <v>1</v>
      </c>
      <c r="C232" s="80" t="str">
        <f>_xlfn.IFNA(_xlfn.IFNA(INDEX(效果!$C:$C,MATCH($A232,效果!$O:$O,0)),INDEX(buff!$C:$C,MATCH($A232,buff!$L:$L,0))),INDEX(buff!$C:$C,MATCH($A232,buff!$M:$M,0)))</f>
        <v>女武神复仇者之盾之4传伤害</v>
      </c>
      <c r="D232" s="80" t="s">
        <v>2746</v>
      </c>
      <c r="E232" s="45">
        <v>1.2</v>
      </c>
      <c r="F232" s="63" t="s">
        <v>230</v>
      </c>
      <c r="G232" s="63">
        <v>19000</v>
      </c>
      <c r="H232" s="63">
        <v>21000</v>
      </c>
      <c r="I232" s="63"/>
      <c r="J232" s="63"/>
      <c r="K232" s="63"/>
      <c r="L232" s="63"/>
      <c r="M232" s="63"/>
      <c r="N232" s="63"/>
      <c r="O232" s="63"/>
      <c r="P232" s="63"/>
      <c r="Q232" s="63"/>
      <c r="R232" s="45"/>
      <c r="S232" s="45"/>
      <c r="T232" s="45"/>
      <c r="U232" s="45"/>
      <c r="V232" s="45"/>
      <c r="W232" s="45"/>
      <c r="X232" s="45"/>
    </row>
    <row r="233" spans="1:24" s="139" customFormat="1" x14ac:dyDescent="0.15">
      <c r="A233" s="164">
        <v>15761408</v>
      </c>
      <c r="B233" s="45">
        <v>1</v>
      </c>
      <c r="C233" s="80" t="str">
        <f>_xlfn.IFNA(_xlfn.IFNA(INDEX(效果!$C:$C,MATCH($A233,效果!$O:$O,0)),INDEX(buff!$C:$C,MATCH($A233,buff!$L:$L,0))),INDEX(buff!$C:$C,MATCH($A233,buff!$M:$M,0)))</f>
        <v>女武神复苏之风提升自身物防</v>
      </c>
      <c r="D233" s="80" t="s">
        <v>3807</v>
      </c>
      <c r="E233" s="45">
        <v>1.2</v>
      </c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>
        <v>5000</v>
      </c>
      <c r="S233" s="45">
        <v>5000</v>
      </c>
      <c r="T233" s="45"/>
      <c r="U233" s="45"/>
      <c r="V233" s="45"/>
      <c r="W233" s="45"/>
      <c r="X233" s="45"/>
    </row>
    <row r="234" spans="1:24" s="139" customFormat="1" x14ac:dyDescent="0.15">
      <c r="A234" s="164">
        <v>15761409</v>
      </c>
      <c r="B234" s="45">
        <v>1</v>
      </c>
      <c r="C234" s="80" t="str">
        <f>_xlfn.IFNA(_xlfn.IFNA(INDEX(效果!$C:$C,MATCH($A234,效果!$O:$O,0)),INDEX(buff!$C:$C,MATCH($A234,buff!$L:$L,0))),INDEX(buff!$C:$C,MATCH($A234,buff!$M:$M,0)))</f>
        <v>女武神复苏之风提升自身魔防</v>
      </c>
      <c r="D234" s="80" t="s">
        <v>3808</v>
      </c>
      <c r="E234" s="45">
        <v>1.2</v>
      </c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>
        <v>5000</v>
      </c>
      <c r="S234" s="45">
        <v>5000</v>
      </c>
      <c r="T234" s="45"/>
      <c r="U234" s="45"/>
      <c r="V234" s="45"/>
      <c r="W234" s="45"/>
      <c r="X234" s="45"/>
    </row>
    <row r="235" spans="1:24" s="139" customFormat="1" x14ac:dyDescent="0.15">
      <c r="A235" s="164">
        <v>15761410</v>
      </c>
      <c r="B235" s="45">
        <v>1</v>
      </c>
      <c r="C235" s="80" t="str">
        <f>_xlfn.IFNA(_xlfn.IFNA(INDEX(效果!$C:$C,MATCH($A235,效果!$O:$O,0)),INDEX(buff!$C:$C,MATCH($A235,buff!$L:$L,0))),INDEX(buff!$C:$C,MATCH($A235,buff!$M:$M,0)))</f>
        <v>女武神复苏之风自身持续回血血量</v>
      </c>
      <c r="D235" s="80" t="s">
        <v>3811</v>
      </c>
      <c r="E235" s="45">
        <v>1.2</v>
      </c>
      <c r="F235" s="45" t="s">
        <v>230</v>
      </c>
      <c r="G235" s="45">
        <v>500</v>
      </c>
      <c r="H235" s="45">
        <v>500</v>
      </c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</row>
    <row r="236" spans="1:24" s="139" customFormat="1" x14ac:dyDescent="0.15">
      <c r="A236" s="164">
        <v>15761419</v>
      </c>
      <c r="B236" s="45">
        <v>1</v>
      </c>
      <c r="C236" s="80" t="str">
        <f>_xlfn.IFNA(_xlfn.IFNA(INDEX(效果!$C:$C,MATCH($A236,效果!$O:$O,0)),INDEX(buff!$C:$C,MATCH($A236,buff!$L:$L,0))),INDEX(buff!$C:$C,MATCH($A236,buff!$M:$M,0)))</f>
        <v>女武神剑气激射伤害</v>
      </c>
      <c r="D236" s="80" t="s">
        <v>5307</v>
      </c>
      <c r="E236" s="45">
        <v>1.2</v>
      </c>
      <c r="F236" s="63" t="s">
        <v>230</v>
      </c>
      <c r="G236" s="63">
        <v>24000</v>
      </c>
      <c r="H236" s="63">
        <v>26000</v>
      </c>
      <c r="I236" s="45">
        <v>400</v>
      </c>
      <c r="J236" s="45"/>
      <c r="K236" s="45"/>
      <c r="L236" s="45"/>
      <c r="M236" s="45"/>
      <c r="N236" s="45"/>
      <c r="O236" s="45"/>
      <c r="P236" s="45"/>
      <c r="Q236" s="45"/>
      <c r="R236" s="45">
        <v>120</v>
      </c>
      <c r="S236" s="45">
        <v>120</v>
      </c>
      <c r="T236" s="45">
        <v>20</v>
      </c>
      <c r="U236" s="45"/>
      <c r="V236" s="45"/>
      <c r="W236" s="45"/>
      <c r="X236" s="45"/>
    </row>
    <row r="237" spans="1:24" s="139" customFormat="1" x14ac:dyDescent="0.15">
      <c r="A237" s="99">
        <v>15770301</v>
      </c>
      <c r="B237" s="45">
        <v>1</v>
      </c>
      <c r="C237" s="80" t="str">
        <f>_xlfn.IFNA(_xlfn.IFNA(INDEX(效果!$C:$C,MATCH($A237,效果!$O:$O,0)),INDEX(buff!$C:$C,MATCH($A237,buff!$L:$L,0))),INDEX(buff!$C:$C,MATCH($A237,buff!$M:$M,0)))</f>
        <v>大天使普通攻击伤害</v>
      </c>
      <c r="D237" s="80" t="s">
        <v>2651</v>
      </c>
      <c r="E237" s="45">
        <v>1.2</v>
      </c>
      <c r="F237" s="45" t="s">
        <v>230</v>
      </c>
      <c r="G237" s="45">
        <v>9800</v>
      </c>
      <c r="H237" s="45">
        <v>10200</v>
      </c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>
        <v>1</v>
      </c>
      <c r="V237" s="45"/>
      <c r="W237" s="45"/>
      <c r="X237" s="45"/>
    </row>
    <row r="238" spans="1:24" s="139" customFormat="1" x14ac:dyDescent="0.15">
      <c r="A238" s="99">
        <v>15770302</v>
      </c>
      <c r="B238" s="45">
        <v>1</v>
      </c>
      <c r="C238" s="80" t="str">
        <f>_xlfn.IFNA(_xlfn.IFNA(INDEX(效果!$C:$C,MATCH($A238,效果!$O:$O,0)),INDEX(buff!$C:$C,MATCH($A238,buff!$L:$L,0))),INDEX(buff!$C:$C,MATCH($A238,buff!$M:$M,0)))</f>
        <v>大天使神圣之力提升自身攻击</v>
      </c>
      <c r="D238" s="80" t="s">
        <v>2652</v>
      </c>
      <c r="E238" s="45">
        <v>1.2</v>
      </c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>
        <v>3000</v>
      </c>
      <c r="S238" s="45">
        <v>3000</v>
      </c>
      <c r="T238" s="45"/>
      <c r="U238" s="45"/>
      <c r="V238" s="45"/>
      <c r="W238" s="45"/>
      <c r="X238" s="45"/>
    </row>
    <row r="239" spans="1:24" s="139" customFormat="1" x14ac:dyDescent="0.15">
      <c r="A239" s="99">
        <v>15770304</v>
      </c>
      <c r="B239" s="45">
        <v>1</v>
      </c>
      <c r="C239" s="80" t="str">
        <f>_xlfn.IFNA(_xlfn.IFNA(INDEX(效果!$C:$C,MATCH($A239,效果!$O:$O,0)),INDEX(buff!$C:$C,MATCH($A239,buff!$L:$L,0))),INDEX(buff!$C:$C,MATCH($A239,buff!$M:$M,0)))</f>
        <v>大天使冲锋之伤害</v>
      </c>
      <c r="D239" s="80" t="s">
        <v>2653</v>
      </c>
      <c r="E239" s="45">
        <v>1.2</v>
      </c>
      <c r="F239" s="63" t="s">
        <v>230</v>
      </c>
      <c r="G239" s="63">
        <v>19000</v>
      </c>
      <c r="H239" s="63">
        <v>21000</v>
      </c>
      <c r="I239" s="63"/>
      <c r="J239" s="63"/>
      <c r="K239" s="63"/>
      <c r="L239" s="63"/>
      <c r="M239" s="63"/>
      <c r="N239" s="63"/>
      <c r="O239" s="63"/>
      <c r="P239" s="63"/>
      <c r="Q239" s="63"/>
      <c r="R239" s="45"/>
      <c r="S239" s="45"/>
      <c r="T239" s="45"/>
      <c r="U239" s="45"/>
      <c r="V239" s="45"/>
      <c r="W239" s="45"/>
      <c r="X239" s="45"/>
    </row>
    <row r="240" spans="1:24" s="139" customFormat="1" x14ac:dyDescent="0.15">
      <c r="A240" s="99">
        <v>15770401</v>
      </c>
      <c r="B240" s="45">
        <v>1</v>
      </c>
      <c r="C240" s="80" t="str">
        <f>_xlfn.IFNA(_xlfn.IFNA(INDEX(效果!$C:$C,MATCH($A240,效果!$O:$O,0)),INDEX(buff!$C:$C,MATCH($A240,buff!$L:$L,0))),INDEX(buff!$C:$C,MATCH($A240,buff!$M:$M,0)))</f>
        <v>爱之天使普通攻击伤害</v>
      </c>
      <c r="D240" s="80" t="s">
        <v>2696</v>
      </c>
      <c r="E240" s="45">
        <v>1.2</v>
      </c>
      <c r="F240" s="45" t="s">
        <v>230</v>
      </c>
      <c r="G240" s="45">
        <v>9800</v>
      </c>
      <c r="H240" s="45">
        <v>10200</v>
      </c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>
        <v>1</v>
      </c>
      <c r="V240" s="45"/>
      <c r="W240" s="45"/>
      <c r="X240" s="45"/>
    </row>
    <row r="241" spans="1:24" s="139" customFormat="1" x14ac:dyDescent="0.15">
      <c r="A241" s="99">
        <v>15770402</v>
      </c>
      <c r="B241" s="45">
        <v>1</v>
      </c>
      <c r="C241" s="80" t="str">
        <f>_xlfn.IFNA(_xlfn.IFNA(INDEX(效果!$C:$C,MATCH($A241,效果!$O:$O,0)),INDEX(buff!$C:$C,MATCH($A241,buff!$L:$L,0))),INDEX(buff!$C:$C,MATCH($A241,buff!$M:$M,0)))</f>
        <v>爱之天使爱神祝福加攻击</v>
      </c>
      <c r="D241" s="80" t="s">
        <v>3698</v>
      </c>
      <c r="E241" s="45">
        <v>1.2</v>
      </c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>
        <v>3000</v>
      </c>
      <c r="S241" s="45">
        <v>3000</v>
      </c>
      <c r="T241" s="45"/>
      <c r="U241" s="45"/>
      <c r="V241" s="45"/>
      <c r="W241" s="45"/>
      <c r="X241" s="45"/>
    </row>
    <row r="242" spans="1:24" s="139" customFormat="1" x14ac:dyDescent="0.15">
      <c r="A242" s="99">
        <v>15770403</v>
      </c>
      <c r="B242" s="45">
        <v>1</v>
      </c>
      <c r="C242" s="80" t="str">
        <f>_xlfn.IFNA(_xlfn.IFNA(INDEX(效果!$C:$C,MATCH($A242,效果!$O:$O,0)),INDEX(buff!$C:$C,MATCH($A242,buff!$L:$L,0))),INDEX(buff!$C:$C,MATCH($A242,buff!$M:$M,0)))</f>
        <v>爱之天使爱神祝福加物防</v>
      </c>
      <c r="D242" s="80" t="s">
        <v>3699</v>
      </c>
      <c r="E242" s="45">
        <v>1.2</v>
      </c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>
        <v>3000</v>
      </c>
      <c r="S242" s="45">
        <v>3000</v>
      </c>
      <c r="T242" s="45"/>
      <c r="U242" s="45"/>
      <c r="V242" s="45"/>
      <c r="W242" s="45"/>
      <c r="X242" s="45"/>
    </row>
    <row r="243" spans="1:24" s="139" customFormat="1" x14ac:dyDescent="0.15">
      <c r="A243" s="99">
        <v>15770404</v>
      </c>
      <c r="B243" s="45">
        <v>1</v>
      </c>
      <c r="C243" s="80" t="str">
        <f>_xlfn.IFNA(_xlfn.IFNA(INDEX(效果!$C:$C,MATCH($A243,效果!$O:$O,0)),INDEX(buff!$C:$C,MATCH($A243,buff!$L:$L,0))),INDEX(buff!$C:$C,MATCH($A243,buff!$M:$M,0)))</f>
        <v>爱之天使爱神祝福加魔防</v>
      </c>
      <c r="D243" s="80" t="s">
        <v>3700</v>
      </c>
      <c r="E243" s="45">
        <v>1.2</v>
      </c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>
        <v>3000</v>
      </c>
      <c r="S243" s="45">
        <v>3000</v>
      </c>
      <c r="T243" s="45"/>
      <c r="U243" s="45"/>
      <c r="V243" s="45"/>
      <c r="W243" s="45"/>
      <c r="X243" s="45"/>
    </row>
    <row r="244" spans="1:24" s="139" customFormat="1" x14ac:dyDescent="0.15">
      <c r="A244" s="99">
        <v>15770406</v>
      </c>
      <c r="B244" s="45">
        <v>1</v>
      </c>
      <c r="C244" s="80" t="str">
        <f>_xlfn.IFNA(_xlfn.IFNA(INDEX(效果!$C:$C,MATCH($A244,效果!$O:$O,0)),INDEX(buff!$C:$C,MATCH($A244,buff!$L:$L,0))),INDEX(buff!$C:$C,MATCH($A244,buff!$M:$M,0)))</f>
        <v>爱之天使爱之源泉加血</v>
      </c>
      <c r="D244" s="80" t="s">
        <v>3697</v>
      </c>
      <c r="E244" s="45">
        <v>1.2</v>
      </c>
      <c r="F244" s="63" t="s">
        <v>3219</v>
      </c>
      <c r="G244" s="63">
        <v>1000</v>
      </c>
      <c r="H244" s="63">
        <v>1000</v>
      </c>
      <c r="I244" s="63"/>
      <c r="J244" s="63"/>
      <c r="K244" s="63"/>
      <c r="L244" s="63"/>
      <c r="M244" s="63"/>
      <c r="N244" s="63"/>
      <c r="O244" s="63"/>
      <c r="P244" s="63"/>
      <c r="Q244" s="63"/>
      <c r="R244" s="45"/>
      <c r="S244" s="45"/>
      <c r="T244" s="45"/>
      <c r="U244" s="45"/>
      <c r="V244" s="45"/>
      <c r="W244" s="45"/>
      <c r="X244" s="45"/>
    </row>
    <row r="245" spans="1:24" s="139" customFormat="1" x14ac:dyDescent="0.15">
      <c r="A245" s="99">
        <v>15780101</v>
      </c>
      <c r="B245" s="45">
        <v>1</v>
      </c>
      <c r="C245" s="80" t="str">
        <f>_xlfn.IFNA(_xlfn.IFNA(INDEX(效果!$C:$C,MATCH($A245,效果!$O:$O,0)),INDEX(buff!$C:$C,MATCH($A245,buff!$L:$L,0))),INDEX(buff!$C:$C,MATCH($A245,buff!$M:$M,0)))</f>
        <v>格斗小子普通攻击伤害</v>
      </c>
      <c r="D245" s="80" t="s">
        <v>1678</v>
      </c>
      <c r="E245" s="45">
        <v>1.2</v>
      </c>
      <c r="F245" s="45" t="s">
        <v>230</v>
      </c>
      <c r="G245" s="45">
        <v>9500</v>
      </c>
      <c r="H245" s="45">
        <v>10200</v>
      </c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>
        <v>1</v>
      </c>
      <c r="V245" s="45"/>
      <c r="W245" s="45"/>
      <c r="X245" s="45"/>
    </row>
    <row r="246" spans="1:24" s="139" customFormat="1" x14ac:dyDescent="0.15">
      <c r="A246" s="99">
        <v>15780102</v>
      </c>
      <c r="B246" s="45">
        <v>1</v>
      </c>
      <c r="C246" s="80" t="str">
        <f>_xlfn.IFNA(_xlfn.IFNA(INDEX(效果!$C:$C,MATCH($A246,效果!$O:$O,0)),INDEX(buff!$C:$C,MATCH($A246,buff!$L:$L,0))),INDEX(buff!$C:$C,MATCH($A246,buff!$M:$M,0)))</f>
        <v>格斗小子飞天一击伤害</v>
      </c>
      <c r="D246" s="80" t="s">
        <v>1682</v>
      </c>
      <c r="E246" s="45">
        <v>1.2</v>
      </c>
      <c r="F246" s="45" t="s">
        <v>230</v>
      </c>
      <c r="G246" s="45">
        <v>19000</v>
      </c>
      <c r="H246" s="45">
        <v>21000</v>
      </c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>
        <v>1</v>
      </c>
    </row>
    <row r="247" spans="1:24" s="139" customFormat="1" x14ac:dyDescent="0.15">
      <c r="A247" s="99">
        <v>15780201</v>
      </c>
      <c r="B247" s="45">
        <v>1</v>
      </c>
      <c r="C247" s="80" t="str">
        <f>_xlfn.IFNA(_xlfn.IFNA(INDEX(效果!$C:$C,MATCH($A247,效果!$O:$O,0)),INDEX(buff!$C:$C,MATCH($A247,buff!$L:$L,0))),INDEX(buff!$C:$C,MATCH($A247,buff!$M:$M,0)))</f>
        <v>白银执政官普通攻击伤害</v>
      </c>
      <c r="D247" s="80" t="s">
        <v>4333</v>
      </c>
      <c r="E247" s="45">
        <v>1.2</v>
      </c>
      <c r="F247" s="45" t="s">
        <v>230</v>
      </c>
      <c r="G247" s="45">
        <v>9800</v>
      </c>
      <c r="H247" s="45">
        <v>10200</v>
      </c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>
        <v>1</v>
      </c>
      <c r="V247" s="45"/>
      <c r="W247" s="45"/>
      <c r="X247" s="45"/>
    </row>
    <row r="248" spans="1:24" s="139" customFormat="1" x14ac:dyDescent="0.15">
      <c r="A248" s="99">
        <v>15780202</v>
      </c>
      <c r="B248" s="45">
        <v>1</v>
      </c>
      <c r="C248" s="80" t="str">
        <f>_xlfn.IFNA(_xlfn.IFNA(INDEX(效果!$C:$C,MATCH($A248,效果!$O:$O,0)),INDEX(buff!$C:$C,MATCH($A248,buff!$L:$L,0))),INDEX(buff!$C:$C,MATCH($A248,buff!$M:$M,0)))</f>
        <v>白银执政官顺劈斩伤害</v>
      </c>
      <c r="D248" s="80" t="s">
        <v>4334</v>
      </c>
      <c r="E248" s="45">
        <v>1.2</v>
      </c>
      <c r="F248" s="63" t="s">
        <v>230</v>
      </c>
      <c r="G248" s="63">
        <v>19000</v>
      </c>
      <c r="H248" s="63">
        <v>21000</v>
      </c>
      <c r="I248" s="63"/>
      <c r="J248" s="63"/>
      <c r="K248" s="63"/>
      <c r="L248" s="63"/>
      <c r="M248" s="63"/>
      <c r="N248" s="63"/>
      <c r="O248" s="63"/>
      <c r="P248" s="63"/>
      <c r="Q248" s="63"/>
      <c r="R248" s="45"/>
      <c r="S248" s="45"/>
      <c r="T248" s="45"/>
      <c r="U248" s="45"/>
      <c r="V248" s="45"/>
      <c r="W248" s="45"/>
      <c r="X248" s="45"/>
    </row>
    <row r="249" spans="1:24" s="139" customFormat="1" x14ac:dyDescent="0.15">
      <c r="A249" s="99">
        <v>15780301</v>
      </c>
      <c r="B249" s="45">
        <v>1</v>
      </c>
      <c r="C249" s="80" t="str">
        <f>_xlfn.IFNA(_xlfn.IFNA(INDEX(效果!$C:$C,MATCH($A249,效果!$O:$O,0)),INDEX(buff!$C:$C,MATCH($A249,buff!$L:$L,0))),INDEX(buff!$C:$C,MATCH($A249,buff!$M:$M,0)))</f>
        <v>精灵游侠普通攻击伤害</v>
      </c>
      <c r="D249" s="80" t="s">
        <v>4335</v>
      </c>
      <c r="E249" s="45">
        <v>1.2</v>
      </c>
      <c r="F249" s="45" t="s">
        <v>230</v>
      </c>
      <c r="G249" s="45">
        <v>9800</v>
      </c>
      <c r="H249" s="45">
        <v>10200</v>
      </c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>
        <v>1</v>
      </c>
      <c r="V249" s="45"/>
      <c r="W249" s="45"/>
      <c r="X249" s="45"/>
    </row>
    <row r="250" spans="1:24" s="139" customFormat="1" x14ac:dyDescent="0.15">
      <c r="A250" s="99">
        <v>15780302</v>
      </c>
      <c r="B250" s="45">
        <v>1</v>
      </c>
      <c r="C250" s="80" t="str">
        <f>_xlfn.IFNA(_xlfn.IFNA(INDEX(效果!$C:$C,MATCH($A250,效果!$O:$O,0)),INDEX(buff!$C:$C,MATCH($A250,buff!$L:$L,0))),INDEX(buff!$C:$C,MATCH($A250,buff!$M:$M,0)))</f>
        <v>精灵游侠浸毒射击伤害</v>
      </c>
      <c r="D250" s="80" t="s">
        <v>4336</v>
      </c>
      <c r="E250" s="45">
        <v>1.2</v>
      </c>
      <c r="F250" s="63" t="s">
        <v>230</v>
      </c>
      <c r="G250" s="63">
        <v>19000</v>
      </c>
      <c r="H250" s="63">
        <v>21000</v>
      </c>
      <c r="I250" s="63"/>
      <c r="J250" s="63"/>
      <c r="K250" s="63"/>
      <c r="L250" s="63"/>
      <c r="M250" s="63"/>
      <c r="N250" s="63"/>
      <c r="O250" s="63"/>
      <c r="P250" s="63"/>
      <c r="Q250" s="63"/>
      <c r="R250" s="45"/>
      <c r="S250" s="45"/>
      <c r="T250" s="45"/>
      <c r="U250" s="45"/>
      <c r="V250" s="45"/>
      <c r="W250" s="45"/>
      <c r="X250" s="45"/>
    </row>
    <row r="251" spans="1:24" s="139" customFormat="1" x14ac:dyDescent="0.15">
      <c r="A251" s="99">
        <v>15780303</v>
      </c>
      <c r="B251" s="45">
        <v>1</v>
      </c>
      <c r="C251" s="80" t="str">
        <f>_xlfn.IFNA(_xlfn.IFNA(INDEX(效果!$C:$C,MATCH($A251,效果!$O:$O,0)),INDEX(buff!$C:$C,MATCH($A251,buff!$L:$L,0))),INDEX(buff!$C:$C,MATCH($A251,buff!$M:$M,0)))</f>
        <v>精灵游侠浸毒射击中毒流血</v>
      </c>
      <c r="D251" s="80" t="s">
        <v>4337</v>
      </c>
      <c r="E251" s="45">
        <v>1.2</v>
      </c>
      <c r="F251" s="45" t="s">
        <v>230</v>
      </c>
      <c r="G251" s="63">
        <v>2000</v>
      </c>
      <c r="H251" s="63">
        <v>2000</v>
      </c>
      <c r="I251" s="63"/>
      <c r="J251" s="63"/>
      <c r="K251" s="63"/>
      <c r="L251" s="63"/>
      <c r="M251" s="63"/>
      <c r="N251" s="63"/>
      <c r="O251" s="63"/>
      <c r="P251" s="63"/>
      <c r="Q251" s="63"/>
      <c r="R251" s="45"/>
      <c r="S251" s="45"/>
      <c r="T251" s="45"/>
      <c r="U251" s="45"/>
      <c r="V251" s="45"/>
      <c r="W251" s="45"/>
      <c r="X251" s="45">
        <v>1</v>
      </c>
    </row>
    <row r="252" spans="1:24" s="139" customFormat="1" x14ac:dyDescent="0.15">
      <c r="A252" s="99">
        <v>15780304</v>
      </c>
      <c r="B252" s="45">
        <v>1</v>
      </c>
      <c r="C252" s="80" t="str">
        <f>_xlfn.IFNA(_xlfn.IFNA(INDEX(效果!$C:$C,MATCH($A252,效果!$O:$O,0)),INDEX(buff!$C:$C,MATCH($A252,buff!$L:$L,0))),INDEX(buff!$C:$C,MATCH($A252,buff!$M:$M,0)))</f>
        <v>精灵游侠击退射击伤害</v>
      </c>
      <c r="D252" s="80" t="s">
        <v>4338</v>
      </c>
      <c r="E252" s="45">
        <v>1.2</v>
      </c>
      <c r="F252" s="63" t="s">
        <v>230</v>
      </c>
      <c r="G252" s="63">
        <v>19000</v>
      </c>
      <c r="H252" s="63">
        <v>21000</v>
      </c>
      <c r="I252" s="63"/>
      <c r="J252" s="63"/>
      <c r="K252" s="63"/>
      <c r="L252" s="63"/>
      <c r="M252" s="63"/>
      <c r="N252" s="63"/>
      <c r="O252" s="63"/>
      <c r="P252" s="63"/>
      <c r="Q252" s="63"/>
      <c r="R252" s="45"/>
      <c r="S252" s="45"/>
      <c r="T252" s="45"/>
      <c r="U252" s="45"/>
      <c r="V252" s="45"/>
      <c r="W252" s="45"/>
      <c r="X252" s="45"/>
    </row>
    <row r="253" spans="1:24" s="139" customFormat="1" x14ac:dyDescent="0.15">
      <c r="A253" s="164">
        <v>15780305</v>
      </c>
      <c r="B253" s="45">
        <v>1</v>
      </c>
      <c r="C253" s="80" t="str">
        <f>_xlfn.IFNA(_xlfn.IFNA(INDEX(效果!$C:$C,MATCH($A253,效果!$O:$O,0)),INDEX(buff!$C:$C,MATCH($A253,buff!$L:$L,0))),INDEX(buff!$C:$C,MATCH($A253,buff!$M:$M,0)))</f>
        <v>精灵游侠灼热箭雨伤害</v>
      </c>
      <c r="D253" s="80" t="s">
        <v>3727</v>
      </c>
      <c r="E253" s="45">
        <v>1.2</v>
      </c>
      <c r="F253" s="45" t="s">
        <v>230</v>
      </c>
      <c r="G253" s="63">
        <v>19000</v>
      </c>
      <c r="H253" s="63">
        <v>21000</v>
      </c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</row>
    <row r="254" spans="1:24" s="139" customFormat="1" x14ac:dyDescent="0.15">
      <c r="A254" s="164">
        <v>15780306</v>
      </c>
      <c r="B254" s="45">
        <v>1</v>
      </c>
      <c r="C254" s="80" t="s">
        <v>3739</v>
      </c>
      <c r="D254" s="80" t="s">
        <v>4339</v>
      </c>
      <c r="E254" s="45">
        <v>1.2</v>
      </c>
      <c r="I254" s="45"/>
      <c r="J254" s="45"/>
      <c r="K254" s="45"/>
      <c r="L254" s="45"/>
      <c r="M254" s="45"/>
      <c r="N254" s="45"/>
      <c r="O254" s="45"/>
      <c r="P254" s="45"/>
      <c r="Q254" s="45"/>
      <c r="R254" s="45">
        <v>3000</v>
      </c>
      <c r="S254" s="45">
        <v>3000</v>
      </c>
      <c r="T254" s="45"/>
      <c r="U254" s="45"/>
      <c r="V254" s="45"/>
      <c r="W254" s="45"/>
      <c r="X254" s="45"/>
    </row>
    <row r="255" spans="1:24" s="139" customFormat="1" x14ac:dyDescent="0.15">
      <c r="A255" s="164">
        <v>15780307</v>
      </c>
      <c r="B255" s="45">
        <v>1</v>
      </c>
      <c r="C255" s="80" t="str">
        <f>_xlfn.IFNA(_xlfn.IFNA(INDEX(效果!$C:$C,MATCH($A255,效果!$O:$O,0)),INDEX(buff!$C:$C,MATCH($A255,buff!$L:$L,0))),INDEX(buff!$C:$C,MATCH($A255,buff!$M:$M,0)))</f>
        <v>精灵游侠灼热箭雨灼烧流血</v>
      </c>
      <c r="D255" s="80" t="s">
        <v>4340</v>
      </c>
      <c r="E255" s="45">
        <v>1.2</v>
      </c>
      <c r="F255" s="45" t="s">
        <v>230</v>
      </c>
      <c r="G255" s="45">
        <v>2000</v>
      </c>
      <c r="H255" s="45">
        <v>2000</v>
      </c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>
        <v>1</v>
      </c>
    </row>
    <row r="256" spans="1:24" s="139" customFormat="1" x14ac:dyDescent="0.15">
      <c r="A256" s="164">
        <v>15780308</v>
      </c>
      <c r="B256" s="45">
        <v>1</v>
      </c>
      <c r="C256" s="80" t="str">
        <f>_xlfn.IFNA(_xlfn.IFNA(INDEX(效果!$C:$C,MATCH($A256,效果!$O:$O,0)),INDEX(buff!$C:$C,MATCH($A256,buff!$L:$L,0))),INDEX(buff!$C:$C,MATCH($A256,buff!$M:$M,0)))</f>
        <v>精灵游侠疯狂射击伤害(boss用)</v>
      </c>
      <c r="D256" s="80" t="s">
        <v>4341</v>
      </c>
      <c r="E256" s="45">
        <v>1.2</v>
      </c>
      <c r="F256" s="45" t="s">
        <v>230</v>
      </c>
      <c r="G256" s="45">
        <v>9800</v>
      </c>
      <c r="H256" s="45">
        <v>10200</v>
      </c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</row>
    <row r="257" spans="1:24" s="139" customFormat="1" x14ac:dyDescent="0.15">
      <c r="A257" s="99">
        <v>15780401</v>
      </c>
      <c r="B257" s="45">
        <v>1</v>
      </c>
      <c r="C257" s="80" t="str">
        <f>_xlfn.IFNA(_xlfn.IFNA(INDEX(效果!$C:$C,MATCH($A257,效果!$O:$O,0)),INDEX(buff!$C:$C,MATCH($A257,buff!$L:$L,0))),INDEX(buff!$C:$C,MATCH($A257,buff!$M:$M,0)))</f>
        <v>琴天使普通攻击伤害</v>
      </c>
      <c r="D257" s="80" t="s">
        <v>4342</v>
      </c>
      <c r="E257" s="45">
        <v>1.2</v>
      </c>
      <c r="F257" s="45" t="s">
        <v>230</v>
      </c>
      <c r="G257" s="45">
        <v>9800</v>
      </c>
      <c r="H257" s="45">
        <v>10200</v>
      </c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>
        <v>1</v>
      </c>
      <c r="V257" s="45"/>
      <c r="W257" s="45"/>
      <c r="X257" s="45"/>
    </row>
    <row r="258" spans="1:24" s="139" customFormat="1" x14ac:dyDescent="0.15">
      <c r="A258" s="164">
        <v>15780402</v>
      </c>
      <c r="B258" s="45">
        <v>1</v>
      </c>
      <c r="C258" s="80" t="str">
        <f>_xlfn.IFNA(_xlfn.IFNA(INDEX(效果!$C:$C,MATCH($A258,效果!$O:$O,0)),INDEX(buff!$C:$C,MATCH($A258,buff!$L:$L,0))),INDEX(buff!$C:$C,MATCH($A258,buff!$M:$M,0)))</f>
        <v>琴天使琴弦之音提升物防</v>
      </c>
      <c r="D258" s="80" t="s">
        <v>4343</v>
      </c>
      <c r="E258" s="45">
        <v>1.2</v>
      </c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>
        <v>3000</v>
      </c>
      <c r="S258" s="45">
        <v>3000</v>
      </c>
      <c r="T258" s="45"/>
      <c r="U258" s="45"/>
      <c r="V258" s="45"/>
      <c r="W258" s="45"/>
      <c r="X258" s="45"/>
    </row>
    <row r="259" spans="1:24" s="139" customFormat="1" x14ac:dyDescent="0.15">
      <c r="A259" s="164">
        <v>15780403</v>
      </c>
      <c r="B259" s="45">
        <v>1</v>
      </c>
      <c r="C259" s="80" t="str">
        <f>_xlfn.IFNA(_xlfn.IFNA(INDEX(效果!$C:$C,MATCH($A259,效果!$O:$O,0)),INDEX(buff!$C:$C,MATCH($A259,buff!$L:$L,0))),INDEX(buff!$C:$C,MATCH($A259,buff!$M:$M,0)))</f>
        <v>琴天使琴弦之音提升魔防</v>
      </c>
      <c r="D259" s="80" t="s">
        <v>4344</v>
      </c>
      <c r="E259" s="45">
        <v>1.2</v>
      </c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>
        <v>3000</v>
      </c>
      <c r="S259" s="45">
        <v>3000</v>
      </c>
      <c r="T259" s="45"/>
      <c r="U259" s="45"/>
      <c r="V259" s="45"/>
      <c r="W259" s="45"/>
      <c r="X259" s="45"/>
    </row>
    <row r="260" spans="1:24" s="139" customFormat="1" x14ac:dyDescent="0.15">
      <c r="A260" s="164">
        <v>15780404</v>
      </c>
      <c r="B260" s="45">
        <v>1</v>
      </c>
      <c r="C260" s="80" t="str">
        <f>_xlfn.IFNA(_xlfn.IFNA(INDEX(效果!$C:$C,MATCH($A260,效果!$O:$O,0)),INDEX(buff!$C:$C,MATCH($A260,buff!$L:$L,0))),INDEX(buff!$C:$C,MATCH($A260,buff!$M:$M,0)))</f>
        <v>琴天使琴弦之音加血血量</v>
      </c>
      <c r="D260" s="80" t="s">
        <v>4345</v>
      </c>
      <c r="E260" s="45">
        <v>1.2</v>
      </c>
      <c r="F260" s="45" t="s">
        <v>230</v>
      </c>
      <c r="G260" s="45">
        <v>500</v>
      </c>
      <c r="H260" s="45">
        <v>500</v>
      </c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</row>
    <row r="261" spans="1:24" s="139" customFormat="1" x14ac:dyDescent="0.15">
      <c r="A261" s="164">
        <v>15780405</v>
      </c>
      <c r="B261" s="45">
        <v>1</v>
      </c>
      <c r="C261" s="80" t="str">
        <f>_xlfn.IFNA(_xlfn.IFNA(INDEX(效果!$C:$C,MATCH($A261,效果!$O:$O,0)),INDEX(buff!$C:$C,MATCH($A261,buff!$L:$L,0))),INDEX(buff!$C:$C,MATCH($A261,buff!$M:$M,0)))</f>
        <v>琴天使静音之曲伤害</v>
      </c>
      <c r="D261" s="80" t="s">
        <v>4346</v>
      </c>
      <c r="E261" s="45">
        <v>1.2</v>
      </c>
      <c r="F261" s="45" t="s">
        <v>230</v>
      </c>
      <c r="G261" s="63">
        <v>19000</v>
      </c>
      <c r="H261" s="63">
        <v>21000</v>
      </c>
      <c r="I261" s="63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</row>
    <row r="262" spans="1:24" s="139" customFormat="1" x14ac:dyDescent="0.15">
      <c r="A262" s="99">
        <v>15780501</v>
      </c>
      <c r="B262" s="45">
        <v>1</v>
      </c>
      <c r="C262" s="80" t="str">
        <f>_xlfn.IFNA(_xlfn.IFNA(INDEX(效果!$C:$C,MATCH($A262,效果!$O:$O,0)),INDEX(buff!$C:$C,MATCH($A262,buff!$L:$L,0))),INDEX(buff!$C:$C,MATCH($A262,buff!$M:$M,0)))</f>
        <v>天马普通攻击伤害</v>
      </c>
      <c r="D262" s="80" t="s">
        <v>4347</v>
      </c>
      <c r="E262" s="45">
        <v>1.2</v>
      </c>
      <c r="F262" s="45" t="s">
        <v>230</v>
      </c>
      <c r="G262" s="45">
        <v>9800</v>
      </c>
      <c r="H262" s="45">
        <v>10200</v>
      </c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>
        <v>1</v>
      </c>
      <c r="V262" s="45"/>
      <c r="W262" s="45"/>
      <c r="X262" s="45"/>
    </row>
    <row r="263" spans="1:24" s="139" customFormat="1" x14ac:dyDescent="0.15">
      <c r="A263" s="99">
        <v>15780502</v>
      </c>
      <c r="B263" s="45">
        <v>1</v>
      </c>
      <c r="C263" s="80" t="str">
        <f>_xlfn.IFNA(_xlfn.IFNA(INDEX(效果!$C:$C,MATCH($A263,效果!$O:$O,0)),INDEX(buff!$C:$C,MATCH($A263,buff!$L:$L,0))),INDEX(buff!$C:$C,MATCH($A263,buff!$M:$M,0)))</f>
        <v>天马野性冲锋伤害</v>
      </c>
      <c r="D263" s="80" t="s">
        <v>4348</v>
      </c>
      <c r="E263" s="45">
        <v>1.2</v>
      </c>
      <c r="F263" s="63" t="s">
        <v>230</v>
      </c>
      <c r="G263" s="63">
        <v>19000</v>
      </c>
      <c r="H263" s="63">
        <v>21000</v>
      </c>
      <c r="I263" s="63"/>
      <c r="J263" s="63"/>
      <c r="K263" s="63"/>
      <c r="L263" s="63"/>
      <c r="M263" s="63"/>
      <c r="N263" s="63"/>
      <c r="O263" s="63"/>
      <c r="P263" s="63"/>
      <c r="Q263" s="63"/>
      <c r="R263" s="45"/>
      <c r="S263" s="45"/>
      <c r="T263" s="45"/>
      <c r="U263" s="45"/>
      <c r="V263" s="45"/>
      <c r="W263" s="45"/>
      <c r="X263" s="45"/>
    </row>
    <row r="264" spans="1:24" s="139" customFormat="1" x14ac:dyDescent="0.15">
      <c r="A264" s="99">
        <v>15790101</v>
      </c>
      <c r="B264" s="45">
        <v>1</v>
      </c>
      <c r="C264" s="80" t="str">
        <f>_xlfn.IFNA(_xlfn.IFNA(INDEX(效果!$C:$C,MATCH($A264,效果!$O:$O,0)),INDEX(buff!$C:$C,MATCH($A264,buff!$L:$L,0))),INDEX(buff!$C:$C,MATCH($A264,buff!$M:$M,0)))</f>
        <v>守护天使普通攻击伤害</v>
      </c>
      <c r="D264" s="80" t="s">
        <v>2562</v>
      </c>
      <c r="E264" s="45">
        <v>1.2</v>
      </c>
      <c r="F264" s="45" t="s">
        <v>230</v>
      </c>
      <c r="G264" s="45">
        <v>9800</v>
      </c>
      <c r="H264" s="45">
        <v>10200</v>
      </c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>
        <v>1</v>
      </c>
      <c r="V264" s="45"/>
      <c r="W264" s="45"/>
      <c r="X264" s="45"/>
    </row>
    <row r="265" spans="1:24" s="139" customFormat="1" x14ac:dyDescent="0.15">
      <c r="A265" s="99">
        <v>15790102</v>
      </c>
      <c r="B265" s="45">
        <v>1</v>
      </c>
      <c r="C265" s="80" t="str">
        <f>_xlfn.IFNA(_xlfn.IFNA(INDEX(效果!$C:$C,MATCH($A265,效果!$O:$O,0)),INDEX(buff!$C:$C,MATCH($A265,buff!$L:$L,0))),INDEX(buff!$C:$C,MATCH($A265,buff!$M:$M,0)))</f>
        <v>守护天使正义盾击伤害</v>
      </c>
      <c r="D265" s="80" t="s">
        <v>2564</v>
      </c>
      <c r="E265" s="45">
        <v>1.2</v>
      </c>
      <c r="F265" s="63" t="s">
        <v>230</v>
      </c>
      <c r="G265" s="63">
        <v>19000</v>
      </c>
      <c r="H265" s="63">
        <v>21000</v>
      </c>
      <c r="I265" s="63"/>
      <c r="J265" s="63"/>
      <c r="K265" s="63"/>
      <c r="L265" s="63"/>
      <c r="M265" s="63"/>
      <c r="N265" s="63"/>
      <c r="O265" s="63"/>
      <c r="P265" s="63"/>
      <c r="Q265" s="63"/>
      <c r="R265" s="45"/>
      <c r="S265" s="45"/>
      <c r="T265" s="45"/>
      <c r="U265" s="45"/>
      <c r="V265" s="45"/>
      <c r="W265" s="45"/>
      <c r="X265" s="45"/>
    </row>
    <row r="266" spans="1:24" s="139" customFormat="1" x14ac:dyDescent="0.15">
      <c r="A266" s="99">
        <v>15790103</v>
      </c>
      <c r="B266" s="45">
        <v>1</v>
      </c>
      <c r="C266" s="80" t="str">
        <f>_xlfn.IFNA(_xlfn.IFNA(INDEX(效果!$C:$C,MATCH($A266,效果!$O:$O,0)),INDEX(buff!$C:$C,MATCH($A266,buff!$L:$L,0))),INDEX(buff!$C:$C,MATCH($A266,buff!$M:$M,0)))</f>
        <v>守护天使圣光护体增加物防</v>
      </c>
      <c r="D266" s="80" t="s">
        <v>2567</v>
      </c>
      <c r="E266" s="45">
        <v>1.2</v>
      </c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>
        <v>3000</v>
      </c>
      <c r="S266" s="45">
        <v>3000</v>
      </c>
      <c r="T266" s="45"/>
      <c r="U266" s="45"/>
      <c r="V266" s="45"/>
      <c r="W266" s="45"/>
      <c r="X266" s="45"/>
    </row>
    <row r="267" spans="1:24" s="139" customFormat="1" x14ac:dyDescent="0.15">
      <c r="A267" s="99">
        <v>15790104</v>
      </c>
      <c r="B267" s="45">
        <v>1</v>
      </c>
      <c r="C267" s="80" t="str">
        <f>_xlfn.IFNA(_xlfn.IFNA(INDEX(效果!$C:$C,MATCH($A267,效果!$O:$O,0)),INDEX(buff!$C:$C,MATCH($A267,buff!$L:$L,0))),INDEX(buff!$C:$C,MATCH($A267,buff!$M:$M,0)))</f>
        <v>守护天使圣光护体增加魔防</v>
      </c>
      <c r="D267" s="80" t="s">
        <v>2568</v>
      </c>
      <c r="E267" s="45">
        <v>1.2</v>
      </c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>
        <v>3000</v>
      </c>
      <c r="S267" s="45">
        <v>3000</v>
      </c>
      <c r="T267" s="45"/>
      <c r="U267" s="45"/>
      <c r="V267" s="45"/>
      <c r="W267" s="45"/>
      <c r="X267" s="45"/>
    </row>
    <row r="268" spans="1:24" s="45" customFormat="1" x14ac:dyDescent="0.15">
      <c r="A268" s="164">
        <v>15790105</v>
      </c>
      <c r="B268" s="45">
        <v>1</v>
      </c>
      <c r="C268" s="80" t="str">
        <f>_xlfn.IFNA(_xlfn.IFNA(INDEX(效果!$C:$C,MATCH($A268,效果!$O:$O,0)),INDEX(buff!$C:$C,MATCH($A268,buff!$L:$L,0))),INDEX(buff!$C:$C,MATCH($A268,buff!$M:$M,0)))</f>
        <v>守护天使剑气激射伤害</v>
      </c>
      <c r="D268" s="80" t="s">
        <v>3828</v>
      </c>
      <c r="E268" s="45">
        <v>1.2</v>
      </c>
      <c r="F268" s="45" t="s">
        <v>230</v>
      </c>
      <c r="G268" s="63">
        <v>19000</v>
      </c>
      <c r="H268" s="63">
        <v>21000</v>
      </c>
      <c r="I268" s="63"/>
    </row>
    <row r="269" spans="1:24" s="45" customFormat="1" x14ac:dyDescent="0.15">
      <c r="A269" s="99">
        <v>15790201</v>
      </c>
      <c r="B269" s="45">
        <v>1</v>
      </c>
      <c r="C269" s="80" t="str">
        <f>_xlfn.IFNA(_xlfn.IFNA(INDEX(效果!$C:$C,MATCH($A269,效果!$O:$O,0)),INDEX(buff!$C:$C,MATCH($A269,buff!$L:$L,0))),INDEX(buff!$C:$C,MATCH($A269,buff!$M:$M,0)))</f>
        <v>天使波波普通攻击伤害</v>
      </c>
      <c r="D269" s="80" t="s">
        <v>4349</v>
      </c>
      <c r="E269" s="45">
        <v>1.2</v>
      </c>
      <c r="F269" s="45" t="s">
        <v>230</v>
      </c>
      <c r="G269" s="45">
        <v>9800</v>
      </c>
      <c r="H269" s="45">
        <v>10200</v>
      </c>
      <c r="U269" s="45">
        <v>1</v>
      </c>
    </row>
    <row r="270" spans="1:24" s="139" customFormat="1" x14ac:dyDescent="0.15">
      <c r="A270" s="99">
        <v>15790202</v>
      </c>
      <c r="B270" s="45">
        <v>1</v>
      </c>
      <c r="C270" s="80" t="str">
        <f>_xlfn.IFNA(_xlfn.IFNA(INDEX(效果!$C:$C,MATCH($A270,效果!$O:$O,0)),INDEX(buff!$C:$C,MATCH($A270,buff!$L:$L,0))),INDEX(buff!$C:$C,MATCH($A270,buff!$M:$M,0)))</f>
        <v>天使波波闪耀伤害</v>
      </c>
      <c r="D270" s="80" t="s">
        <v>4350</v>
      </c>
      <c r="E270" s="45">
        <v>1.2</v>
      </c>
      <c r="F270" s="63" t="s">
        <v>230</v>
      </c>
      <c r="G270" s="63">
        <v>19000</v>
      </c>
      <c r="H270" s="63">
        <v>21000</v>
      </c>
      <c r="I270" s="63"/>
      <c r="J270" s="63"/>
      <c r="K270" s="63"/>
      <c r="L270" s="63"/>
      <c r="M270" s="63"/>
      <c r="N270" s="63"/>
      <c r="O270" s="63"/>
      <c r="P270" s="63"/>
      <c r="Q270" s="63"/>
      <c r="R270" s="45"/>
      <c r="S270" s="45"/>
      <c r="T270" s="45"/>
      <c r="U270" s="45"/>
      <c r="V270" s="45"/>
      <c r="W270" s="45"/>
      <c r="X270" s="45"/>
    </row>
    <row r="271" spans="1:24" s="139" customFormat="1" x14ac:dyDescent="0.15">
      <c r="A271" s="99">
        <v>15790301</v>
      </c>
      <c r="B271" s="45">
        <v>1</v>
      </c>
      <c r="C271" s="80" t="str">
        <f>_xlfn.IFNA(_xlfn.IFNA(INDEX(效果!$C:$C,MATCH($A271,效果!$O:$O,0)),INDEX(buff!$C:$C,MATCH($A271,buff!$L:$L,0))),INDEX(buff!$C:$C,MATCH($A271,buff!$M:$M,0)))</f>
        <v>小天使普通攻击伤害</v>
      </c>
      <c r="D271" s="80" t="s">
        <v>4351</v>
      </c>
      <c r="E271" s="45">
        <v>1.2</v>
      </c>
      <c r="F271" s="45" t="s">
        <v>230</v>
      </c>
      <c r="G271" s="45">
        <v>9800</v>
      </c>
      <c r="H271" s="45">
        <v>10200</v>
      </c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>
        <v>1</v>
      </c>
      <c r="V271" s="45"/>
      <c r="W271" s="45"/>
      <c r="X271" s="45"/>
    </row>
    <row r="272" spans="1:24" s="139" customFormat="1" x14ac:dyDescent="0.15">
      <c r="A272" s="99">
        <v>15790302</v>
      </c>
      <c r="B272" s="45">
        <v>1</v>
      </c>
      <c r="C272" s="80" t="str">
        <f>_xlfn.IFNA(_xlfn.IFNA(INDEX(效果!$C:$C,MATCH($A272,效果!$O:$O,0)),INDEX(buff!$C:$C,MATCH($A272,buff!$L:$L,0))),INDEX(buff!$C:$C,MATCH($A272,buff!$M:$M,0)))</f>
        <v>小天使光能波伤害</v>
      </c>
      <c r="D272" s="80" t="s">
        <v>4352</v>
      </c>
      <c r="E272" s="45">
        <v>1.2</v>
      </c>
      <c r="F272" s="63" t="s">
        <v>230</v>
      </c>
      <c r="G272" s="63">
        <v>19000</v>
      </c>
      <c r="H272" s="63">
        <v>21000</v>
      </c>
      <c r="I272" s="63"/>
      <c r="J272" s="63"/>
      <c r="K272" s="63"/>
      <c r="L272" s="63"/>
      <c r="M272" s="63"/>
      <c r="N272" s="63"/>
      <c r="O272" s="63"/>
      <c r="P272" s="63"/>
      <c r="Q272" s="63"/>
      <c r="R272" s="45"/>
      <c r="S272" s="45"/>
      <c r="T272" s="45"/>
      <c r="U272" s="45"/>
      <c r="V272" s="45"/>
      <c r="W272" s="45"/>
      <c r="X272" s="45"/>
    </row>
    <row r="273" spans="1:24" s="139" customFormat="1" x14ac:dyDescent="0.15">
      <c r="A273" s="99">
        <v>15860101</v>
      </c>
      <c r="B273" s="45">
        <v>1</v>
      </c>
      <c r="C273" s="80" t="str">
        <f>_xlfn.IFNA(_xlfn.IFNA(INDEX(效果!$C:$C,MATCH($A273,效果!$O:$O,0)),INDEX(buff!$C:$C,MATCH($A273,buff!$L:$L,0))),INDEX(buff!$C:$C,MATCH($A273,buff!$M:$M,0)))</f>
        <v>瘟疫骑士普通攻击伤害</v>
      </c>
      <c r="D273" s="80" t="s">
        <v>1805</v>
      </c>
      <c r="E273" s="45">
        <v>1.2</v>
      </c>
      <c r="F273" s="45" t="s">
        <v>230</v>
      </c>
      <c r="G273" s="45">
        <v>9800</v>
      </c>
      <c r="H273" s="45">
        <v>10200</v>
      </c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>
        <v>1</v>
      </c>
      <c r="V273" s="45"/>
      <c r="W273" s="45"/>
      <c r="X273" s="45"/>
    </row>
    <row r="274" spans="1:24" s="139" customFormat="1" x14ac:dyDescent="0.15">
      <c r="A274" s="99">
        <v>15860105</v>
      </c>
      <c r="B274" s="45">
        <v>1</v>
      </c>
      <c r="C274" s="80" t="str">
        <f>_xlfn.IFNA(_xlfn.IFNA(INDEX(效果!$C:$C,MATCH($A274,效果!$O:$O,0)),INDEX(buff!$C:$C,MATCH($A274,buff!$L:$L,0))),INDEX(buff!$C:$C,MATCH($A274,buff!$M:$M,0)))</f>
        <v>瘟疫骑士穿刺箭射伤害</v>
      </c>
      <c r="D274" s="80" t="s">
        <v>1807</v>
      </c>
      <c r="E274" s="45">
        <v>1.2</v>
      </c>
      <c r="F274" s="45" t="s">
        <v>230</v>
      </c>
      <c r="G274" s="45">
        <v>19000</v>
      </c>
      <c r="H274" s="45">
        <v>21000</v>
      </c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>
        <v>1</v>
      </c>
    </row>
    <row r="275" spans="1:24" s="139" customFormat="1" x14ac:dyDescent="0.15">
      <c r="A275" s="99">
        <v>15860106</v>
      </c>
      <c r="B275" s="45">
        <v>1</v>
      </c>
      <c r="C275" s="80" t="str">
        <f>_xlfn.IFNA(_xlfn.IFNA(INDEX(效果!$C:$C,MATCH($A275,效果!$O:$O,0)),INDEX(buff!$C:$C,MATCH($A275,buff!$L:$L,0))),INDEX(buff!$C:$C,MATCH($A275,buff!$M:$M,0)))</f>
        <v>瘟疫骑士穿刺箭射减物理防御</v>
      </c>
      <c r="D275" s="80" t="s">
        <v>1808</v>
      </c>
      <c r="E275" s="45">
        <v>1.2</v>
      </c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>
        <v>3000</v>
      </c>
      <c r="S275" s="45">
        <v>3000</v>
      </c>
      <c r="T275" s="45"/>
      <c r="U275" s="45"/>
      <c r="V275" s="45"/>
      <c r="W275" s="45"/>
      <c r="X275" s="45"/>
    </row>
    <row r="276" spans="1:24" s="139" customFormat="1" x14ac:dyDescent="0.15">
      <c r="A276" s="99">
        <v>15860107</v>
      </c>
      <c r="B276" s="45">
        <v>1</v>
      </c>
      <c r="C276" s="80" t="str">
        <f>_xlfn.IFNA(_xlfn.IFNA(INDEX(效果!$C:$C,MATCH($A276,效果!$O:$O,0)),INDEX(buff!$C:$C,MATCH($A276,buff!$L:$L,0))),INDEX(buff!$C:$C,MATCH($A276,buff!$M:$M,0)))</f>
        <v>瘟疫骑士穿刺箭射减魔法防御</v>
      </c>
      <c r="D276" s="80" t="s">
        <v>1809</v>
      </c>
      <c r="E276" s="45">
        <v>1.2</v>
      </c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>
        <v>3000</v>
      </c>
      <c r="S276" s="45">
        <v>3000</v>
      </c>
      <c r="T276" s="45"/>
      <c r="U276" s="45"/>
      <c r="V276" s="45"/>
      <c r="W276" s="45"/>
      <c r="X276" s="45"/>
    </row>
    <row r="277" spans="1:24" s="139" customFormat="1" x14ac:dyDescent="0.15">
      <c r="A277" s="99">
        <v>15860108</v>
      </c>
      <c r="B277" s="45">
        <v>1</v>
      </c>
      <c r="C277" s="80" t="str">
        <f>_xlfn.IFNA(_xlfn.IFNA(INDEX(效果!$C:$C,MATCH($A277,效果!$O:$O,0)),INDEX(buff!$C:$C,MATCH($A277,buff!$L:$L,0))),INDEX(buff!$C:$C,MATCH($A277,buff!$M:$M,0)))</f>
        <v>瘟疫骑士冰冻箭雨伤害</v>
      </c>
      <c r="D277" s="80" t="s">
        <v>2422</v>
      </c>
      <c r="E277" s="45">
        <v>1.2</v>
      </c>
      <c r="F277" s="63" t="s">
        <v>230</v>
      </c>
      <c r="G277" s="63">
        <v>19000</v>
      </c>
      <c r="H277" s="63">
        <v>21000</v>
      </c>
      <c r="I277" s="63"/>
      <c r="J277" s="63"/>
      <c r="K277" s="63"/>
      <c r="L277" s="63"/>
      <c r="M277" s="63"/>
      <c r="N277" s="63"/>
      <c r="O277" s="63"/>
      <c r="P277" s="63"/>
      <c r="Q277" s="63"/>
      <c r="R277" s="45"/>
      <c r="S277" s="45"/>
      <c r="T277" s="45"/>
      <c r="U277" s="45"/>
      <c r="V277" s="45"/>
      <c r="W277" s="45"/>
      <c r="X277" s="45"/>
    </row>
    <row r="278" spans="1:24" s="139" customFormat="1" x14ac:dyDescent="0.15">
      <c r="A278" s="99">
        <v>15860109</v>
      </c>
      <c r="B278" s="45">
        <v>1</v>
      </c>
      <c r="C278" s="80" t="s">
        <v>3180</v>
      </c>
      <c r="D278" s="80" t="s">
        <v>4353</v>
      </c>
      <c r="E278" s="45">
        <v>1.2</v>
      </c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>
        <v>2000</v>
      </c>
      <c r="S278" s="45">
        <v>2000</v>
      </c>
      <c r="T278" s="45"/>
      <c r="U278" s="45"/>
      <c r="V278" s="45"/>
      <c r="W278" s="45"/>
      <c r="X278" s="45"/>
    </row>
    <row r="279" spans="1:24" s="139" customFormat="1" x14ac:dyDescent="0.15">
      <c r="A279" s="99">
        <v>15860201</v>
      </c>
      <c r="B279" s="45">
        <v>1</v>
      </c>
      <c r="C279" s="80" t="str">
        <f>_xlfn.IFNA(_xlfn.IFNA(INDEX(效果!$C:$C,MATCH($A279,效果!$O:$O,0)),INDEX(buff!$C:$C,MATCH($A279,buff!$L:$L,0))),INDEX(buff!$C:$C,MATCH($A279,buff!$M:$M,0)))</f>
        <v>剑圣普通攻击伤害</v>
      </c>
      <c r="D279" s="80" t="s">
        <v>1706</v>
      </c>
      <c r="E279" s="45">
        <v>1.2</v>
      </c>
      <c r="F279" s="45" t="s">
        <v>230</v>
      </c>
      <c r="G279" s="45">
        <v>9800</v>
      </c>
      <c r="H279" s="45">
        <v>10200</v>
      </c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>
        <v>1</v>
      </c>
      <c r="V279" s="45"/>
      <c r="W279" s="45"/>
      <c r="X279" s="45"/>
    </row>
    <row r="280" spans="1:24" s="139" customFormat="1" x14ac:dyDescent="0.15">
      <c r="A280" s="99">
        <v>15860202</v>
      </c>
      <c r="B280" s="45">
        <v>1</v>
      </c>
      <c r="C280" s="80" t="s">
        <v>1710</v>
      </c>
      <c r="D280" s="80" t="s">
        <v>1710</v>
      </c>
      <c r="E280" s="45">
        <v>1.2</v>
      </c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>
        <v>10000</v>
      </c>
      <c r="S280" s="45">
        <v>10000</v>
      </c>
      <c r="T280" s="45"/>
      <c r="U280" s="45"/>
      <c r="V280" s="45"/>
      <c r="W280" s="45"/>
      <c r="X280" s="45"/>
    </row>
    <row r="281" spans="1:24" s="139" customFormat="1" x14ac:dyDescent="0.15">
      <c r="A281" s="99">
        <v>15860203</v>
      </c>
      <c r="B281" s="45">
        <v>1</v>
      </c>
      <c r="C281" s="80" t="str">
        <f>_xlfn.IFNA(_xlfn.IFNA(INDEX(效果!$C:$C,MATCH($A281,效果!$O:$O,0)),INDEX(buff!$C:$C,MATCH($A281,buff!$L:$L,0))),INDEX(buff!$C:$C,MATCH($A281,buff!$M:$M,0)))</f>
        <v>剑圣瓦解怒吼伤害</v>
      </c>
      <c r="D281" s="80" t="s">
        <v>2432</v>
      </c>
      <c r="E281" s="45">
        <v>1.2</v>
      </c>
      <c r="F281" s="63" t="s">
        <v>230</v>
      </c>
      <c r="G281" s="63">
        <v>19000</v>
      </c>
      <c r="H281" s="63">
        <v>21000</v>
      </c>
      <c r="I281" s="63"/>
      <c r="J281" s="63"/>
      <c r="K281" s="63"/>
      <c r="L281" s="63"/>
      <c r="M281" s="63"/>
      <c r="N281" s="63"/>
      <c r="O281" s="63"/>
      <c r="P281" s="63"/>
      <c r="Q281" s="63"/>
      <c r="R281" s="45"/>
      <c r="S281" s="45"/>
      <c r="T281" s="45"/>
      <c r="U281" s="45"/>
      <c r="V281" s="45"/>
      <c r="W281" s="45"/>
      <c r="X281" s="45"/>
    </row>
    <row r="282" spans="1:24" s="139" customFormat="1" x14ac:dyDescent="0.15">
      <c r="A282" s="99">
        <v>15860204</v>
      </c>
      <c r="B282" s="45">
        <v>1</v>
      </c>
      <c r="C282" s="80" t="str">
        <f>_xlfn.IFNA(_xlfn.IFNA(INDEX(效果!$C:$C,MATCH($A282,效果!$O:$O,0)),INDEX(buff!$C:$C,MATCH($A282,buff!$L:$L,0))),INDEX(buff!$C:$C,MATCH($A282,buff!$M:$M,0)))</f>
        <v>剑圣瓦解怒吼给周围敌人减物理防御</v>
      </c>
      <c r="D282" s="80" t="s">
        <v>2433</v>
      </c>
      <c r="E282" s="45">
        <v>1.2</v>
      </c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>
        <v>3000</v>
      </c>
      <c r="S282" s="45">
        <v>3000</v>
      </c>
      <c r="T282" s="45"/>
      <c r="U282" s="45"/>
      <c r="V282" s="45"/>
      <c r="W282" s="45"/>
      <c r="X282" s="45"/>
    </row>
    <row r="283" spans="1:24" s="139" customFormat="1" x14ac:dyDescent="0.15">
      <c r="A283" s="99">
        <v>15860205</v>
      </c>
      <c r="B283" s="45">
        <v>1</v>
      </c>
      <c r="C283" s="80" t="str">
        <f>_xlfn.IFNA(_xlfn.IFNA(INDEX(效果!$C:$C,MATCH($A283,效果!$O:$O,0)),INDEX(buff!$C:$C,MATCH($A283,buff!$L:$L,0))),INDEX(buff!$C:$C,MATCH($A283,buff!$M:$M,0)))</f>
        <v>剑圣瓦解怒吼给周围敌人减魔法防御</v>
      </c>
      <c r="D283" s="80" t="s">
        <v>2434</v>
      </c>
      <c r="E283" s="45">
        <v>1.2</v>
      </c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>
        <v>3000</v>
      </c>
      <c r="S283" s="45">
        <v>3000</v>
      </c>
      <c r="T283" s="45"/>
      <c r="U283" s="45"/>
      <c r="V283" s="45"/>
      <c r="W283" s="45"/>
      <c r="X283" s="45"/>
    </row>
    <row r="284" spans="1:24" s="139" customFormat="1" x14ac:dyDescent="0.15">
      <c r="A284" s="99">
        <v>15860206</v>
      </c>
      <c r="B284" s="45">
        <v>1</v>
      </c>
      <c r="C284" s="80" t="str">
        <f>_xlfn.IFNA(_xlfn.IFNA(INDEX(效果!$C:$C,MATCH($A284,效果!$O:$O,0)),INDEX(buff!$C:$C,MATCH($A284,buff!$L:$L,0))),INDEX(buff!$C:$C,MATCH($A284,buff!$M:$M,0)))</f>
        <v>剑圣无敌斩伤害</v>
      </c>
      <c r="D284" s="80" t="s">
        <v>1707</v>
      </c>
      <c r="E284" s="45">
        <v>1.2</v>
      </c>
      <c r="F284" s="45" t="s">
        <v>230</v>
      </c>
      <c r="G284" s="63">
        <v>19000</v>
      </c>
      <c r="H284" s="63">
        <v>21000</v>
      </c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</row>
    <row r="285" spans="1:24" s="139" customFormat="1" x14ac:dyDescent="0.15">
      <c r="A285" s="99">
        <v>15860207</v>
      </c>
      <c r="B285" s="45">
        <v>1</v>
      </c>
      <c r="C285" s="80" t="s">
        <v>1711</v>
      </c>
      <c r="D285" s="80" t="s">
        <v>1711</v>
      </c>
      <c r="E285" s="45">
        <v>1.2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>
        <v>2000</v>
      </c>
      <c r="S285" s="45">
        <v>2000</v>
      </c>
      <c r="T285" s="45"/>
      <c r="U285" s="45"/>
      <c r="V285" s="45"/>
      <c r="W285" s="45"/>
      <c r="X285" s="45"/>
    </row>
    <row r="286" spans="1:24" s="243" customFormat="1" x14ac:dyDescent="0.15">
      <c r="A286" s="166">
        <v>15860209</v>
      </c>
      <c r="B286" s="166">
        <v>1</v>
      </c>
      <c r="C286" s="242" t="str">
        <f>_xlfn.IFNA(_xlfn.IFNA(INDEX(效果!$C:$C,MATCH($A286,效果!$O:$O,0)),INDEX(buff!$C:$C,MATCH($A286,buff!$K:$K,0))),INDEX(buff!$C:$C,MATCH($A286,buff!$L:$L,0)))</f>
        <v>剑圣旋风斩伤害</v>
      </c>
      <c r="D286" s="84" t="s">
        <v>5758</v>
      </c>
      <c r="E286" s="166">
        <v>1.2</v>
      </c>
      <c r="F286" s="166" t="s">
        <v>230</v>
      </c>
      <c r="G286" s="166">
        <v>19200</v>
      </c>
      <c r="H286" s="166">
        <v>20800</v>
      </c>
      <c r="I286" s="166">
        <v>320</v>
      </c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</row>
    <row r="287" spans="1:24" s="243" customFormat="1" x14ac:dyDescent="0.15">
      <c r="A287" s="166">
        <v>15860210</v>
      </c>
      <c r="B287" s="166">
        <v>1</v>
      </c>
      <c r="C287" s="242" t="str">
        <f>_xlfn.IFNA(_xlfn.IFNA(INDEX(效果!$C:$C,MATCH($A287,效果!$O:$O,0)),INDEX(buff!$C:$C,MATCH($A287,buff!$L:$L,0))),INDEX(buff!$C:$C,MATCH($A287,buff!$M:$M,0)))</f>
        <v>剑圣旋风斩之降低被治疗</v>
      </c>
      <c r="D287" s="84" t="s">
        <v>5770</v>
      </c>
      <c r="E287" s="166">
        <v>1.2</v>
      </c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>
        <v>-2500</v>
      </c>
      <c r="S287" s="166">
        <v>-2500</v>
      </c>
      <c r="T287" s="166">
        <v>-25</v>
      </c>
      <c r="U287" s="166"/>
      <c r="V287" s="166"/>
      <c r="W287" s="166"/>
      <c r="X287" s="166"/>
    </row>
    <row r="288" spans="1:24" s="139" customFormat="1" x14ac:dyDescent="0.15">
      <c r="A288" s="99">
        <v>15860301</v>
      </c>
      <c r="B288" s="45">
        <v>1</v>
      </c>
      <c r="C288" s="80" t="str">
        <f>_xlfn.IFNA(_xlfn.IFNA(INDEX(效果!$C:$C,MATCH($A288,效果!$O:$O,0)),INDEX(buff!$C:$C,MATCH($A288,buff!$L:$L,0))),INDEX(buff!$C:$C,MATCH($A288,buff!$M:$M,0)))</f>
        <v>丛林祭司普通攻击伤害</v>
      </c>
      <c r="D288" s="80" t="s">
        <v>1853</v>
      </c>
      <c r="E288" s="45">
        <v>1.2</v>
      </c>
      <c r="F288" s="45" t="s">
        <v>230</v>
      </c>
      <c r="G288" s="45">
        <v>9800</v>
      </c>
      <c r="H288" s="45">
        <v>10200</v>
      </c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>
        <v>1</v>
      </c>
      <c r="V288" s="45"/>
      <c r="W288" s="45"/>
      <c r="X288" s="45"/>
    </row>
    <row r="289" spans="1:24" s="139" customFormat="1" x14ac:dyDescent="0.15">
      <c r="A289" s="99">
        <v>15860302</v>
      </c>
      <c r="B289" s="45">
        <v>1</v>
      </c>
      <c r="C289" s="80" t="str">
        <f>_xlfn.IFNA(_xlfn.IFNA(INDEX(效果!$C:$C,MATCH($A289,效果!$O:$O,0)),INDEX(buff!$C:$C,MATCH($A289,buff!$L:$L,0))),INDEX(buff!$C:$C,MATCH($A289,buff!$M:$M,0)))</f>
        <v>丛林祭司变形术伤害</v>
      </c>
      <c r="D289" s="80" t="s">
        <v>1854</v>
      </c>
      <c r="E289" s="45">
        <v>1.2</v>
      </c>
      <c r="F289" s="45" t="s">
        <v>230</v>
      </c>
      <c r="G289" s="45">
        <v>19000</v>
      </c>
      <c r="H289" s="45">
        <v>21000</v>
      </c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</row>
    <row r="290" spans="1:24" s="139" customFormat="1" x14ac:dyDescent="0.15">
      <c r="A290" s="99">
        <v>15860303</v>
      </c>
      <c r="B290" s="45">
        <v>1</v>
      </c>
      <c r="C290" s="80" t="str">
        <f>_xlfn.IFNA(_xlfn.IFNA(INDEX(效果!$C:$C,MATCH($A290,效果!$O:$O,0)),INDEX(buff!$C:$C,MATCH($A290,buff!$L:$L,0))),INDEX(buff!$C:$C,MATCH($A290,buff!$M:$M,0)))</f>
        <v>丛林祭司变形术之减移动速度</v>
      </c>
      <c r="D290" s="80" t="s">
        <v>1856</v>
      </c>
      <c r="E290" s="45">
        <v>1.2</v>
      </c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>
        <v>-5000</v>
      </c>
      <c r="S290" s="45">
        <v>-5000</v>
      </c>
      <c r="T290" s="45"/>
      <c r="U290" s="45"/>
      <c r="V290" s="45"/>
      <c r="W290" s="45"/>
      <c r="X290" s="45"/>
    </row>
    <row r="291" spans="1:24" s="139" customFormat="1" x14ac:dyDescent="0.15">
      <c r="A291" s="99">
        <v>15860304</v>
      </c>
      <c r="B291" s="45">
        <v>1</v>
      </c>
      <c r="C291" s="80" t="str">
        <f>_xlfn.IFNA(_xlfn.IFNA(INDEX(效果!$C:$C,MATCH($A291,效果!$O:$O,0)),INDEX(buff!$C:$C,MATCH($A291,buff!$L:$L,0))),INDEX(buff!$C:$C,MATCH($A291,buff!$M:$M,0)))</f>
        <v>丛林祭司巫毒守护之加伤害减免</v>
      </c>
      <c r="D291" s="80" t="s">
        <v>1858</v>
      </c>
      <c r="E291" s="45">
        <v>1.2</v>
      </c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>
        <v>3000</v>
      </c>
      <c r="S291" s="45">
        <v>3000</v>
      </c>
      <c r="T291" s="45"/>
      <c r="U291" s="45"/>
      <c r="V291" s="45"/>
      <c r="W291" s="45"/>
      <c r="X291" s="45"/>
    </row>
    <row r="292" spans="1:24" s="139" customFormat="1" x14ac:dyDescent="0.15">
      <c r="A292" s="99">
        <v>15860305</v>
      </c>
      <c r="B292" s="45">
        <v>1</v>
      </c>
      <c r="C292" s="80" t="s">
        <v>3184</v>
      </c>
      <c r="D292" s="80" t="s">
        <v>4354</v>
      </c>
      <c r="E292" s="45">
        <v>1.2</v>
      </c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>
        <v>10000</v>
      </c>
      <c r="S292" s="45">
        <v>10000</v>
      </c>
      <c r="T292" s="45"/>
      <c r="U292" s="45"/>
      <c r="V292" s="45"/>
      <c r="W292" s="45"/>
      <c r="X292" s="45"/>
    </row>
    <row r="293" spans="1:24" s="139" customFormat="1" x14ac:dyDescent="0.15">
      <c r="A293" s="99">
        <v>15860306</v>
      </c>
      <c r="B293" s="45">
        <v>1</v>
      </c>
      <c r="C293" s="80" t="s">
        <v>3185</v>
      </c>
      <c r="D293" s="80" t="s">
        <v>4355</v>
      </c>
      <c r="E293" s="45">
        <v>1.2</v>
      </c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>
        <v>600</v>
      </c>
      <c r="S293" s="45">
        <v>600</v>
      </c>
      <c r="T293" s="45"/>
      <c r="U293" s="45"/>
      <c r="V293" s="45"/>
      <c r="W293" s="45"/>
      <c r="X293" s="45"/>
    </row>
    <row r="294" spans="1:24" s="139" customFormat="1" x14ac:dyDescent="0.15">
      <c r="A294" s="99">
        <v>15860401</v>
      </c>
      <c r="B294" s="45">
        <v>1</v>
      </c>
      <c r="C294" s="80" t="str">
        <f>_xlfn.IFNA(_xlfn.IFNA(INDEX(效果!$C:$C,MATCH($A294,效果!$O:$O,0)),INDEX(buff!$C:$C,MATCH($A294,buff!$L:$L,0))),INDEX(buff!$C:$C,MATCH($A294,buff!$M:$M,0)))</f>
        <v>哥布林亲王普通攻击伤害</v>
      </c>
      <c r="D294" s="80" t="s">
        <v>1689</v>
      </c>
      <c r="E294" s="45">
        <v>1.2</v>
      </c>
      <c r="F294" s="45" t="s">
        <v>230</v>
      </c>
      <c r="G294" s="45">
        <v>9800</v>
      </c>
      <c r="H294" s="45">
        <v>10200</v>
      </c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>
        <v>1</v>
      </c>
      <c r="V294" s="45"/>
      <c r="W294" s="45"/>
      <c r="X294" s="45">
        <v>1</v>
      </c>
    </row>
    <row r="295" spans="1:24" s="139" customFormat="1" x14ac:dyDescent="0.15">
      <c r="A295" s="99">
        <v>15860405</v>
      </c>
      <c r="B295" s="45">
        <v>1</v>
      </c>
      <c r="C295" s="80" t="s">
        <v>1690</v>
      </c>
      <c r="D295" s="80" t="s">
        <v>1690</v>
      </c>
      <c r="E295" s="45">
        <v>1.2</v>
      </c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>
        <v>10000</v>
      </c>
      <c r="S295" s="45">
        <v>10000</v>
      </c>
      <c r="T295" s="45"/>
      <c r="U295" s="45"/>
      <c r="V295" s="45"/>
      <c r="W295" s="45"/>
      <c r="X295" s="45"/>
    </row>
    <row r="296" spans="1:24" s="139" customFormat="1" x14ac:dyDescent="0.15">
      <c r="A296" s="99">
        <v>15860406</v>
      </c>
      <c r="B296" s="45">
        <v>1</v>
      </c>
      <c r="C296" s="80" t="s">
        <v>1691</v>
      </c>
      <c r="D296" s="80" t="s">
        <v>1691</v>
      </c>
      <c r="E296" s="45">
        <v>1.2</v>
      </c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>
        <v>800</v>
      </c>
      <c r="S296" s="45">
        <v>800</v>
      </c>
      <c r="T296" s="45"/>
      <c r="U296" s="45"/>
      <c r="V296" s="45"/>
      <c r="W296" s="45"/>
      <c r="X296" s="45"/>
    </row>
    <row r="297" spans="1:24" s="139" customFormat="1" x14ac:dyDescent="0.15">
      <c r="A297" s="99">
        <v>15860407</v>
      </c>
      <c r="B297" s="45">
        <v>1</v>
      </c>
      <c r="C297" s="80" t="s">
        <v>3186</v>
      </c>
      <c r="D297" s="80" t="s">
        <v>3186</v>
      </c>
      <c r="E297" s="45">
        <v>1.2</v>
      </c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>
        <v>10000</v>
      </c>
      <c r="S297" s="45">
        <v>10000</v>
      </c>
      <c r="T297" s="45"/>
      <c r="U297" s="45"/>
      <c r="V297" s="45"/>
      <c r="W297" s="45"/>
      <c r="X297" s="45"/>
    </row>
    <row r="298" spans="1:24" s="139" customFormat="1" x14ac:dyDescent="0.15">
      <c r="A298" s="99">
        <v>15860408</v>
      </c>
      <c r="B298" s="45">
        <v>1</v>
      </c>
      <c r="C298" s="80" t="s">
        <v>3187</v>
      </c>
      <c r="D298" s="80" t="s">
        <v>3187</v>
      </c>
      <c r="E298" s="45">
        <v>1.2</v>
      </c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>
        <v>300</v>
      </c>
      <c r="S298" s="45">
        <v>300</v>
      </c>
      <c r="T298" s="45"/>
      <c r="U298" s="45"/>
      <c r="V298" s="45"/>
      <c r="W298" s="45"/>
      <c r="X298" s="45">
        <v>1</v>
      </c>
    </row>
    <row r="299" spans="1:24" s="139" customFormat="1" x14ac:dyDescent="0.15">
      <c r="A299" s="99">
        <v>15860409</v>
      </c>
      <c r="B299" s="45">
        <v>1</v>
      </c>
      <c r="C299" s="80" t="str">
        <f>_xlfn.IFNA(_xlfn.IFNA(INDEX(效果!$C:$C,MATCH($A299,效果!$O:$O,0)),INDEX(buff!$C:$C,MATCH($A299,buff!$L:$L,0))),INDEX(buff!$C:$C,MATCH($A299,buff!$M:$M,0)))</f>
        <v>哥布林亲王召唤黑火炸药爆炸伤害</v>
      </c>
      <c r="D299" s="80" t="s">
        <v>2507</v>
      </c>
      <c r="E299" s="45">
        <v>1.2</v>
      </c>
      <c r="F299" s="45" t="s">
        <v>230</v>
      </c>
      <c r="G299" s="45">
        <v>59000</v>
      </c>
      <c r="H299" s="45">
        <v>61000</v>
      </c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</row>
    <row r="300" spans="1:24" s="139" customFormat="1" x14ac:dyDescent="0.15">
      <c r="A300" s="100">
        <v>15860501</v>
      </c>
      <c r="B300" s="63">
        <v>1</v>
      </c>
      <c r="C300" s="141" t="str">
        <f>_xlfn.IFNA(_xlfn.IFNA(INDEX(效果!$C:$C,MATCH($A300,效果!$O:$O,0)),INDEX(buff!$C:$C,MATCH($A300,buff!$L:$L,0))),INDEX(buff!$C:$C,MATCH($A300,buff!$M:$M,0)))</f>
        <v>暗翼统领普通攻击</v>
      </c>
      <c r="D300" s="141" t="s">
        <v>4356</v>
      </c>
      <c r="E300" s="63">
        <v>1.2</v>
      </c>
      <c r="F300" s="63" t="s">
        <v>230</v>
      </c>
      <c r="G300" s="63">
        <v>9800</v>
      </c>
      <c r="H300" s="63">
        <v>10200</v>
      </c>
      <c r="I300" s="63"/>
      <c r="J300" s="63"/>
      <c r="K300" s="63"/>
      <c r="L300" s="63"/>
      <c r="M300" s="63"/>
      <c r="N300" s="63"/>
      <c r="O300" s="63"/>
      <c r="P300" s="63"/>
      <c r="Q300" s="63"/>
      <c r="R300" s="45"/>
      <c r="S300" s="45"/>
      <c r="T300" s="45"/>
      <c r="U300" s="45">
        <v>1</v>
      </c>
      <c r="V300" s="45"/>
      <c r="W300" s="45"/>
      <c r="X300" s="45"/>
    </row>
    <row r="301" spans="1:24" s="139" customFormat="1" x14ac:dyDescent="0.15">
      <c r="A301" s="100">
        <v>15860502</v>
      </c>
      <c r="B301" s="63">
        <v>1</v>
      </c>
      <c r="C301" s="141" t="str">
        <f>_xlfn.IFNA(_xlfn.IFNA(INDEX(效果!$C:$C,MATCH($A301,效果!$O:$O,0)),INDEX(buff!$C:$C,MATCH($A301,buff!$L:$L,0))),INDEX(buff!$C:$C,MATCH($A301,buff!$M:$M,0)))</f>
        <v>暗翼统领撕裂伤害</v>
      </c>
      <c r="D301" s="141" t="s">
        <v>4357</v>
      </c>
      <c r="E301" s="63">
        <v>1.2</v>
      </c>
      <c r="F301" s="63" t="s">
        <v>230</v>
      </c>
      <c r="G301" s="63">
        <v>19000</v>
      </c>
      <c r="H301" s="63">
        <v>21000</v>
      </c>
      <c r="I301" s="63"/>
      <c r="J301" s="63"/>
      <c r="K301" s="63"/>
      <c r="L301" s="63"/>
      <c r="M301" s="63"/>
      <c r="N301" s="63"/>
      <c r="O301" s="63"/>
      <c r="P301" s="63"/>
      <c r="Q301" s="63"/>
      <c r="R301" s="45"/>
      <c r="S301" s="45"/>
      <c r="T301" s="45"/>
      <c r="U301" s="45"/>
      <c r="V301" s="45"/>
      <c r="W301" s="45"/>
      <c r="X301" s="45"/>
    </row>
    <row r="302" spans="1:24" s="139" customFormat="1" ht="17.25" customHeight="1" x14ac:dyDescent="0.15">
      <c r="A302" s="100">
        <v>15860503</v>
      </c>
      <c r="B302" s="63">
        <v>1</v>
      </c>
      <c r="C302" s="141" t="str">
        <f>_xlfn.IFNA(_xlfn.IFNA(INDEX(效果!$C:$C,MATCH($A302,效果!$O:$O,0)),INDEX(buff!$C:$C,MATCH($A302,buff!$L:$L,0))),INDEX(buff!$C:$C,MATCH($A302,buff!$M:$M,0)))</f>
        <v>暗翼统领撕裂之流血血量</v>
      </c>
      <c r="D302" s="141" t="s">
        <v>4358</v>
      </c>
      <c r="E302" s="63">
        <v>1.2</v>
      </c>
      <c r="F302" s="63" t="s">
        <v>230</v>
      </c>
      <c r="G302" s="63">
        <v>2000</v>
      </c>
      <c r="H302" s="63">
        <v>2000</v>
      </c>
      <c r="I302" s="63"/>
      <c r="J302" s="63"/>
      <c r="K302" s="63"/>
      <c r="L302" s="63"/>
      <c r="M302" s="63"/>
      <c r="N302" s="63"/>
      <c r="O302" s="63"/>
      <c r="P302" s="63"/>
      <c r="Q302" s="63"/>
      <c r="R302" s="45"/>
      <c r="S302" s="45"/>
      <c r="T302" s="45"/>
      <c r="U302" s="45"/>
      <c r="V302" s="45"/>
      <c r="W302" s="45"/>
      <c r="X302" s="45"/>
    </row>
    <row r="303" spans="1:24" s="139" customFormat="1" x14ac:dyDescent="0.15">
      <c r="A303" s="100">
        <v>15860504</v>
      </c>
      <c r="B303" s="63">
        <v>1</v>
      </c>
      <c r="C303" s="141" t="str">
        <f>_xlfn.IFNA(_xlfn.IFNA(INDEX(效果!$C:$C,MATCH($A303,效果!$O:$O,0)),INDEX(buff!$C:$C,MATCH($A303,buff!$L:$L,0))),INDEX(buff!$C:$C,MATCH($A303,buff!$M:$M,0)))</f>
        <v>暗翼统领闪烁突袭伤害</v>
      </c>
      <c r="D303" s="141" t="s">
        <v>4359</v>
      </c>
      <c r="E303" s="63">
        <v>1.2</v>
      </c>
      <c r="F303" s="63" t="s">
        <v>230</v>
      </c>
      <c r="G303" s="63">
        <v>19000</v>
      </c>
      <c r="H303" s="63">
        <v>21000</v>
      </c>
      <c r="I303" s="63"/>
      <c r="J303" s="63"/>
      <c r="K303" s="63"/>
      <c r="L303" s="63"/>
      <c r="M303" s="63"/>
      <c r="N303" s="63"/>
      <c r="O303" s="63"/>
      <c r="P303" s="63"/>
      <c r="Q303" s="63"/>
      <c r="R303" s="45"/>
      <c r="S303" s="45"/>
      <c r="T303" s="45"/>
      <c r="U303" s="45"/>
      <c r="V303" s="45"/>
      <c r="W303" s="45">
        <v>2</v>
      </c>
      <c r="X303" s="45"/>
    </row>
    <row r="304" spans="1:24" s="139" customFormat="1" x14ac:dyDescent="0.15">
      <c r="A304" s="99">
        <v>15860505</v>
      </c>
      <c r="B304" s="45">
        <v>1</v>
      </c>
      <c r="C304" s="80" t="str">
        <f>_xlfn.IFNA(_xlfn.IFNA(INDEX(效果!$C:$C,MATCH($A304,效果!$O:$O,0)),INDEX(buff!$C:$C,MATCH($A304,buff!$L:$L,0))),INDEX(buff!$C:$C,MATCH($A304,buff!$M:$M,0)))</f>
        <v>鳄鱼雷克普通攻击伤害</v>
      </c>
      <c r="D304" s="80" t="s">
        <v>2588</v>
      </c>
      <c r="E304" s="45">
        <v>1.2</v>
      </c>
      <c r="F304" s="45" t="s">
        <v>230</v>
      </c>
      <c r="G304" s="45">
        <v>9800</v>
      </c>
      <c r="H304" s="45">
        <v>10200</v>
      </c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>
        <v>1</v>
      </c>
      <c r="V304" s="45"/>
      <c r="W304" s="45"/>
      <c r="X304" s="45"/>
    </row>
    <row r="305" spans="1:24" s="139" customFormat="1" x14ac:dyDescent="0.15">
      <c r="A305" s="99">
        <v>15860506</v>
      </c>
      <c r="B305" s="45">
        <v>1</v>
      </c>
      <c r="C305" s="80" t="str">
        <f>_xlfn.IFNA(_xlfn.IFNA(INDEX(效果!$C:$C,MATCH($A305,效果!$O:$O,0)),INDEX(buff!$C:$C,MATCH($A305,buff!$L:$L,0))),INDEX(buff!$C:$C,MATCH($A305,buff!$M:$M,0)))</f>
        <v>鳄鱼雷克巨浪伤害</v>
      </c>
      <c r="D305" s="80" t="s">
        <v>2589</v>
      </c>
      <c r="E305" s="45">
        <v>1.2</v>
      </c>
      <c r="F305" s="63" t="s">
        <v>230</v>
      </c>
      <c r="G305" s="63">
        <v>19000</v>
      </c>
      <c r="H305" s="63">
        <v>21000</v>
      </c>
      <c r="I305" s="63"/>
      <c r="J305" s="63"/>
      <c r="K305" s="63"/>
      <c r="L305" s="63"/>
      <c r="M305" s="63"/>
      <c r="N305" s="63"/>
      <c r="O305" s="63"/>
      <c r="P305" s="63"/>
      <c r="Q305" s="63"/>
      <c r="R305" s="45"/>
      <c r="S305" s="45"/>
      <c r="T305" s="45"/>
      <c r="U305" s="45"/>
      <c r="V305" s="45"/>
      <c r="W305" s="45"/>
      <c r="X305" s="45"/>
    </row>
    <row r="306" spans="1:24" s="139" customFormat="1" x14ac:dyDescent="0.15">
      <c r="A306" s="99">
        <v>15860507</v>
      </c>
      <c r="B306" s="45">
        <v>1</v>
      </c>
      <c r="C306" s="80" t="str">
        <f>_xlfn.IFNA(_xlfn.IFNA(INDEX(效果!$C:$C,MATCH($A306,效果!$O:$O,0)),INDEX(buff!$C:$C,MATCH($A306,buff!$L:$L,0))),INDEX(buff!$C:$C,MATCH($A306,buff!$M:$M,0)))</f>
        <v>鳄鱼雷克巨浪之降低物防</v>
      </c>
      <c r="D306" s="80" t="s">
        <v>2591</v>
      </c>
      <c r="E306" s="45">
        <v>1.2</v>
      </c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>
        <v>-5000</v>
      </c>
      <c r="S306" s="45">
        <v>-5000</v>
      </c>
      <c r="T306" s="45"/>
      <c r="U306" s="45"/>
      <c r="V306" s="45"/>
      <c r="W306" s="45"/>
      <c r="X306" s="45"/>
    </row>
    <row r="307" spans="1:24" s="139" customFormat="1" x14ac:dyDescent="0.15">
      <c r="A307" s="99">
        <v>15860508</v>
      </c>
      <c r="B307" s="45">
        <v>1</v>
      </c>
      <c r="C307" s="80" t="str">
        <f>_xlfn.IFNA(_xlfn.IFNA(INDEX(效果!$C:$C,MATCH($A307,效果!$O:$O,0)),INDEX(buff!$C:$C,MATCH($A307,buff!$L:$L,0))),INDEX(buff!$C:$C,MATCH($A307,buff!$M:$M,0)))</f>
        <v>鳄鱼雷克巨浪之降低魔防</v>
      </c>
      <c r="D307" s="80" t="s">
        <v>2592</v>
      </c>
      <c r="E307" s="45">
        <v>1.2</v>
      </c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>
        <v>-5000</v>
      </c>
      <c r="S307" s="45">
        <v>-5000</v>
      </c>
      <c r="T307" s="45"/>
      <c r="U307" s="45"/>
      <c r="V307" s="45"/>
      <c r="W307" s="45"/>
      <c r="X307" s="45"/>
    </row>
    <row r="308" spans="1:24" s="139" customFormat="1" x14ac:dyDescent="0.15">
      <c r="A308" s="99">
        <v>15860510</v>
      </c>
      <c r="B308" s="45">
        <v>1</v>
      </c>
      <c r="C308" s="80" t="str">
        <f>_xlfn.IFNA(_xlfn.IFNA(INDEX(效果!$C:$C,MATCH($A308,效果!$O:$O,0)),INDEX(buff!$C:$C,MATCH($A308,buff!$L:$L,0))),INDEX(buff!$C:$C,MATCH($A308,buff!$M:$M,0)))</f>
        <v>鳄鱼雷克锚击伤害</v>
      </c>
      <c r="D308" s="80" t="s">
        <v>2593</v>
      </c>
      <c r="E308" s="45">
        <v>1.2</v>
      </c>
      <c r="F308" s="63" t="s">
        <v>230</v>
      </c>
      <c r="G308" s="63">
        <v>19000</v>
      </c>
      <c r="H308" s="63">
        <v>21000</v>
      </c>
      <c r="I308" s="63"/>
      <c r="J308" s="63"/>
      <c r="K308" s="63"/>
      <c r="L308" s="63"/>
      <c r="M308" s="63"/>
      <c r="N308" s="63"/>
      <c r="O308" s="63"/>
      <c r="P308" s="63"/>
      <c r="Q308" s="63"/>
      <c r="R308" s="45"/>
      <c r="S308" s="45"/>
      <c r="T308" s="45"/>
      <c r="U308" s="45"/>
      <c r="V308" s="45"/>
      <c r="W308" s="45"/>
      <c r="X308" s="45"/>
    </row>
    <row r="309" spans="1:24" s="139" customFormat="1" x14ac:dyDescent="0.15">
      <c r="A309" s="99">
        <v>15860511</v>
      </c>
      <c r="B309" s="45">
        <v>1</v>
      </c>
      <c r="C309" s="80" t="str">
        <f>_xlfn.IFNA(_xlfn.IFNA(INDEX(效果!$C:$C,MATCH($A309,效果!$O:$O,0)),INDEX(buff!$C:$C,MATCH($A309,buff!$L:$L,0))),INDEX(buff!$C:$C,MATCH($A309,buff!$M:$M,0)))</f>
        <v>鳄鱼雷克毁灭伤害</v>
      </c>
      <c r="D309" s="80" t="s">
        <v>2596</v>
      </c>
      <c r="E309" s="45">
        <v>1.2</v>
      </c>
      <c r="F309" s="63" t="s">
        <v>230</v>
      </c>
      <c r="G309" s="63">
        <v>19000</v>
      </c>
      <c r="H309" s="63">
        <v>21000</v>
      </c>
      <c r="I309" s="63"/>
      <c r="J309" s="63"/>
      <c r="K309" s="63"/>
      <c r="L309" s="63"/>
      <c r="M309" s="63"/>
      <c r="N309" s="63"/>
      <c r="O309" s="63"/>
      <c r="P309" s="63"/>
      <c r="Q309" s="63"/>
      <c r="R309" s="45"/>
      <c r="S309" s="45"/>
      <c r="T309" s="45"/>
      <c r="U309" s="45"/>
      <c r="V309" s="45"/>
      <c r="W309" s="45"/>
      <c r="X309" s="45"/>
    </row>
    <row r="310" spans="1:24" s="139" customFormat="1" x14ac:dyDescent="0.15">
      <c r="A310" s="99">
        <v>15860601</v>
      </c>
      <c r="B310" s="45">
        <v>1</v>
      </c>
      <c r="C310" s="80" t="str">
        <f>_xlfn.IFNA(_xlfn.IFNA(INDEX(效果!$C:$C,MATCH($A310,效果!$O:$O,0)),INDEX(buff!$C:$C,MATCH($A310,buff!$L:$L,0))),INDEX(buff!$C:$C,MATCH($A310,buff!$M:$M,0)))</f>
        <v>胡尔克普通攻击伤害</v>
      </c>
      <c r="D310" s="80" t="s">
        <v>2601</v>
      </c>
      <c r="E310" s="45">
        <v>1.2</v>
      </c>
      <c r="F310" s="45" t="s">
        <v>230</v>
      </c>
      <c r="G310" s="45">
        <v>9800</v>
      </c>
      <c r="H310" s="45">
        <v>10200</v>
      </c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>
        <v>1</v>
      </c>
      <c r="V310" s="45"/>
      <c r="W310" s="45"/>
      <c r="X310" s="45"/>
    </row>
    <row r="311" spans="1:24" s="139" customFormat="1" x14ac:dyDescent="0.15">
      <c r="A311" s="99">
        <v>15860602</v>
      </c>
      <c r="B311" s="45">
        <v>1</v>
      </c>
      <c r="C311" s="80" t="str">
        <f>_xlfn.IFNA(_xlfn.IFNA(INDEX(效果!$C:$C,MATCH($A311,效果!$O:$O,0)),INDEX(buff!$C:$C,MATCH($A311,buff!$L:$L,0))),INDEX(buff!$C:$C,MATCH($A311,buff!$M:$M,0)))</f>
        <v>胡尔克冲击波伤害</v>
      </c>
      <c r="D311" s="80" t="s">
        <v>2605</v>
      </c>
      <c r="E311" s="45">
        <v>1.2</v>
      </c>
      <c r="F311" s="63" t="s">
        <v>230</v>
      </c>
      <c r="G311" s="63">
        <v>19000</v>
      </c>
      <c r="H311" s="63">
        <v>21000</v>
      </c>
      <c r="I311" s="63"/>
      <c r="J311" s="63"/>
      <c r="K311" s="63"/>
      <c r="L311" s="63"/>
      <c r="M311" s="63"/>
      <c r="N311" s="63"/>
      <c r="O311" s="63"/>
      <c r="P311" s="63"/>
      <c r="Q311" s="63"/>
      <c r="R311" s="45"/>
      <c r="S311" s="45"/>
      <c r="T311" s="45"/>
      <c r="U311" s="45"/>
      <c r="V311" s="45"/>
      <c r="W311" s="45"/>
      <c r="X311" s="45"/>
    </row>
    <row r="312" spans="1:24" s="139" customFormat="1" x14ac:dyDescent="0.15">
      <c r="A312" s="99">
        <v>15860603</v>
      </c>
      <c r="B312" s="45">
        <v>1</v>
      </c>
      <c r="C312" s="80" t="str">
        <f>_xlfn.IFNA(_xlfn.IFNA(INDEX(效果!$C:$C,MATCH($A312,效果!$O:$O,0)),INDEX(buff!$C:$C,MATCH($A312,buff!$L:$L,0))),INDEX(buff!$C:$C,MATCH($A312,buff!$M:$M,0)))</f>
        <v>胡尔克复苏之风提升自身物防</v>
      </c>
      <c r="D312" s="80" t="s">
        <v>2606</v>
      </c>
      <c r="E312" s="45">
        <v>1.2</v>
      </c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>
        <v>3000</v>
      </c>
      <c r="S312" s="45">
        <v>3000</v>
      </c>
      <c r="T312" s="45"/>
      <c r="U312" s="45"/>
      <c r="V312" s="45"/>
      <c r="W312" s="45"/>
      <c r="X312" s="45"/>
    </row>
    <row r="313" spans="1:24" s="139" customFormat="1" x14ac:dyDescent="0.15">
      <c r="A313" s="99">
        <v>15860604</v>
      </c>
      <c r="B313" s="45">
        <v>1</v>
      </c>
      <c r="C313" s="80" t="str">
        <f>_xlfn.IFNA(_xlfn.IFNA(INDEX(效果!$C:$C,MATCH($A313,效果!$O:$O,0)),INDEX(buff!$C:$C,MATCH($A313,buff!$L:$L,0))),INDEX(buff!$C:$C,MATCH($A313,buff!$M:$M,0)))</f>
        <v>胡尔克复苏之风提升自身魔防</v>
      </c>
      <c r="D313" s="80" t="s">
        <v>2607</v>
      </c>
      <c r="E313" s="45">
        <v>1.2</v>
      </c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>
        <v>3000</v>
      </c>
      <c r="S313" s="45">
        <v>3000</v>
      </c>
      <c r="T313" s="45"/>
      <c r="U313" s="45"/>
      <c r="V313" s="45"/>
      <c r="W313" s="45"/>
      <c r="X313" s="45"/>
    </row>
    <row r="314" spans="1:24" s="139" customFormat="1" x14ac:dyDescent="0.15">
      <c r="A314" s="99">
        <v>15860605</v>
      </c>
      <c r="B314" s="45">
        <v>1</v>
      </c>
      <c r="C314" s="80" t="str">
        <f>_xlfn.IFNA(_xlfn.IFNA(INDEX(效果!$C:$C,MATCH($A314,效果!$O:$O,0)),INDEX(buff!$C:$C,MATCH($A314,buff!$L:$L,0))),INDEX(buff!$C:$C,MATCH($A314,buff!$M:$M,0)))</f>
        <v>胡尔克复苏之风自身持续回血血量</v>
      </c>
      <c r="D314" s="80" t="s">
        <v>2609</v>
      </c>
      <c r="E314" s="45">
        <v>1.2</v>
      </c>
      <c r="F314" s="63" t="s">
        <v>3219</v>
      </c>
      <c r="G314" s="63">
        <v>150</v>
      </c>
      <c r="H314" s="63">
        <v>150</v>
      </c>
      <c r="I314" s="63"/>
      <c r="J314" s="63"/>
      <c r="K314" s="63"/>
      <c r="L314" s="63"/>
      <c r="M314" s="63"/>
      <c r="N314" s="63"/>
      <c r="O314" s="63"/>
      <c r="P314" s="63"/>
      <c r="Q314" s="63"/>
      <c r="R314" s="45"/>
      <c r="S314" s="45"/>
      <c r="T314" s="45"/>
      <c r="U314" s="45"/>
      <c r="V314" s="45"/>
      <c r="W314" s="45"/>
      <c r="X314" s="45"/>
    </row>
    <row r="315" spans="1:24" s="139" customFormat="1" x14ac:dyDescent="0.15">
      <c r="A315" s="99">
        <v>15860606</v>
      </c>
      <c r="B315" s="45">
        <v>1</v>
      </c>
      <c r="C315" s="80" t="str">
        <f>_xlfn.IFNA(_xlfn.IFNA(INDEX(效果!$C:$C,MATCH($A315,效果!$O:$O,0)),INDEX(buff!$C:$C,MATCH($A315,buff!$L:$L,0))),INDEX(buff!$C:$C,MATCH($A315,buff!$M:$M,0)))</f>
        <v>胡尔克战争践踏伤害</v>
      </c>
      <c r="D315" s="80" t="s">
        <v>2612</v>
      </c>
      <c r="E315" s="45">
        <v>1.2</v>
      </c>
      <c r="F315" s="63" t="s">
        <v>230</v>
      </c>
      <c r="G315" s="63">
        <v>19000</v>
      </c>
      <c r="H315" s="63">
        <v>21000</v>
      </c>
      <c r="I315" s="63"/>
      <c r="J315" s="63"/>
      <c r="K315" s="63"/>
      <c r="L315" s="63"/>
      <c r="M315" s="63"/>
      <c r="N315" s="63"/>
      <c r="O315" s="63"/>
      <c r="P315" s="63"/>
      <c r="Q315" s="63"/>
      <c r="R315" s="45"/>
      <c r="S315" s="45"/>
      <c r="T315" s="45"/>
      <c r="U315" s="45"/>
      <c r="V315" s="45"/>
      <c r="W315" s="45"/>
      <c r="X315" s="45"/>
    </row>
    <row r="316" spans="1:24" s="139" customFormat="1" x14ac:dyDescent="0.15">
      <c r="A316" s="99">
        <v>15860701</v>
      </c>
      <c r="B316" s="45">
        <v>1</v>
      </c>
      <c r="C316" s="80" t="str">
        <f>_xlfn.IFNA(_xlfn.IFNA(INDEX(效果!$C:$C,MATCH($A316,效果!$O:$O,0)),INDEX(buff!$C:$C,MATCH($A316,buff!$L:$L,0))),INDEX(buff!$C:$C,MATCH($A316,buff!$M:$M,0)))</f>
        <v>狮王辛巴普通攻击</v>
      </c>
      <c r="D316" s="80" t="s">
        <v>2173</v>
      </c>
      <c r="E316" s="45">
        <v>1.2</v>
      </c>
      <c r="F316" s="45" t="s">
        <v>230</v>
      </c>
      <c r="G316" s="45">
        <v>9800</v>
      </c>
      <c r="H316" s="45">
        <v>10200</v>
      </c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>
        <v>1</v>
      </c>
      <c r="V316" s="45"/>
      <c r="W316" s="45"/>
      <c r="X316" s="45"/>
    </row>
    <row r="317" spans="1:24" s="139" customFormat="1" x14ac:dyDescent="0.15">
      <c r="A317" s="99">
        <v>15860702</v>
      </c>
      <c r="B317" s="45">
        <v>1</v>
      </c>
      <c r="C317" s="80" t="str">
        <f>_xlfn.IFNA(_xlfn.IFNA(INDEX(效果!$C:$C,MATCH($A317,效果!$O:$O,0)),INDEX(buff!$C:$C,MATCH($A317,buff!$L:$L,0))),INDEX(buff!$C:$C,MATCH($A317,buff!$M:$M,0)))</f>
        <v>狮王辛巴命令怒吼提升攻击</v>
      </c>
      <c r="D317" s="80" t="s">
        <v>4360</v>
      </c>
      <c r="E317" s="45">
        <v>1.2</v>
      </c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>
        <v>3000</v>
      </c>
      <c r="S317" s="45">
        <v>3000</v>
      </c>
      <c r="T317" s="45"/>
      <c r="U317" s="45"/>
      <c r="V317" s="45"/>
      <c r="W317" s="45"/>
      <c r="X317" s="45"/>
    </row>
    <row r="318" spans="1:24" s="139" customFormat="1" x14ac:dyDescent="0.15">
      <c r="A318" s="99">
        <v>15860703</v>
      </c>
      <c r="B318" s="45">
        <v>1</v>
      </c>
      <c r="C318" s="80" t="str">
        <f>_xlfn.IFNA(_xlfn.IFNA(INDEX(效果!$C:$C,MATCH($A318,效果!$O:$O,0)),INDEX(buff!$C:$C,MATCH($A318,buff!$L:$L,0))),INDEX(buff!$C:$C,MATCH($A318,buff!$M:$M,0)))</f>
        <v>狮王辛巴命令怒吼提升命中</v>
      </c>
      <c r="D318" s="80" t="s">
        <v>4361</v>
      </c>
      <c r="E318" s="45">
        <v>1.2</v>
      </c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>
        <v>3000</v>
      </c>
      <c r="S318" s="45">
        <v>3000</v>
      </c>
      <c r="T318" s="45"/>
      <c r="U318" s="45"/>
      <c r="V318" s="45"/>
      <c r="W318" s="45"/>
      <c r="X318" s="45"/>
    </row>
    <row r="319" spans="1:24" s="139" customFormat="1" x14ac:dyDescent="0.15">
      <c r="A319" s="99">
        <v>15860704</v>
      </c>
      <c r="B319" s="45">
        <v>1</v>
      </c>
      <c r="C319" s="80" t="str">
        <f>_xlfn.IFNA(_xlfn.IFNA(INDEX(效果!$C:$C,MATCH($A319,效果!$O:$O,0)),INDEX(buff!$C:$C,MATCH($A319,buff!$L:$L,0))),INDEX(buff!$C:$C,MATCH($A319,buff!$M:$M,0)))</f>
        <v>狮王辛巴大旋风伤害</v>
      </c>
      <c r="D319" s="80" t="s">
        <v>4362</v>
      </c>
      <c r="E319" s="45">
        <v>1.2</v>
      </c>
      <c r="F319" s="63" t="s">
        <v>230</v>
      </c>
      <c r="G319" s="63">
        <v>19000</v>
      </c>
      <c r="H319" s="63">
        <v>21000</v>
      </c>
      <c r="I319" s="63"/>
      <c r="J319" s="63"/>
      <c r="K319" s="63"/>
      <c r="L319" s="63"/>
      <c r="M319" s="63"/>
      <c r="N319" s="63"/>
      <c r="O319" s="63"/>
      <c r="P319" s="63"/>
      <c r="Q319" s="63"/>
      <c r="R319" s="45"/>
      <c r="S319" s="45"/>
      <c r="T319" s="45"/>
      <c r="U319" s="45"/>
      <c r="V319" s="45"/>
      <c r="W319" s="45"/>
      <c r="X319" s="45"/>
    </row>
    <row r="320" spans="1:24" s="139" customFormat="1" x14ac:dyDescent="0.15">
      <c r="A320" s="99">
        <v>15860705</v>
      </c>
      <c r="B320" s="45">
        <v>1</v>
      </c>
      <c r="C320" s="80" t="str">
        <f>_xlfn.IFNA(_xlfn.IFNA(INDEX(效果!$C:$C,MATCH($A320,效果!$O:$O,0)),INDEX(buff!$C:$C,MATCH($A320,buff!$L:$L,0))),INDEX(buff!$C:$C,MATCH($A320,buff!$M:$M,0)))</f>
        <v>狮王辛巴大旋风自身清除流血标记伤害</v>
      </c>
      <c r="D320" s="80" t="s">
        <v>4363</v>
      </c>
      <c r="E320" s="45">
        <v>1.2</v>
      </c>
      <c r="F320" s="63" t="s">
        <v>230</v>
      </c>
      <c r="G320" s="63">
        <v>19000</v>
      </c>
      <c r="H320" s="63">
        <v>21000</v>
      </c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</row>
    <row r="321" spans="1:24" s="139" customFormat="1" x14ac:dyDescent="0.15">
      <c r="A321" s="164">
        <v>15860706</v>
      </c>
      <c r="B321" s="45">
        <v>1</v>
      </c>
      <c r="C321" s="80" t="str">
        <f>_xlfn.IFNA(_xlfn.IFNA(INDEX(效果!$C:$C,MATCH($A321,效果!$O:$O,0)),INDEX(buff!$C:$C,MATCH($A321,buff!$L:$L,0))),INDEX(buff!$C:$C,MATCH($A321,buff!$M:$M,0)))</f>
        <v>狮王辛巴野性飞斧伤害</v>
      </c>
      <c r="D321" s="80" t="s">
        <v>4364</v>
      </c>
      <c r="E321" s="45">
        <v>1.2</v>
      </c>
      <c r="F321" s="45" t="s">
        <v>230</v>
      </c>
      <c r="G321" s="63">
        <v>19000</v>
      </c>
      <c r="H321" s="63">
        <v>21000</v>
      </c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</row>
    <row r="322" spans="1:24" s="139" customFormat="1" x14ac:dyDescent="0.15">
      <c r="A322" s="99">
        <v>15860901</v>
      </c>
      <c r="B322" s="45">
        <v>1</v>
      </c>
      <c r="C322" s="80" t="str">
        <f>_xlfn.IFNA(_xlfn.IFNA(INDEX(效果!$C:$C,MATCH($A322,效果!$O:$O,0)),INDEX(buff!$C:$C,MATCH($A322,buff!$L:$L,0))),INDEX(buff!$C:$C,MATCH($A322,buff!$M:$M,0)))</f>
        <v>犬妖贤者普通攻击伤害</v>
      </c>
      <c r="D322" s="80" t="s">
        <v>4365</v>
      </c>
      <c r="E322" s="45">
        <v>1.2</v>
      </c>
      <c r="F322" s="45" t="s">
        <v>230</v>
      </c>
      <c r="G322" s="45">
        <v>9800</v>
      </c>
      <c r="H322" s="45">
        <v>10200</v>
      </c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>
        <v>1</v>
      </c>
      <c r="V322" s="45"/>
      <c r="W322" s="45"/>
      <c r="X322" s="45"/>
    </row>
    <row r="323" spans="1:24" s="139" customFormat="1" x14ac:dyDescent="0.15">
      <c r="A323" s="99">
        <v>15860902</v>
      </c>
      <c r="B323" s="45">
        <v>1</v>
      </c>
      <c r="C323" s="80" t="s">
        <v>3202</v>
      </c>
      <c r="D323" s="80" t="s">
        <v>4366</v>
      </c>
      <c r="E323" s="45">
        <v>1.2</v>
      </c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>
        <v>1000</v>
      </c>
      <c r="S323" s="45">
        <v>1000</v>
      </c>
      <c r="T323" s="45"/>
      <c r="U323" s="45"/>
      <c r="V323" s="45"/>
      <c r="W323" s="45"/>
      <c r="X323" s="45"/>
    </row>
    <row r="324" spans="1:24" s="139" customFormat="1" x14ac:dyDescent="0.15">
      <c r="A324" s="99">
        <v>15860903</v>
      </c>
      <c r="B324" s="45">
        <v>1</v>
      </c>
      <c r="C324" s="80" t="s">
        <v>3203</v>
      </c>
      <c r="D324" s="80" t="s">
        <v>4367</v>
      </c>
      <c r="E324" s="45">
        <v>1.2</v>
      </c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>
        <v>10000</v>
      </c>
      <c r="S324" s="45">
        <v>10000</v>
      </c>
      <c r="T324" s="45"/>
      <c r="U324" s="45"/>
      <c r="V324" s="45"/>
      <c r="W324" s="45"/>
      <c r="X324" s="45"/>
    </row>
    <row r="325" spans="1:24" s="139" customFormat="1" x14ac:dyDescent="0.15">
      <c r="A325" s="99">
        <v>15860904</v>
      </c>
      <c r="B325" s="45">
        <v>1</v>
      </c>
      <c r="C325" s="80" t="str">
        <f>_xlfn.IFNA(_xlfn.IFNA(INDEX(效果!$C:$C,MATCH($A325,效果!$O:$O,0)),INDEX(buff!$C:$C,MATCH($A325,buff!$L:$L,0))),INDEX(buff!$C:$C,MATCH($A325,buff!$M:$M,0)))</f>
        <v>犬妖贤者群体嗜血提升攻击</v>
      </c>
      <c r="D325" s="80" t="s">
        <v>4368</v>
      </c>
      <c r="E325" s="45">
        <v>1.2</v>
      </c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>
        <v>3000</v>
      </c>
      <c r="S325" s="45">
        <v>3000</v>
      </c>
      <c r="T325" s="45"/>
      <c r="U325" s="45"/>
      <c r="V325" s="45"/>
      <c r="W325" s="45"/>
      <c r="X325" s="45"/>
    </row>
    <row r="326" spans="1:24" s="139" customFormat="1" x14ac:dyDescent="0.15">
      <c r="A326" s="99">
        <v>15860905</v>
      </c>
      <c r="B326" s="45">
        <v>1</v>
      </c>
      <c r="C326" s="80" t="str">
        <f>_xlfn.IFNA(_xlfn.IFNA(INDEX(效果!$C:$C,MATCH($A326,效果!$O:$O,0)),INDEX(buff!$C:$C,MATCH($A326,buff!$L:$L,0))),INDEX(buff!$C:$C,MATCH($A326,buff!$M:$M,0)))</f>
        <v>犬妖贤者群体嗜血提升攻速</v>
      </c>
      <c r="D326" s="80" t="s">
        <v>4369</v>
      </c>
      <c r="E326" s="45">
        <v>1.2</v>
      </c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>
        <v>5000</v>
      </c>
      <c r="S326" s="45">
        <v>5000</v>
      </c>
      <c r="T326" s="45"/>
      <c r="U326" s="45"/>
      <c r="V326" s="45"/>
      <c r="W326" s="45"/>
      <c r="X326" s="45"/>
    </row>
    <row r="327" spans="1:24" s="139" customFormat="1" x14ac:dyDescent="0.15">
      <c r="A327" s="99">
        <v>15860906</v>
      </c>
      <c r="B327" s="45">
        <v>1</v>
      </c>
      <c r="C327" s="80" t="str">
        <f>_xlfn.IFNA(_xlfn.IFNA(INDEX(效果!$C:$C,MATCH($A327,效果!$O:$O,0)),INDEX(buff!$C:$C,MATCH($A327,buff!$L:$L,0))),INDEX(buff!$C:$C,MATCH($A327,buff!$M:$M,0)))</f>
        <v>犬妖贤者裂地术伤害</v>
      </c>
      <c r="D327" s="80" t="s">
        <v>4370</v>
      </c>
      <c r="E327" s="45">
        <v>1.2</v>
      </c>
      <c r="F327" s="63" t="s">
        <v>230</v>
      </c>
      <c r="G327" s="63">
        <v>19000</v>
      </c>
      <c r="H327" s="63">
        <v>21000</v>
      </c>
      <c r="I327" s="63"/>
      <c r="J327" s="63"/>
      <c r="K327" s="63"/>
      <c r="L327" s="63"/>
      <c r="M327" s="63"/>
      <c r="N327" s="63"/>
      <c r="O327" s="63"/>
      <c r="P327" s="63"/>
      <c r="Q327" s="63"/>
      <c r="R327" s="45"/>
      <c r="S327" s="45"/>
      <c r="T327" s="45"/>
      <c r="U327" s="45"/>
      <c r="V327" s="45"/>
      <c r="W327" s="45"/>
      <c r="X327" s="143"/>
    </row>
    <row r="328" spans="1:24" s="139" customFormat="1" x14ac:dyDescent="0.15">
      <c r="A328" s="99">
        <v>15860907</v>
      </c>
      <c r="B328" s="45">
        <v>1</v>
      </c>
      <c r="C328" s="80" t="str">
        <f>_xlfn.IFNA(_xlfn.IFNA(INDEX(效果!$C:$C,MATCH($A328,效果!$O:$O,0)),INDEX(buff!$C:$C,MATCH($A328,buff!$L:$L,0))),INDEX(buff!$C:$C,MATCH($A328,buff!$M:$M,0)))</f>
        <v>犬妖贤者裂地术清除流血标记伤害</v>
      </c>
      <c r="D328" s="80" t="s">
        <v>4371</v>
      </c>
      <c r="E328" s="45">
        <v>1.2</v>
      </c>
      <c r="F328" s="63" t="s">
        <v>230</v>
      </c>
      <c r="G328" s="63">
        <v>19000</v>
      </c>
      <c r="H328" s="63">
        <v>21000</v>
      </c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143"/>
    </row>
    <row r="329" spans="1:24" s="139" customFormat="1" x14ac:dyDescent="0.15">
      <c r="A329" s="99">
        <v>15861101</v>
      </c>
      <c r="B329" s="45">
        <v>1</v>
      </c>
      <c r="C329" s="80" t="str">
        <f>_xlfn.IFNA(_xlfn.IFNA(INDEX(效果!$C:$C,MATCH($A329,效果!$O:$O,0)),INDEX(buff!$C:$C,MATCH($A329,buff!$L:$L,0))),INDEX(buff!$C:$C,MATCH($A329,buff!$M:$M,0)))</f>
        <v>九尾妖狐普通攻击伤害</v>
      </c>
      <c r="D329" s="80" t="s">
        <v>2778</v>
      </c>
      <c r="E329" s="45">
        <v>1.2</v>
      </c>
      <c r="F329" s="45" t="s">
        <v>230</v>
      </c>
      <c r="G329" s="45">
        <v>9800</v>
      </c>
      <c r="H329" s="45">
        <v>10200</v>
      </c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>
        <v>1</v>
      </c>
      <c r="V329" s="45"/>
      <c r="W329" s="45"/>
      <c r="X329" s="143"/>
    </row>
    <row r="330" spans="1:24" s="139" customFormat="1" x14ac:dyDescent="0.15">
      <c r="A330" s="99">
        <v>15861102</v>
      </c>
      <c r="B330" s="45">
        <v>1</v>
      </c>
      <c r="C330" s="80" t="str">
        <f>_xlfn.IFNA(_xlfn.IFNA(INDEX(效果!$C:$C,MATCH($A330,效果!$O:$O,0)),INDEX(buff!$C:$C,MATCH($A330,buff!$L:$L,0))),INDEX(buff!$C:$C,MATCH($A330,buff!$M:$M,0)))</f>
        <v>九尾妖狐闪电链1传伤害</v>
      </c>
      <c r="D330" s="80" t="s">
        <v>4372</v>
      </c>
      <c r="E330" s="45">
        <v>1.2</v>
      </c>
      <c r="F330" s="63" t="s">
        <v>230</v>
      </c>
      <c r="G330" s="63">
        <v>19000</v>
      </c>
      <c r="H330" s="63">
        <v>21000</v>
      </c>
      <c r="I330" s="63"/>
      <c r="J330" s="63"/>
      <c r="K330" s="63"/>
      <c r="L330" s="63"/>
      <c r="M330" s="63"/>
      <c r="N330" s="63"/>
      <c r="O330" s="63"/>
      <c r="P330" s="63"/>
      <c r="Q330" s="63"/>
      <c r="R330" s="45"/>
      <c r="S330" s="45"/>
      <c r="T330" s="45"/>
      <c r="U330" s="45"/>
      <c r="V330" s="45"/>
      <c r="W330" s="45"/>
      <c r="X330" s="45"/>
    </row>
    <row r="331" spans="1:24" s="139" customFormat="1" x14ac:dyDescent="0.15">
      <c r="A331" s="99">
        <v>15861103</v>
      </c>
      <c r="B331" s="45">
        <v>1</v>
      </c>
      <c r="C331" s="80" t="str">
        <f>_xlfn.IFNA(_xlfn.IFNA(INDEX(效果!$C:$C,MATCH($A331,效果!$O:$O,0)),INDEX(buff!$C:$C,MATCH($A331,buff!$L:$L,0))),INDEX(buff!$C:$C,MATCH($A331,buff!$M:$M,0)))</f>
        <v>九尾妖狐闪电链2传伤害</v>
      </c>
      <c r="D331" s="80" t="s">
        <v>2780</v>
      </c>
      <c r="E331" s="45">
        <v>1.2</v>
      </c>
      <c r="F331" s="63" t="s">
        <v>230</v>
      </c>
      <c r="G331" s="63">
        <v>19000</v>
      </c>
      <c r="H331" s="63">
        <v>21000</v>
      </c>
      <c r="I331" s="63"/>
      <c r="J331" s="63"/>
      <c r="K331" s="63"/>
      <c r="L331" s="63"/>
      <c r="M331" s="63"/>
      <c r="N331" s="63"/>
      <c r="O331" s="63"/>
      <c r="P331" s="63"/>
      <c r="Q331" s="63"/>
      <c r="R331" s="45"/>
      <c r="S331" s="45"/>
      <c r="T331" s="45"/>
      <c r="U331" s="45"/>
      <c r="V331" s="45"/>
      <c r="W331" s="45"/>
      <c r="X331" s="45"/>
    </row>
    <row r="332" spans="1:24" s="139" customFormat="1" x14ac:dyDescent="0.15">
      <c r="A332" s="99">
        <v>15861104</v>
      </c>
      <c r="B332" s="45">
        <v>1</v>
      </c>
      <c r="C332" s="80" t="str">
        <f>_xlfn.IFNA(_xlfn.IFNA(INDEX(效果!$C:$C,MATCH($A332,效果!$O:$O,0)),INDEX(buff!$C:$C,MATCH($A332,buff!$L:$L,0))),INDEX(buff!$C:$C,MATCH($A332,buff!$M:$M,0)))</f>
        <v>九尾妖狐闪电链3传伤害</v>
      </c>
      <c r="D332" s="80" t="s">
        <v>2781</v>
      </c>
      <c r="E332" s="45">
        <v>1.2</v>
      </c>
      <c r="F332" s="63" t="s">
        <v>230</v>
      </c>
      <c r="G332" s="63">
        <v>19000</v>
      </c>
      <c r="H332" s="63">
        <v>21000</v>
      </c>
      <c r="I332" s="63"/>
      <c r="J332" s="63"/>
      <c r="K332" s="63"/>
      <c r="L332" s="63"/>
      <c r="M332" s="63"/>
      <c r="N332" s="63"/>
      <c r="O332" s="63"/>
      <c r="P332" s="63"/>
      <c r="Q332" s="63"/>
      <c r="R332" s="45"/>
      <c r="S332" s="45"/>
      <c r="T332" s="45"/>
      <c r="U332" s="45"/>
      <c r="V332" s="45"/>
      <c r="W332" s="45"/>
      <c r="X332" s="45"/>
    </row>
    <row r="333" spans="1:24" s="139" customFormat="1" x14ac:dyDescent="0.15">
      <c r="A333" s="99">
        <v>15861105</v>
      </c>
      <c r="B333" s="45">
        <v>1</v>
      </c>
      <c r="C333" s="80" t="str">
        <f>_xlfn.IFNA(_xlfn.IFNA(INDEX(效果!$C:$C,MATCH($A333,效果!$O:$O,0)),INDEX(buff!$C:$C,MATCH($A333,buff!$L:$L,0))),INDEX(buff!$C:$C,MATCH($A333,buff!$M:$M,0)))</f>
        <v>九尾妖狐闪电链4传伤害</v>
      </c>
      <c r="D333" s="80" t="s">
        <v>2782</v>
      </c>
      <c r="E333" s="45">
        <v>1.2</v>
      </c>
      <c r="F333" s="63" t="s">
        <v>230</v>
      </c>
      <c r="G333" s="63">
        <v>19000</v>
      </c>
      <c r="H333" s="63">
        <v>21000</v>
      </c>
      <c r="I333" s="63"/>
      <c r="J333" s="63"/>
      <c r="K333" s="63"/>
      <c r="L333" s="63"/>
      <c r="M333" s="63"/>
      <c r="N333" s="63"/>
      <c r="O333" s="63"/>
      <c r="P333" s="63"/>
      <c r="Q333" s="63"/>
      <c r="R333" s="45"/>
      <c r="S333" s="45"/>
      <c r="T333" s="45"/>
      <c r="U333" s="45"/>
      <c r="V333" s="45"/>
      <c r="W333" s="45"/>
      <c r="X333" s="45"/>
    </row>
    <row r="334" spans="1:24" s="139" customFormat="1" x14ac:dyDescent="0.15">
      <c r="A334" s="99">
        <v>15861106</v>
      </c>
      <c r="B334" s="45">
        <v>1</v>
      </c>
      <c r="C334" s="80" t="str">
        <f>_xlfn.IFNA(_xlfn.IFNA(INDEX(效果!$C:$C,MATCH($A334,效果!$O:$O,0)),INDEX(buff!$C:$C,MATCH($A334,buff!$L:$L,0))),INDEX(buff!$C:$C,MATCH($A334,buff!$M:$M,0)))</f>
        <v>九尾妖狐闪电链5传伤害</v>
      </c>
      <c r="D334" s="80" t="s">
        <v>2783</v>
      </c>
      <c r="E334" s="45">
        <v>1.2</v>
      </c>
      <c r="F334" s="63" t="s">
        <v>230</v>
      </c>
      <c r="G334" s="63">
        <v>19000</v>
      </c>
      <c r="H334" s="63">
        <v>21000</v>
      </c>
      <c r="I334" s="63"/>
      <c r="J334" s="63"/>
      <c r="K334" s="63"/>
      <c r="L334" s="63"/>
      <c r="M334" s="63"/>
      <c r="N334" s="63"/>
      <c r="O334" s="63"/>
      <c r="P334" s="63"/>
      <c r="Q334" s="63"/>
      <c r="R334" s="45"/>
      <c r="S334" s="45"/>
      <c r="T334" s="45"/>
      <c r="U334" s="45"/>
      <c r="V334" s="45"/>
      <c r="W334" s="45"/>
      <c r="X334" s="45"/>
    </row>
    <row r="335" spans="1:24" s="139" customFormat="1" x14ac:dyDescent="0.15">
      <c r="A335" s="99">
        <v>15861107</v>
      </c>
      <c r="B335" s="45">
        <v>1</v>
      </c>
      <c r="C335" s="80" t="s">
        <v>3208</v>
      </c>
      <c r="D335" s="80" t="s">
        <v>4373</v>
      </c>
      <c r="E335" s="45">
        <v>1.2</v>
      </c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>
        <v>1000</v>
      </c>
      <c r="S335" s="45">
        <v>1000</v>
      </c>
      <c r="T335" s="45"/>
      <c r="U335" s="45"/>
      <c r="V335" s="45"/>
      <c r="W335" s="45"/>
      <c r="X335" s="45"/>
    </row>
    <row r="336" spans="1:24" s="139" customFormat="1" x14ac:dyDescent="0.15">
      <c r="A336" s="99">
        <v>15861108</v>
      </c>
      <c r="B336" s="45">
        <v>1</v>
      </c>
      <c r="C336" s="80" t="s">
        <v>3209</v>
      </c>
      <c r="D336" s="80" t="s">
        <v>4374</v>
      </c>
      <c r="E336" s="45">
        <v>1.2</v>
      </c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>
        <v>10000</v>
      </c>
      <c r="S336" s="45">
        <v>10000</v>
      </c>
      <c r="T336" s="45"/>
      <c r="U336" s="45"/>
      <c r="V336" s="45"/>
      <c r="W336" s="45"/>
      <c r="X336" s="45"/>
    </row>
    <row r="337" spans="1:24" s="139" customFormat="1" x14ac:dyDescent="0.15">
      <c r="A337" s="99">
        <v>15861109</v>
      </c>
      <c r="B337" s="45">
        <v>1</v>
      </c>
      <c r="C337" s="80" t="s">
        <v>3210</v>
      </c>
      <c r="D337" s="80" t="s">
        <v>4375</v>
      </c>
      <c r="E337" s="45">
        <v>1.2</v>
      </c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>
        <v>1000</v>
      </c>
      <c r="S337" s="45">
        <v>1000</v>
      </c>
      <c r="T337" s="45"/>
      <c r="U337" s="45"/>
      <c r="V337" s="45"/>
      <c r="W337" s="45"/>
      <c r="X337" s="45"/>
    </row>
    <row r="338" spans="1:24" s="139" customFormat="1" x14ac:dyDescent="0.15">
      <c r="A338" s="99">
        <v>15861110</v>
      </c>
      <c r="B338" s="45">
        <v>1</v>
      </c>
      <c r="C338" s="80" t="s">
        <v>3211</v>
      </c>
      <c r="D338" s="80" t="s">
        <v>4376</v>
      </c>
      <c r="E338" s="45">
        <v>1.2</v>
      </c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>
        <v>10000</v>
      </c>
      <c r="S338" s="45">
        <v>10000</v>
      </c>
      <c r="T338" s="45"/>
      <c r="U338" s="45"/>
      <c r="V338" s="45"/>
      <c r="W338" s="45"/>
      <c r="X338" s="45"/>
    </row>
    <row r="339" spans="1:24" s="243" customFormat="1" x14ac:dyDescent="0.15">
      <c r="A339" s="167">
        <v>15861111</v>
      </c>
      <c r="B339" s="166">
        <v>1</v>
      </c>
      <c r="C339" s="242" t="str">
        <f>_xlfn.IFNA(_xlfn.IFNA(INDEX(效果!$C:$C,MATCH($A339,效果!$O:$O,0)),INDEX(buff!$C:$C,MATCH($A339,buff!$L:$L,0))),INDEX(buff!$C:$C,MATCH($A339,buff!$M:$M,0)))</f>
        <v>九尾妖狐狂暴之力提升伤害</v>
      </c>
      <c r="D339" s="84" t="s">
        <v>5791</v>
      </c>
      <c r="E339" s="166">
        <v>1.2</v>
      </c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>
        <v>1000</v>
      </c>
      <c r="S339" s="166">
        <f>R339</f>
        <v>1000</v>
      </c>
      <c r="T339" s="166">
        <v>50</v>
      </c>
      <c r="U339" s="166"/>
      <c r="V339" s="166"/>
      <c r="W339" s="166"/>
      <c r="X339" s="166"/>
    </row>
    <row r="340" spans="1:24" s="243" customFormat="1" x14ac:dyDescent="0.15">
      <c r="A340" s="167">
        <v>15861112</v>
      </c>
      <c r="B340" s="166">
        <v>1</v>
      </c>
      <c r="C340" s="242" t="str">
        <f>_xlfn.IFNA(_xlfn.IFNA(INDEX(效果!$C:$C,MATCH($A340,效果!$O:$O,0)),INDEX(buff!$C:$C,MATCH($A340,buff!$L:$L,0))),INDEX(buff!$C:$C,MATCH($A340,buff!$M:$M,0)))</f>
        <v>九尾妖狐狂暴之力提升免伤</v>
      </c>
      <c r="D340" s="84" t="s">
        <v>5792</v>
      </c>
      <c r="E340" s="166">
        <v>1.2</v>
      </c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>
        <v>1000</v>
      </c>
      <c r="S340" s="166">
        <f>R340</f>
        <v>1000</v>
      </c>
      <c r="T340" s="166">
        <v>50</v>
      </c>
      <c r="U340" s="166"/>
      <c r="V340" s="166"/>
      <c r="W340" s="166"/>
      <c r="X340" s="166"/>
    </row>
    <row r="341" spans="1:24" s="243" customFormat="1" x14ac:dyDescent="0.15">
      <c r="A341" s="167">
        <v>15861113</v>
      </c>
      <c r="B341" s="166">
        <v>1</v>
      </c>
      <c r="C341" s="242" t="str">
        <f>_xlfn.IFNA(_xlfn.IFNA(INDEX(效果!$C:$C,MATCH($A341,效果!$O:$O,0)),INDEX(buff!$C:$C,MATCH($A341,buff!$L:$L,0))),INDEX(buff!$C:$C,MATCH($A341,buff!$M:$M,0)))</f>
        <v>九尾妖狐狂暴之力增加攻击速度</v>
      </c>
      <c r="D341" s="84" t="s">
        <v>5793</v>
      </c>
      <c r="E341" s="166">
        <v>1.2</v>
      </c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>
        <v>1000</v>
      </c>
      <c r="S341" s="166">
        <f>R341</f>
        <v>1000</v>
      </c>
      <c r="T341" s="166">
        <v>50</v>
      </c>
      <c r="U341" s="166"/>
      <c r="V341" s="166"/>
      <c r="W341" s="166"/>
      <c r="X341" s="166"/>
    </row>
    <row r="342" spans="1:24" s="243" customFormat="1" x14ac:dyDescent="0.15">
      <c r="A342" s="167">
        <v>15861114</v>
      </c>
      <c r="B342" s="166">
        <v>1</v>
      </c>
      <c r="C342" s="242" t="str">
        <f>_xlfn.IFNA(_xlfn.IFNA(INDEX(效果!$C:$C,MATCH($A342,效果!$O:$O,0)),INDEX(buff!$C:$C,MATCH($A342,buff!$L:$L,0))),INDEX(buff!$C:$C,MATCH($A342,buff!$M:$M,0)))</f>
        <v>九尾妖狐狂暴之力增加移动速度</v>
      </c>
      <c r="D342" s="84" t="s">
        <v>5794</v>
      </c>
      <c r="E342" s="166">
        <v>1.2</v>
      </c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>
        <v>3000</v>
      </c>
      <c r="S342" s="166">
        <v>3000</v>
      </c>
      <c r="T342" s="166"/>
      <c r="U342" s="166"/>
      <c r="V342" s="166"/>
      <c r="W342" s="166"/>
      <c r="X342" s="166"/>
    </row>
    <row r="343" spans="1:24" s="139" customFormat="1" x14ac:dyDescent="0.15">
      <c r="A343" s="99">
        <v>15861201</v>
      </c>
      <c r="B343" s="45">
        <v>1</v>
      </c>
      <c r="C343" s="80" t="str">
        <f>_xlfn.IFNA(_xlfn.IFNA(INDEX(效果!$C:$C,MATCH($A343,效果!$O:$O,0)),INDEX(buff!$C:$C,MATCH($A343,buff!$L:$L,0))),INDEX(buff!$C:$C,MATCH($A343,buff!$M:$M,0)))</f>
        <v>强袭斧王普通攻击伤害</v>
      </c>
      <c r="D343" s="80" t="s">
        <v>2785</v>
      </c>
      <c r="E343" s="45">
        <v>1.2</v>
      </c>
      <c r="F343" s="45" t="s">
        <v>230</v>
      </c>
      <c r="G343" s="45">
        <v>9800</v>
      </c>
      <c r="H343" s="45">
        <v>10200</v>
      </c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>
        <v>1</v>
      </c>
      <c r="V343" s="45"/>
      <c r="W343" s="45"/>
      <c r="X343" s="45"/>
    </row>
    <row r="344" spans="1:24" s="139" customFormat="1" x14ac:dyDescent="0.15">
      <c r="A344" s="99">
        <v>15861202</v>
      </c>
      <c r="B344" s="45">
        <v>1</v>
      </c>
      <c r="C344" s="80" t="str">
        <f>_xlfn.IFNA(_xlfn.IFNA(INDEX(效果!$C:$C,MATCH($A344,效果!$O:$O,0)),INDEX(buff!$C:$C,MATCH($A344,buff!$L:$L,0))),INDEX(buff!$C:$C,MATCH($A344,buff!$M:$M,0)))</f>
        <v>强袭斧王割裂伤害</v>
      </c>
      <c r="D344" s="80" t="s">
        <v>4377</v>
      </c>
      <c r="E344" s="45">
        <v>1.2</v>
      </c>
      <c r="F344" s="63" t="s">
        <v>230</v>
      </c>
      <c r="G344" s="63">
        <v>19000</v>
      </c>
      <c r="H344" s="63">
        <v>21000</v>
      </c>
      <c r="I344" s="63"/>
      <c r="J344" s="63"/>
      <c r="K344" s="63"/>
      <c r="L344" s="63"/>
      <c r="M344" s="63"/>
      <c r="N344" s="63"/>
      <c r="O344" s="63"/>
      <c r="P344" s="63"/>
      <c r="Q344" s="63"/>
      <c r="R344" s="45"/>
      <c r="S344" s="45"/>
      <c r="T344" s="45"/>
      <c r="U344" s="45"/>
      <c r="V344" s="45"/>
      <c r="W344" s="45"/>
      <c r="X344" s="45"/>
    </row>
    <row r="345" spans="1:24" s="139" customFormat="1" x14ac:dyDescent="0.15">
      <c r="A345" s="99">
        <v>15861203</v>
      </c>
      <c r="B345" s="45">
        <v>1</v>
      </c>
      <c r="C345" s="80" t="str">
        <f>_xlfn.IFNA(_xlfn.IFNA(INDEX(效果!$C:$C,MATCH($A345,效果!$O:$O,0)),INDEX(buff!$C:$C,MATCH($A345,buff!$L:$L,0))),INDEX(buff!$C:$C,MATCH($A345,buff!$M:$M,0)))</f>
        <v>强袭斧王割裂降低物防</v>
      </c>
      <c r="D345" s="80" t="s">
        <v>4378</v>
      </c>
      <c r="E345" s="45">
        <v>1.2</v>
      </c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>
        <v>-5000</v>
      </c>
      <c r="S345" s="45">
        <v>-5000</v>
      </c>
      <c r="T345" s="45"/>
      <c r="U345" s="45"/>
      <c r="V345" s="45"/>
      <c r="W345" s="45"/>
      <c r="X345" s="45"/>
    </row>
    <row r="346" spans="1:24" s="139" customFormat="1" x14ac:dyDescent="0.15">
      <c r="A346" s="99">
        <v>15861204</v>
      </c>
      <c r="B346" s="45">
        <v>1</v>
      </c>
      <c r="C346" s="80" t="str">
        <f>_xlfn.IFNA(_xlfn.IFNA(INDEX(效果!$C:$C,MATCH($A346,效果!$O:$O,0)),INDEX(buff!$C:$C,MATCH($A346,buff!$L:$L,0))),INDEX(buff!$C:$C,MATCH($A346,buff!$M:$M,0)))</f>
        <v>强袭斧王割裂降低魔防</v>
      </c>
      <c r="D346" s="80" t="s">
        <v>4379</v>
      </c>
      <c r="E346" s="45">
        <v>1.2</v>
      </c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>
        <v>-5000</v>
      </c>
      <c r="S346" s="45">
        <v>-5000</v>
      </c>
      <c r="T346" s="45"/>
      <c r="U346" s="45"/>
      <c r="V346" s="45"/>
      <c r="W346" s="45"/>
      <c r="X346" s="45"/>
    </row>
    <row r="347" spans="1:24" s="139" customFormat="1" x14ac:dyDescent="0.15">
      <c r="A347" s="99">
        <v>15861205</v>
      </c>
      <c r="B347" s="45">
        <v>1</v>
      </c>
      <c r="C347" s="80" t="str">
        <f>_xlfn.IFNA(_xlfn.IFNA(INDEX(效果!$C:$C,MATCH($A347,效果!$O:$O,0)),INDEX(buff!$C:$C,MATCH($A347,buff!$L:$L,0))),INDEX(buff!$C:$C,MATCH($A347,buff!$M:$M,0)))</f>
        <v>强袭斧王回转旋风持续流血血量</v>
      </c>
      <c r="D347" s="80" t="s">
        <v>4380</v>
      </c>
      <c r="E347" s="45">
        <v>1.2</v>
      </c>
      <c r="F347" s="63" t="s">
        <v>230</v>
      </c>
      <c r="G347" s="45">
        <v>2000</v>
      </c>
      <c r="H347" s="45">
        <v>2000</v>
      </c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</row>
    <row r="348" spans="1:24" s="139" customFormat="1" x14ac:dyDescent="0.15">
      <c r="A348" s="99">
        <v>15861206</v>
      </c>
      <c r="B348" s="45">
        <v>1</v>
      </c>
      <c r="C348" s="80" t="str">
        <f>_xlfn.IFNA(_xlfn.IFNA(INDEX(效果!$C:$C,MATCH($A348,效果!$O:$O,0)),INDEX(buff!$C:$C,MATCH($A348,buff!$L:$L,0))),INDEX(buff!$C:$C,MATCH($A348,buff!$M:$M,0)))</f>
        <v>强袭斧王狂野怒吼提升自身物防</v>
      </c>
      <c r="D348" s="80" t="s">
        <v>4381</v>
      </c>
      <c r="E348" s="45">
        <v>1.2</v>
      </c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>
        <v>3000</v>
      </c>
      <c r="S348" s="45">
        <v>3000</v>
      </c>
      <c r="T348" s="45"/>
      <c r="U348" s="45"/>
      <c r="V348" s="45"/>
      <c r="W348" s="45"/>
      <c r="X348" s="45"/>
    </row>
    <row r="349" spans="1:24" s="139" customFormat="1" x14ac:dyDescent="0.15">
      <c r="A349" s="99">
        <v>15861207</v>
      </c>
      <c r="B349" s="45">
        <v>1</v>
      </c>
      <c r="C349" s="80" t="str">
        <f>_xlfn.IFNA(_xlfn.IFNA(INDEX(效果!$C:$C,MATCH($A349,效果!$O:$O,0)),INDEX(buff!$C:$C,MATCH($A349,buff!$L:$L,0))),INDEX(buff!$C:$C,MATCH($A349,buff!$M:$M,0)))</f>
        <v>强袭斧王狂野怒吼提升自身魔防</v>
      </c>
      <c r="D349" s="80" t="s">
        <v>4382</v>
      </c>
      <c r="E349" s="45">
        <v>1.2</v>
      </c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>
        <v>3000</v>
      </c>
      <c r="S349" s="45">
        <v>3000</v>
      </c>
      <c r="T349" s="45"/>
      <c r="U349" s="45"/>
      <c r="V349" s="45"/>
      <c r="W349" s="45"/>
      <c r="X349" s="45"/>
    </row>
    <row r="350" spans="1:24" s="139" customFormat="1" x14ac:dyDescent="0.15">
      <c r="A350" s="99">
        <v>15861208</v>
      </c>
      <c r="B350" s="45">
        <v>1</v>
      </c>
      <c r="C350" s="80" t="str">
        <f>_xlfn.IFNA(_xlfn.IFNA(INDEX(效果!$C:$C,MATCH($A350,效果!$O:$O,0)),INDEX(buff!$C:$C,MATCH($A350,buff!$L:$L,0))),INDEX(buff!$C:$C,MATCH($A350,buff!$M:$M,0)))</f>
        <v>强袭斧王狂野怒吼自身反弹伤害比例</v>
      </c>
      <c r="D350" s="80" t="s">
        <v>4383</v>
      </c>
      <c r="E350" s="45">
        <v>1.2</v>
      </c>
      <c r="F350" s="63" t="s">
        <v>230</v>
      </c>
      <c r="G350" s="45">
        <v>1000</v>
      </c>
      <c r="H350" s="45">
        <v>1000</v>
      </c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>
        <v>1</v>
      </c>
    </row>
    <row r="351" spans="1:24" s="139" customFormat="1" x14ac:dyDescent="0.15">
      <c r="A351" s="99">
        <v>15861209</v>
      </c>
      <c r="B351" s="45">
        <v>1</v>
      </c>
      <c r="C351" s="80" t="str">
        <f>_xlfn.IFNA(_xlfn.IFNA(INDEX(效果!$C:$C,MATCH($A351,效果!$O:$O,0)),INDEX(buff!$C:$C,MATCH($A351,buff!$L:$L,0))),INDEX(buff!$C:$C,MATCH($A351,buff!$M:$M,0)))</f>
        <v>强袭斧王回转旋风伤害</v>
      </c>
      <c r="D351" s="80" t="s">
        <v>4384</v>
      </c>
      <c r="E351" s="45">
        <v>1.2</v>
      </c>
      <c r="F351" s="63" t="s">
        <v>230</v>
      </c>
      <c r="G351" s="63">
        <v>19000</v>
      </c>
      <c r="H351" s="63">
        <v>21000</v>
      </c>
      <c r="I351" s="63"/>
      <c r="J351" s="63"/>
      <c r="K351" s="63"/>
      <c r="L351" s="63"/>
      <c r="M351" s="63"/>
      <c r="N351" s="63"/>
      <c r="O351" s="63"/>
      <c r="P351" s="63"/>
      <c r="Q351" s="63"/>
      <c r="R351" s="45"/>
      <c r="S351" s="45"/>
      <c r="T351" s="45"/>
      <c r="U351" s="45"/>
      <c r="V351" s="45"/>
      <c r="W351" s="45"/>
      <c r="X351" s="45">
        <v>1</v>
      </c>
    </row>
    <row r="352" spans="1:24" s="139" customFormat="1" x14ac:dyDescent="0.15">
      <c r="A352" s="99">
        <v>15861301</v>
      </c>
      <c r="B352" s="45">
        <v>1</v>
      </c>
      <c r="C352" s="80" t="str">
        <f>_xlfn.IFNA(_xlfn.IFNA(INDEX(效果!$C:$C,MATCH($A352,效果!$O:$O,0)),INDEX(buff!$C:$C,MATCH($A352,buff!$L:$L,0))),INDEX(buff!$C:$C,MATCH($A352,buff!$M:$M,0)))</f>
        <v>人鱼公主普通攻击伤害</v>
      </c>
      <c r="D352" s="80" t="s">
        <v>2802</v>
      </c>
      <c r="E352" s="45">
        <v>1.2</v>
      </c>
      <c r="F352" s="45" t="s">
        <v>230</v>
      </c>
      <c r="G352" s="45">
        <v>9800</v>
      </c>
      <c r="H352" s="45">
        <v>10200</v>
      </c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>
        <v>1</v>
      </c>
      <c r="V352" s="45"/>
      <c r="W352" s="45"/>
      <c r="X352" s="45"/>
    </row>
    <row r="353" spans="1:24" s="139" customFormat="1" x14ac:dyDescent="0.15">
      <c r="A353" s="99">
        <v>15861302</v>
      </c>
      <c r="B353" s="45">
        <v>1</v>
      </c>
      <c r="C353" s="80" t="s">
        <v>3212</v>
      </c>
      <c r="D353" s="80" t="s">
        <v>4385</v>
      </c>
      <c r="E353" s="45">
        <v>1.2</v>
      </c>
      <c r="F353" s="45" t="s">
        <v>3278</v>
      </c>
      <c r="G353" s="45">
        <v>500</v>
      </c>
      <c r="H353" s="45">
        <v>500</v>
      </c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</row>
    <row r="354" spans="1:24" s="139" customFormat="1" x14ac:dyDescent="0.15">
      <c r="A354" s="99">
        <v>15861303</v>
      </c>
      <c r="B354" s="45">
        <v>1</v>
      </c>
      <c r="C354" s="80" t="str">
        <f>_xlfn.IFNA(_xlfn.IFNA(INDEX(效果!$C:$C,MATCH($A354,效果!$O:$O,0)),INDEX(buff!$C:$C,MATCH($A354,buff!$L:$L,0))),INDEX(buff!$C:$C,MATCH($A354,buff!$M:$M,0)))</f>
        <v>人鱼公主水泡术伤害(boss用，流血标记)</v>
      </c>
      <c r="D354" s="80" t="s">
        <v>4386</v>
      </c>
      <c r="E354" s="45">
        <v>1.2</v>
      </c>
      <c r="F354" s="63" t="s">
        <v>230</v>
      </c>
      <c r="G354" s="63">
        <v>19000</v>
      </c>
      <c r="H354" s="63">
        <v>21000</v>
      </c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</row>
    <row r="355" spans="1:24" s="139" customFormat="1" x14ac:dyDescent="0.15">
      <c r="A355" s="99">
        <v>15861304</v>
      </c>
      <c r="B355" s="45">
        <v>1</v>
      </c>
      <c r="C355" s="80" t="str">
        <f>_xlfn.IFNA(_xlfn.IFNA(INDEX(效果!$C:$C,MATCH($A355,效果!$O:$O,0)),INDEX(buff!$C:$C,MATCH($A355,buff!$L:$L,0))),INDEX(buff!$C:$C,MATCH($A355,buff!$M:$M,0)))</f>
        <v>人鱼公主水泡术降低攻速(boss用，流血标记)</v>
      </c>
      <c r="D355" s="80" t="s">
        <v>4387</v>
      </c>
      <c r="E355" s="45">
        <v>1.2</v>
      </c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>
        <v>-5000</v>
      </c>
      <c r="S355" s="45">
        <v>-5000</v>
      </c>
      <c r="T355" s="45"/>
      <c r="U355" s="45"/>
      <c r="V355" s="45"/>
      <c r="W355" s="45"/>
      <c r="X355" s="45"/>
    </row>
    <row r="356" spans="1:24" s="142" customFormat="1" x14ac:dyDescent="0.15">
      <c r="A356" s="99">
        <v>15861305</v>
      </c>
      <c r="B356" s="45">
        <v>1</v>
      </c>
      <c r="C356" s="80" t="str">
        <f>_xlfn.IFNA(_xlfn.IFNA(INDEX(效果!$C:$C,MATCH($A356,效果!$O:$O,0)),INDEX(buff!$C:$C,MATCH($A356,buff!$L:$L,0))),INDEX(buff!$C:$C,MATCH($A356,buff!$M:$M,0)))</f>
        <v>人鱼公主水泡术降低移速(boss用，流血标记)</v>
      </c>
      <c r="D356" s="80" t="s">
        <v>4388</v>
      </c>
      <c r="E356" s="45">
        <v>1.2</v>
      </c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>
        <v>-5000</v>
      </c>
      <c r="S356" s="45">
        <v>-5000</v>
      </c>
      <c r="T356" s="45"/>
      <c r="U356" s="45"/>
      <c r="V356" s="45"/>
      <c r="W356" s="45"/>
      <c r="X356" s="45"/>
    </row>
    <row r="357" spans="1:24" s="139" customFormat="1" x14ac:dyDescent="0.15">
      <c r="A357" s="164">
        <v>15861308</v>
      </c>
      <c r="B357" s="45">
        <v>1</v>
      </c>
      <c r="C357" s="80" t="str">
        <f>_xlfn.IFNA(_xlfn.IFNA(INDEX(效果!$C:$C,MATCH($A357,效果!$O:$O,0)),INDEX(buff!$C:$C,MATCH($A357,buff!$L:$L,0))),INDEX(buff!$C:$C,MATCH($A357,buff!$M:$M,0)))</f>
        <v>人鱼公主水泡术持续流血血量</v>
      </c>
      <c r="D357" s="80" t="s">
        <v>3768</v>
      </c>
      <c r="E357" s="45">
        <v>1.2</v>
      </c>
      <c r="F357" s="63" t="s">
        <v>230</v>
      </c>
      <c r="G357" s="45">
        <v>2000</v>
      </c>
      <c r="H357" s="45">
        <v>2000</v>
      </c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</row>
    <row r="358" spans="1:24" s="204" customFormat="1" x14ac:dyDescent="0.15">
      <c r="A358" s="70">
        <v>15861309</v>
      </c>
      <c r="B358" s="71">
        <v>1</v>
      </c>
      <c r="C358" s="203" t="str">
        <f>_xlfn.IFNA(_xlfn.IFNA(INDEX(效果!$C:$C,MATCH($A358,效果!$O:$O,0)),INDEX(buff!$C:$C,MATCH($A358,buff!$L:$L,0))),INDEX(buff!$C:$C,MATCH($A358,buff!$M:$M,0)))</f>
        <v>人鱼公主温玉之水伤害(新手关专用)</v>
      </c>
      <c r="D358" s="203" t="s">
        <v>4168</v>
      </c>
      <c r="E358" s="71">
        <v>1.2</v>
      </c>
      <c r="F358" s="71" t="s">
        <v>230</v>
      </c>
      <c r="G358" s="71">
        <v>60000</v>
      </c>
      <c r="H358" s="71">
        <v>60000</v>
      </c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>
        <v>1</v>
      </c>
      <c r="V358" s="71"/>
      <c r="W358" s="71"/>
      <c r="X358" s="71"/>
    </row>
    <row r="359" spans="1:24" s="139" customFormat="1" x14ac:dyDescent="0.15">
      <c r="A359" s="164">
        <v>15861310</v>
      </c>
      <c r="B359" s="45">
        <v>1</v>
      </c>
      <c r="C359" s="80" t="str">
        <f>_xlfn.IFNA(_xlfn.IFNA(INDEX(效果!$C:$C,MATCH($A359,效果!$O:$O,0)),INDEX(buff!$C:$C,MATCH($A359,buff!$L:$L,0))),INDEX(buff!$C:$C,MATCH($A359,buff!$M:$M,0)))</f>
        <v>人鱼公主温玉之水添加冰标记降低攻速(新手关专用)</v>
      </c>
      <c r="D359" s="80" t="s">
        <v>4170</v>
      </c>
      <c r="E359" s="45">
        <v>1.2</v>
      </c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>
        <v>-4000</v>
      </c>
      <c r="S359" s="45">
        <v>-4000</v>
      </c>
      <c r="T359" s="45"/>
      <c r="U359" s="45"/>
      <c r="V359" s="45"/>
      <c r="W359" s="45"/>
      <c r="X359" s="45"/>
    </row>
    <row r="360" spans="1:24" s="139" customFormat="1" x14ac:dyDescent="0.15">
      <c r="A360" s="164">
        <v>15861311</v>
      </c>
      <c r="B360" s="45">
        <v>1</v>
      </c>
      <c r="C360" s="80" t="str">
        <f>_xlfn.IFNA(_xlfn.IFNA(INDEX(效果!$C:$C,MATCH($A360,效果!$O:$O,0)),INDEX(buff!$C:$C,MATCH($A360,buff!$L:$L,0))),INDEX(buff!$C:$C,MATCH($A360,buff!$M:$M,0)))</f>
        <v>人鱼公主温玉之水添加冰标记降低移速(新手关专用)</v>
      </c>
      <c r="D360" s="80" t="s">
        <v>4171</v>
      </c>
      <c r="E360" s="45">
        <v>1.2</v>
      </c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>
        <v>-4000</v>
      </c>
      <c r="S360" s="45">
        <v>-4000</v>
      </c>
      <c r="T360" s="45"/>
      <c r="U360" s="45"/>
      <c r="V360" s="45"/>
      <c r="W360" s="45"/>
      <c r="X360" s="45"/>
    </row>
    <row r="361" spans="1:24" s="45" customFormat="1" x14ac:dyDescent="0.15">
      <c r="A361" s="164">
        <v>15861312</v>
      </c>
      <c r="B361" s="45">
        <v>1</v>
      </c>
      <c r="C361" s="80" t="str">
        <f>_xlfn.IFNA(_xlfn.IFNA(INDEX(效果!$C:$C,MATCH($A361,效果!$O:$O,0)),INDEX(buff!$C:$C,MATCH($A361,buff!$L:$L,0))),INDEX(buff!$C:$C,MATCH($A361,buff!$M:$M,0)))</f>
        <v>人鱼公主温玉之水治疗</v>
      </c>
      <c r="D361" s="80" t="s">
        <v>3765</v>
      </c>
      <c r="E361" s="45">
        <v>1.2</v>
      </c>
      <c r="F361" s="45" t="s">
        <v>1008</v>
      </c>
      <c r="G361" s="45">
        <v>800</v>
      </c>
      <c r="H361" s="45">
        <v>800</v>
      </c>
      <c r="P361" s="164"/>
      <c r="W361" s="178"/>
    </row>
    <row r="362" spans="1:24" s="45" customFormat="1" x14ac:dyDescent="0.15">
      <c r="A362" s="164">
        <v>15861313</v>
      </c>
      <c r="B362" s="45">
        <v>1</v>
      </c>
      <c r="C362" s="80" t="str">
        <f>_xlfn.IFNA(_xlfn.IFNA(INDEX(效果!$C:$C,MATCH($A362,效果!$O:$O,0)),INDEX(buff!$C:$C,MATCH($A362,buff!$L:$L,0))),INDEX(buff!$C:$C,MATCH($A362,buff!$M:$M,0)))</f>
        <v>人鱼公主温玉之水增加伤害减免</v>
      </c>
      <c r="D362" s="80" t="s">
        <v>4389</v>
      </c>
      <c r="E362" s="45">
        <v>1.2</v>
      </c>
      <c r="P362" s="164"/>
      <c r="R362" s="45">
        <v>4000</v>
      </c>
      <c r="S362" s="45">
        <v>4000</v>
      </c>
    </row>
    <row r="363" spans="1:24" s="139" customFormat="1" x14ac:dyDescent="0.15">
      <c r="A363" s="99">
        <v>15861401</v>
      </c>
      <c r="B363" s="45">
        <v>1</v>
      </c>
      <c r="C363" s="80" t="str">
        <f>_xlfn.IFNA(_xlfn.IFNA(INDEX(效果!$C:$C,MATCH($A363,效果!$O:$O,0)),INDEX(buff!$C:$C,MATCH($A363,buff!$L:$L,0))),INDEX(buff!$C:$C,MATCH($A363,buff!$M:$M,0)))</f>
        <v>不祥卡特普通攻击伤害</v>
      </c>
      <c r="D363" s="80" t="s">
        <v>2804</v>
      </c>
      <c r="E363" s="45">
        <v>1.2</v>
      </c>
      <c r="F363" s="45" t="s">
        <v>230</v>
      </c>
      <c r="G363" s="45">
        <v>9800</v>
      </c>
      <c r="H363" s="45">
        <v>10200</v>
      </c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>
        <v>1</v>
      </c>
      <c r="V363" s="45"/>
      <c r="W363" s="45"/>
      <c r="X363" s="45"/>
    </row>
    <row r="364" spans="1:24" s="139" customFormat="1" x14ac:dyDescent="0.15">
      <c r="A364" s="99">
        <v>15861402</v>
      </c>
      <c r="B364" s="45">
        <v>1</v>
      </c>
      <c r="C364" s="80" t="str">
        <f>_xlfn.IFNA(_xlfn.IFNA(INDEX(效果!$C:$C,MATCH($A364,效果!$O:$O,0)),INDEX(buff!$C:$C,MATCH($A364,buff!$L:$L,0))),INDEX(buff!$C:$C,MATCH($A364,buff!$M:$M,0)))</f>
        <v>不祥卡特弹射之刃1传伤害</v>
      </c>
      <c r="D364" s="80" t="s">
        <v>4390</v>
      </c>
      <c r="E364" s="45">
        <v>1.2</v>
      </c>
      <c r="F364" s="63" t="s">
        <v>230</v>
      </c>
      <c r="G364" s="63">
        <v>19000</v>
      </c>
      <c r="H364" s="63">
        <v>21000</v>
      </c>
      <c r="I364" s="63"/>
      <c r="J364" s="63"/>
      <c r="K364" s="63"/>
      <c r="L364" s="63"/>
      <c r="M364" s="63"/>
      <c r="N364" s="63"/>
      <c r="O364" s="63"/>
      <c r="P364" s="63"/>
      <c r="Q364" s="63"/>
      <c r="R364" s="45"/>
      <c r="S364" s="45"/>
      <c r="T364" s="45"/>
      <c r="U364" s="45"/>
      <c r="V364" s="45"/>
      <c r="W364" s="45"/>
      <c r="X364" s="45"/>
    </row>
    <row r="365" spans="1:24" s="45" customFormat="1" x14ac:dyDescent="0.15">
      <c r="A365" s="99">
        <v>15861403</v>
      </c>
      <c r="B365" s="45">
        <v>1</v>
      </c>
      <c r="C365" s="80" t="str">
        <f>_xlfn.IFNA(_xlfn.IFNA(INDEX(效果!$C:$C,MATCH($A365,效果!$O:$O,0)),INDEX(buff!$C:$C,MATCH($A365,buff!$L:$L,0))),INDEX(buff!$C:$C,MATCH($A365,buff!$M:$M,0)))</f>
        <v>不祥卡特弹射之刃2传伤害</v>
      </c>
      <c r="D365" s="80" t="s">
        <v>2811</v>
      </c>
      <c r="E365" s="45">
        <v>1.2</v>
      </c>
      <c r="F365" s="63" t="s">
        <v>230</v>
      </c>
      <c r="G365" s="63">
        <v>19000</v>
      </c>
      <c r="H365" s="63">
        <v>21000</v>
      </c>
      <c r="I365" s="63"/>
      <c r="J365" s="63"/>
      <c r="K365" s="63"/>
      <c r="L365" s="63"/>
      <c r="M365" s="63"/>
      <c r="N365" s="63"/>
      <c r="O365" s="63"/>
      <c r="P365" s="63"/>
      <c r="Q365" s="63"/>
    </row>
    <row r="366" spans="1:24" s="45" customFormat="1" x14ac:dyDescent="0.15">
      <c r="A366" s="99">
        <v>15861404</v>
      </c>
      <c r="B366" s="45">
        <v>1</v>
      </c>
      <c r="C366" s="80" t="str">
        <f>_xlfn.IFNA(_xlfn.IFNA(INDEX(效果!$C:$C,MATCH($A366,效果!$O:$O,0)),INDEX(buff!$C:$C,MATCH($A366,buff!$L:$L,0))),INDEX(buff!$C:$C,MATCH($A366,buff!$M:$M,0)))</f>
        <v>不祥卡特弹射之刃3传伤害</v>
      </c>
      <c r="D366" s="80" t="s">
        <v>2812</v>
      </c>
      <c r="E366" s="45">
        <v>1.2</v>
      </c>
      <c r="F366" s="63" t="s">
        <v>230</v>
      </c>
      <c r="G366" s="63">
        <v>19000</v>
      </c>
      <c r="H366" s="63">
        <v>21000</v>
      </c>
      <c r="I366" s="63"/>
      <c r="J366" s="63"/>
      <c r="K366" s="63"/>
      <c r="L366" s="63"/>
      <c r="M366" s="63"/>
      <c r="N366" s="63"/>
      <c r="O366" s="63"/>
      <c r="P366" s="63"/>
      <c r="Q366" s="63"/>
    </row>
    <row r="367" spans="1:24" s="45" customFormat="1" x14ac:dyDescent="0.15">
      <c r="A367" s="99">
        <v>15861405</v>
      </c>
      <c r="B367" s="45">
        <v>1</v>
      </c>
      <c r="C367" s="80" t="str">
        <f>_xlfn.IFNA(_xlfn.IFNA(INDEX(效果!$C:$C,MATCH($A367,效果!$O:$O,0)),INDEX(buff!$C:$C,MATCH($A367,buff!$L:$L,0))),INDEX(buff!$C:$C,MATCH($A367,buff!$M:$M,0)))</f>
        <v>不祥卡特弹射之刃4传伤害</v>
      </c>
      <c r="D367" s="80" t="s">
        <v>2813</v>
      </c>
      <c r="E367" s="45">
        <v>1.2</v>
      </c>
      <c r="F367" s="63" t="s">
        <v>230</v>
      </c>
      <c r="G367" s="63">
        <v>19000</v>
      </c>
      <c r="H367" s="63">
        <v>21000</v>
      </c>
      <c r="I367" s="63"/>
      <c r="J367" s="63"/>
      <c r="K367" s="63"/>
      <c r="L367" s="63"/>
      <c r="M367" s="63"/>
      <c r="N367" s="63"/>
      <c r="O367" s="63"/>
      <c r="P367" s="63"/>
      <c r="Q367" s="63"/>
    </row>
    <row r="368" spans="1:24" s="45" customFormat="1" x14ac:dyDescent="0.15">
      <c r="A368" s="99">
        <v>15861406</v>
      </c>
      <c r="B368" s="45">
        <v>1</v>
      </c>
      <c r="C368" s="80" t="str">
        <f>_xlfn.IFNA(_xlfn.IFNA(INDEX(效果!$C:$C,MATCH($A368,效果!$O:$O,0)),INDEX(buff!$C:$C,MATCH($A368,buff!$L:$L,0))),INDEX(buff!$C:$C,MATCH($A368,buff!$M:$M,0)))</f>
        <v>不祥卡特弹射之刃5传伤害</v>
      </c>
      <c r="D368" s="80" t="s">
        <v>2814</v>
      </c>
      <c r="E368" s="45">
        <v>1.2</v>
      </c>
      <c r="F368" s="63" t="s">
        <v>230</v>
      </c>
      <c r="G368" s="63">
        <v>19000</v>
      </c>
      <c r="H368" s="63">
        <v>21000</v>
      </c>
      <c r="I368" s="63"/>
      <c r="J368" s="63"/>
      <c r="K368" s="63"/>
      <c r="L368" s="63"/>
      <c r="M368" s="63"/>
      <c r="N368" s="63"/>
      <c r="O368" s="63"/>
      <c r="P368" s="63"/>
      <c r="Q368" s="63"/>
    </row>
    <row r="369" spans="1:21" s="45" customFormat="1" x14ac:dyDescent="0.15">
      <c r="A369" s="99">
        <v>15861407</v>
      </c>
      <c r="B369" s="45">
        <v>1</v>
      </c>
      <c r="C369" s="80" t="str">
        <f>_xlfn.IFNA(_xlfn.IFNA(INDEX(效果!$C:$C,MATCH($A369,效果!$O:$O,0)),INDEX(buff!$C:$C,MATCH($A369,buff!$L:$L,0))),INDEX(buff!$C:$C,MATCH($A369,buff!$M:$M,0)))</f>
        <v>不祥卡特毒刺伤害</v>
      </c>
      <c r="D369" s="80" t="s">
        <v>4391</v>
      </c>
      <c r="E369" s="45">
        <v>1.2</v>
      </c>
      <c r="F369" s="63" t="s">
        <v>230</v>
      </c>
      <c r="G369" s="63">
        <v>19000</v>
      </c>
      <c r="H369" s="63">
        <v>21000</v>
      </c>
      <c r="I369" s="63"/>
      <c r="J369" s="63"/>
      <c r="K369" s="63"/>
      <c r="L369" s="63"/>
      <c r="M369" s="63"/>
      <c r="N369" s="63"/>
      <c r="O369" s="63"/>
      <c r="P369" s="63"/>
      <c r="Q369" s="63"/>
    </row>
    <row r="370" spans="1:21" s="45" customFormat="1" x14ac:dyDescent="0.15">
      <c r="A370" s="99">
        <v>15861408</v>
      </c>
      <c r="B370" s="45">
        <v>1</v>
      </c>
      <c r="C370" s="80" t="str">
        <f>_xlfn.IFNA(_xlfn.IFNA(INDEX(效果!$C:$C,MATCH($A370,效果!$O:$O,0)),INDEX(buff!$C:$C,MATCH($A370,buff!$L:$L,0))),INDEX(buff!$C:$C,MATCH($A370,buff!$M:$M,0)))</f>
        <v>不祥卡特毒刺降低移速</v>
      </c>
      <c r="D370" s="80" t="s">
        <v>4392</v>
      </c>
      <c r="E370" s="45">
        <v>1.2</v>
      </c>
      <c r="R370" s="45">
        <v>-5000</v>
      </c>
      <c r="S370" s="45">
        <v>-5000</v>
      </c>
    </row>
    <row r="371" spans="1:21" s="45" customFormat="1" x14ac:dyDescent="0.15">
      <c r="A371" s="99">
        <v>15861409</v>
      </c>
      <c r="B371" s="45">
        <v>1</v>
      </c>
      <c r="C371" s="80" t="str">
        <f>_xlfn.IFNA(_xlfn.IFNA(INDEX(效果!$C:$C,MATCH($A371,效果!$O:$O,0)),INDEX(buff!$C:$C,MATCH($A371,buff!$L:$L,0))),INDEX(buff!$C:$C,MATCH($A371,buff!$M:$M,0)))</f>
        <v>不祥卡特毒刺中毒持续流血血量</v>
      </c>
      <c r="D371" s="80" t="s">
        <v>4393</v>
      </c>
      <c r="E371" s="45">
        <v>1.2</v>
      </c>
      <c r="F371" s="63" t="s">
        <v>230</v>
      </c>
      <c r="G371" s="45">
        <v>2000</v>
      </c>
      <c r="H371" s="45">
        <v>2000</v>
      </c>
    </row>
    <row r="372" spans="1:21" s="45" customFormat="1" x14ac:dyDescent="0.15">
      <c r="A372" s="99">
        <v>15861410</v>
      </c>
      <c r="B372" s="45">
        <v>1</v>
      </c>
      <c r="C372" s="80" t="str">
        <f>_xlfn.IFNA(_xlfn.IFNA(INDEX(效果!$C:$C,MATCH($A372,效果!$O:$O,0)),INDEX(buff!$C:$C,MATCH($A372,buff!$L:$L,0))),INDEX(buff!$C:$C,MATCH($A372,buff!$M:$M,0)))</f>
        <v>不祥卡特瞬步伤害</v>
      </c>
      <c r="D372" s="80" t="s">
        <v>4394</v>
      </c>
      <c r="E372" s="45">
        <v>1.2</v>
      </c>
      <c r="F372" s="63" t="s">
        <v>230</v>
      </c>
      <c r="G372" s="63">
        <v>19000</v>
      </c>
      <c r="H372" s="63">
        <v>21000</v>
      </c>
      <c r="I372" s="63"/>
      <c r="J372" s="63"/>
      <c r="K372" s="63"/>
      <c r="L372" s="63"/>
      <c r="M372" s="63"/>
      <c r="N372" s="63"/>
      <c r="O372" s="63"/>
      <c r="P372" s="63"/>
      <c r="Q372" s="63"/>
    </row>
    <row r="373" spans="1:21" s="45" customFormat="1" x14ac:dyDescent="0.15">
      <c r="A373" s="99">
        <v>15870101</v>
      </c>
      <c r="B373" s="45">
        <v>1</v>
      </c>
      <c r="C373" s="80" t="str">
        <f>_xlfn.IFNA(_xlfn.IFNA(INDEX(效果!$C:$C,MATCH($A373,效果!$O:$O,0)),INDEX(buff!$C:$C,MATCH($A373,buff!$L:$L,0))),INDEX(buff!$C:$C,MATCH($A373,buff!$M:$M,0)))</f>
        <v>犬妖斗士普通攻击伤害</v>
      </c>
      <c r="D373" s="80" t="s">
        <v>4395</v>
      </c>
      <c r="E373" s="45">
        <v>1.2</v>
      </c>
      <c r="F373" s="45" t="s">
        <v>230</v>
      </c>
      <c r="G373" s="45">
        <v>9800</v>
      </c>
      <c r="H373" s="45">
        <v>10200</v>
      </c>
      <c r="U373" s="45">
        <v>1</v>
      </c>
    </row>
    <row r="374" spans="1:21" s="45" customFormat="1" x14ac:dyDescent="0.15">
      <c r="A374" s="99">
        <v>15870102</v>
      </c>
      <c r="B374" s="45">
        <v>1</v>
      </c>
      <c r="C374" s="80" t="str">
        <f>_xlfn.IFNA(_xlfn.IFNA(INDEX(效果!$C:$C,MATCH($A374,效果!$O:$O,0)),INDEX(buff!$C:$C,MATCH($A374,buff!$L:$L,0))),INDEX(buff!$C:$C,MATCH($A374,buff!$M:$M,0)))</f>
        <v>犬妖斗士盾墙提升免伤</v>
      </c>
      <c r="D374" s="80" t="s">
        <v>4396</v>
      </c>
      <c r="E374" s="45">
        <v>1.2</v>
      </c>
      <c r="R374" s="45">
        <v>4000</v>
      </c>
      <c r="S374" s="45">
        <v>4000</v>
      </c>
    </row>
    <row r="375" spans="1:21" s="45" customFormat="1" x14ac:dyDescent="0.15">
      <c r="A375" s="99">
        <v>15870103</v>
      </c>
      <c r="B375" s="45">
        <v>1</v>
      </c>
      <c r="C375" s="80" t="str">
        <f>_xlfn.IFNA(_xlfn.IFNA(INDEX(效果!$C:$C,MATCH($A375,效果!$O:$O,0)),INDEX(buff!$C:$C,MATCH($A375,buff!$L:$L,0))),INDEX(buff!$C:$C,MATCH($A375,buff!$M:$M,0)))</f>
        <v>犬妖斗士挑战怒吼之伤害</v>
      </c>
      <c r="D375" s="80" t="s">
        <v>1792</v>
      </c>
      <c r="E375" s="45">
        <v>1.2</v>
      </c>
      <c r="F375" s="45" t="s">
        <v>230</v>
      </c>
      <c r="G375" s="45">
        <v>19000</v>
      </c>
      <c r="H375" s="45">
        <v>21000</v>
      </c>
    </row>
    <row r="376" spans="1:21" s="45" customFormat="1" x14ac:dyDescent="0.15">
      <c r="A376" s="99">
        <v>15870104</v>
      </c>
      <c r="B376" s="40">
        <v>1</v>
      </c>
      <c r="C376" s="151" t="str">
        <f>_xlfn.IFNA(_xlfn.IFNA(INDEX(效果!$C:$C,MATCH($A376,效果!$O:$O,0)),INDEX(buff!$C:$C,MATCH($A376,buff!$L:$L,0))),INDEX(buff!$C:$C,MATCH($A376,buff!$M:$M,0)))</f>
        <v>犬妖斗士盾击有标记伤害</v>
      </c>
      <c r="D376" s="151" t="s">
        <v>4397</v>
      </c>
      <c r="E376" s="40">
        <v>1.2</v>
      </c>
      <c r="F376" s="40" t="s">
        <v>230</v>
      </c>
      <c r="G376" s="40">
        <v>19800</v>
      </c>
      <c r="H376" s="40">
        <v>20200</v>
      </c>
      <c r="I376" s="40"/>
      <c r="J376" s="40"/>
      <c r="K376" s="40"/>
      <c r="L376" s="40"/>
      <c r="M376" s="40"/>
      <c r="N376" s="40"/>
      <c r="O376" s="40"/>
      <c r="P376" s="40"/>
      <c r="Q376" s="40"/>
    </row>
    <row r="377" spans="1:21" s="45" customFormat="1" x14ac:dyDescent="0.15">
      <c r="A377" s="99">
        <v>15870201</v>
      </c>
      <c r="B377" s="45">
        <v>1</v>
      </c>
      <c r="C377" s="80" t="str">
        <f>_xlfn.IFNA(_xlfn.IFNA(INDEX(效果!$C:$C,MATCH($A377,效果!$O:$O,0)),INDEX(buff!$C:$C,MATCH($A377,buff!$L:$L,0))),INDEX(buff!$C:$C,MATCH($A377,buff!$M:$M,0)))</f>
        <v>波波王普通攻击伤害</v>
      </c>
      <c r="D377" s="80" t="s">
        <v>4398</v>
      </c>
      <c r="E377" s="45">
        <v>1.2</v>
      </c>
      <c r="F377" s="45" t="s">
        <v>230</v>
      </c>
      <c r="G377" s="45">
        <v>9800</v>
      </c>
      <c r="H377" s="45">
        <v>10200</v>
      </c>
      <c r="U377" s="45">
        <v>1</v>
      </c>
    </row>
    <row r="378" spans="1:21" s="45" customFormat="1" x14ac:dyDescent="0.15">
      <c r="A378" s="99">
        <v>15870202</v>
      </c>
      <c r="B378" s="45">
        <v>1</v>
      </c>
      <c r="C378" s="80" t="str">
        <f>_xlfn.IFNA(_xlfn.IFNA(INDEX(效果!$C:$C,MATCH($A378,效果!$O:$O,0)),INDEX(buff!$C:$C,MATCH($A378,buff!$L:$L,0))),INDEX(buff!$C:$C,MATCH($A378,buff!$M:$M,0)))</f>
        <v>波波王叉状闪电伤害</v>
      </c>
      <c r="D378" s="80" t="s">
        <v>4399</v>
      </c>
      <c r="E378" s="45">
        <v>1.2</v>
      </c>
      <c r="F378" s="63" t="s">
        <v>230</v>
      </c>
      <c r="G378" s="63">
        <v>19000</v>
      </c>
      <c r="H378" s="63">
        <v>21000</v>
      </c>
      <c r="I378" s="63"/>
      <c r="J378" s="63"/>
      <c r="K378" s="63"/>
      <c r="L378" s="63"/>
      <c r="M378" s="63"/>
      <c r="N378" s="63"/>
      <c r="O378" s="63"/>
      <c r="P378" s="63"/>
      <c r="Q378" s="63"/>
    </row>
    <row r="379" spans="1:21" s="45" customFormat="1" x14ac:dyDescent="0.15">
      <c r="A379" s="99">
        <v>15870203</v>
      </c>
      <c r="B379" s="45">
        <v>1</v>
      </c>
      <c r="C379" s="80" t="str">
        <f>_xlfn.IFNA(_xlfn.IFNA(INDEX(效果!$C:$C,MATCH($A379,效果!$O:$O,0)),INDEX(buff!$C:$C,MATCH($A379,buff!$L:$L,0))),INDEX(buff!$C:$C,MATCH($A379,buff!$M:$M,0)))</f>
        <v>波波王飞天击伤害</v>
      </c>
      <c r="D379" s="80" t="s">
        <v>4400</v>
      </c>
      <c r="E379" s="45">
        <v>1.2</v>
      </c>
      <c r="F379" s="63" t="s">
        <v>230</v>
      </c>
      <c r="G379" s="63">
        <v>19000</v>
      </c>
      <c r="H379" s="63">
        <v>21000</v>
      </c>
      <c r="I379" s="63"/>
      <c r="J379" s="63"/>
      <c r="K379" s="63"/>
      <c r="L379" s="63"/>
      <c r="M379" s="63"/>
      <c r="N379" s="63"/>
      <c r="O379" s="63"/>
      <c r="P379" s="63"/>
      <c r="Q379" s="63"/>
    </row>
    <row r="380" spans="1:21" s="45" customFormat="1" x14ac:dyDescent="0.15">
      <c r="A380" s="99">
        <v>15870401</v>
      </c>
      <c r="B380" s="45">
        <v>1</v>
      </c>
      <c r="C380" s="80" t="str">
        <f>_xlfn.IFNA(_xlfn.IFNA(INDEX(效果!$C:$C,MATCH($A380,效果!$O:$O,0)),INDEX(buff!$C:$C,MATCH($A380,buff!$L:$L,0))),INDEX(buff!$C:$C,MATCH($A380,buff!$M:$M,0)))</f>
        <v>独角魔普通攻击伤害</v>
      </c>
      <c r="D380" s="80" t="s">
        <v>2508</v>
      </c>
      <c r="E380" s="45">
        <v>1.2</v>
      </c>
      <c r="F380" s="45" t="s">
        <v>230</v>
      </c>
      <c r="G380" s="45">
        <v>9800</v>
      </c>
      <c r="H380" s="45">
        <v>10200</v>
      </c>
      <c r="U380" s="45">
        <v>1</v>
      </c>
    </row>
    <row r="381" spans="1:21" s="45" customFormat="1" x14ac:dyDescent="0.15">
      <c r="A381" s="99">
        <v>15870402</v>
      </c>
      <c r="B381" s="45">
        <v>1</v>
      </c>
      <c r="C381" s="142" t="s">
        <v>3188</v>
      </c>
      <c r="D381" s="142" t="s">
        <v>4401</v>
      </c>
      <c r="E381" s="45">
        <v>1.2</v>
      </c>
      <c r="R381" s="45">
        <v>10000</v>
      </c>
      <c r="S381" s="45">
        <v>10000</v>
      </c>
    </row>
    <row r="382" spans="1:21" s="45" customFormat="1" x14ac:dyDescent="0.15">
      <c r="A382" s="99">
        <v>15870403</v>
      </c>
      <c r="B382" s="45">
        <v>1</v>
      </c>
      <c r="C382" s="142" t="s">
        <v>3189</v>
      </c>
      <c r="D382" s="142" t="s">
        <v>4402</v>
      </c>
      <c r="E382" s="45">
        <v>1.2</v>
      </c>
      <c r="R382" s="45">
        <v>1000</v>
      </c>
      <c r="S382" s="45">
        <v>1000</v>
      </c>
    </row>
    <row r="383" spans="1:21" s="45" customFormat="1" x14ac:dyDescent="0.15">
      <c r="A383" s="99">
        <v>15870404</v>
      </c>
      <c r="B383" s="45">
        <v>1</v>
      </c>
      <c r="C383" s="80" t="str">
        <f>_xlfn.IFNA(_xlfn.IFNA(INDEX(效果!$C:$C,MATCH($A383,效果!$O:$O,0)),INDEX(buff!$C:$C,MATCH($A383,buff!$L:$L,0))),INDEX(buff!$C:$C,MATCH($A383,buff!$M:$M,0)))</f>
        <v>独角魔穿刺伤害</v>
      </c>
      <c r="D383" s="80" t="s">
        <v>2512</v>
      </c>
      <c r="E383" s="45">
        <v>1.2</v>
      </c>
      <c r="F383" s="63" t="s">
        <v>230</v>
      </c>
      <c r="G383" s="63">
        <v>19000</v>
      </c>
      <c r="H383" s="63">
        <v>21000</v>
      </c>
      <c r="I383" s="63"/>
      <c r="J383" s="63"/>
      <c r="K383" s="63"/>
      <c r="L383" s="63"/>
      <c r="M383" s="63"/>
      <c r="N383" s="63"/>
      <c r="O383" s="63"/>
      <c r="P383" s="63"/>
      <c r="Q383" s="63"/>
    </row>
    <row r="384" spans="1:21" s="45" customFormat="1" x14ac:dyDescent="0.15">
      <c r="A384" s="99">
        <v>15880101</v>
      </c>
      <c r="B384" s="45">
        <v>1</v>
      </c>
      <c r="C384" s="80" t="str">
        <f>_xlfn.IFNA(_xlfn.IFNA(INDEX(效果!$C:$C,MATCH($A384,效果!$O:$O,0)),INDEX(buff!$C:$C,MATCH($A384,buff!$L:$L,0))),INDEX(buff!$C:$C,MATCH($A384,buff!$M:$M,0)))</f>
        <v>哥布林小妖普通攻击伤害</v>
      </c>
      <c r="D384" s="80" t="s">
        <v>4403</v>
      </c>
      <c r="E384" s="45">
        <v>1.2</v>
      </c>
      <c r="F384" s="45" t="s">
        <v>230</v>
      </c>
      <c r="G384" s="45">
        <v>9800</v>
      </c>
      <c r="H384" s="45">
        <v>10200</v>
      </c>
      <c r="U384" s="45">
        <v>1</v>
      </c>
    </row>
    <row r="385" spans="1:24" s="45" customFormat="1" x14ac:dyDescent="0.15">
      <c r="A385" s="99">
        <v>15880102</v>
      </c>
      <c r="B385" s="45">
        <v>1</v>
      </c>
      <c r="C385" s="80" t="str">
        <f>_xlfn.IFNA(_xlfn.IFNA(INDEX(效果!$C:$C,MATCH($A385,效果!$O:$O,0)),INDEX(buff!$C:$C,MATCH($A385,buff!$L:$L,0))),INDEX(buff!$C:$C,MATCH($A385,buff!$M:$M,0)))</f>
        <v>哥布林小妖治疗加血</v>
      </c>
      <c r="D385" s="80" t="s">
        <v>4404</v>
      </c>
      <c r="E385" s="45">
        <v>1.2</v>
      </c>
      <c r="F385" s="63" t="s">
        <v>3219</v>
      </c>
      <c r="G385" s="63">
        <v>1000</v>
      </c>
      <c r="H385" s="63">
        <v>1000</v>
      </c>
      <c r="I385" s="63"/>
      <c r="J385" s="63"/>
      <c r="K385" s="63"/>
      <c r="L385" s="63"/>
      <c r="M385" s="63"/>
      <c r="N385" s="63"/>
      <c r="O385" s="63"/>
      <c r="P385" s="63"/>
      <c r="Q385" s="63"/>
    </row>
    <row r="386" spans="1:24" s="45" customFormat="1" x14ac:dyDescent="0.15">
      <c r="A386" s="99">
        <v>15880201</v>
      </c>
      <c r="B386" s="45">
        <v>1</v>
      </c>
      <c r="C386" s="80" t="str">
        <f>_xlfn.IFNA(_xlfn.IFNA(INDEX(效果!$C:$C,MATCH($A386,效果!$O:$O,0)),INDEX(buff!$C:$C,MATCH($A386,buff!$L:$L,0))),INDEX(buff!$C:$C,MATCH($A386,buff!$M:$M,0)))</f>
        <v>牛头勇士普通攻击伤害</v>
      </c>
      <c r="D386" s="80" t="s">
        <v>4405</v>
      </c>
      <c r="E386" s="45">
        <v>1.2</v>
      </c>
      <c r="F386" s="45" t="s">
        <v>230</v>
      </c>
      <c r="G386" s="45">
        <v>9800</v>
      </c>
      <c r="H386" s="45">
        <v>10200</v>
      </c>
      <c r="U386" s="45">
        <v>1</v>
      </c>
    </row>
    <row r="387" spans="1:24" s="45" customFormat="1" x14ac:dyDescent="0.15">
      <c r="A387" s="99">
        <v>15880202</v>
      </c>
      <c r="B387" s="45">
        <v>1</v>
      </c>
      <c r="C387" s="80" t="str">
        <f>_xlfn.IFNA(_xlfn.IFNA(INDEX(效果!$C:$C,MATCH($A387,效果!$O:$O,0)),INDEX(buff!$C:$C,MATCH($A387,buff!$L:$L,0))),INDEX(buff!$C:$C,MATCH($A387,buff!$M:$M,0)))</f>
        <v>牛头勇士破釜沉舟加血</v>
      </c>
      <c r="D387" s="80" t="s">
        <v>4406</v>
      </c>
      <c r="E387" s="45">
        <v>1.2</v>
      </c>
      <c r="F387" s="45" t="s">
        <v>3219</v>
      </c>
      <c r="G387" s="45">
        <v>500</v>
      </c>
      <c r="H387" s="45">
        <v>500</v>
      </c>
    </row>
    <row r="388" spans="1:24" s="45" customFormat="1" x14ac:dyDescent="0.15">
      <c r="A388" s="99">
        <v>15880203</v>
      </c>
      <c r="B388" s="45">
        <v>1</v>
      </c>
      <c r="C388" s="80" t="str">
        <f>_xlfn.IFNA(_xlfn.IFNA(INDEX(效果!$C:$C,MATCH($A388,效果!$O:$O,0)),INDEX(buff!$C:$C,MATCH($A388,buff!$L:$L,0))),INDEX(buff!$C:$C,MATCH($A388,buff!$M:$M,0)))</f>
        <v>牛头勇士破釜沉舟加物理防御</v>
      </c>
      <c r="D388" s="80" t="s">
        <v>4407</v>
      </c>
      <c r="E388" s="45">
        <v>1.2</v>
      </c>
      <c r="R388" s="45">
        <v>3000</v>
      </c>
      <c r="S388" s="45">
        <v>3000</v>
      </c>
    </row>
    <row r="389" spans="1:24" s="45" customFormat="1" x14ac:dyDescent="0.15">
      <c r="A389" s="99">
        <v>15880204</v>
      </c>
      <c r="B389" s="45">
        <v>1</v>
      </c>
      <c r="C389" s="80" t="str">
        <f>_xlfn.IFNA(_xlfn.IFNA(INDEX(效果!$C:$C,MATCH($A389,效果!$O:$O,0)),INDEX(buff!$C:$C,MATCH($A389,buff!$L:$L,0))),INDEX(buff!$C:$C,MATCH($A389,buff!$M:$M,0)))</f>
        <v>牛头勇士破釜沉舟加魔法防御</v>
      </c>
      <c r="D389" s="80" t="s">
        <v>4408</v>
      </c>
      <c r="E389" s="45">
        <v>1.2</v>
      </c>
      <c r="R389" s="45">
        <v>3000</v>
      </c>
      <c r="S389" s="45">
        <v>3000</v>
      </c>
    </row>
    <row r="390" spans="1:24" s="45" customFormat="1" x14ac:dyDescent="0.15">
      <c r="A390" s="99">
        <v>15880205</v>
      </c>
      <c r="B390" s="45">
        <v>1</v>
      </c>
      <c r="C390" s="80" t="str">
        <f>_xlfn.IFNA(_xlfn.IFNA(INDEX(效果!$C:$C,MATCH($A390,效果!$O:$O,0)),INDEX(buff!$C:$C,MATCH($A390,buff!$L:$L,0))),INDEX(buff!$C:$C,MATCH($A390,buff!$M:$M,0)))</f>
        <v>牛头勇士沟壑伤害</v>
      </c>
      <c r="D390" s="80" t="s">
        <v>4409</v>
      </c>
      <c r="E390" s="45">
        <v>1.2</v>
      </c>
      <c r="F390" s="45" t="s">
        <v>230</v>
      </c>
      <c r="G390" s="45">
        <v>19000</v>
      </c>
      <c r="H390" s="45">
        <v>21000</v>
      </c>
    </row>
    <row r="391" spans="1:24" s="139" customFormat="1" x14ac:dyDescent="0.15">
      <c r="A391" s="45">
        <v>15880206</v>
      </c>
      <c r="B391" s="45">
        <v>1</v>
      </c>
      <c r="C391" s="80" t="str">
        <f>_xlfn.IFNA(_xlfn.IFNA(INDEX(效果!$C:$C,MATCH($A391,效果!$O:$O,0)),INDEX(buff!$C:$C,MATCH($A391,buff!$L:$L,0))),INDEX(buff!$C:$C,MATCH($A391,buff!$M:$M,0)))</f>
        <v>牛头勇士震地击伤害</v>
      </c>
      <c r="D391" s="80" t="s">
        <v>4410</v>
      </c>
      <c r="E391" s="45">
        <v>1.2</v>
      </c>
      <c r="F391" s="45" t="s">
        <v>230</v>
      </c>
      <c r="G391" s="45">
        <v>2000</v>
      </c>
      <c r="H391" s="45">
        <v>2000</v>
      </c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</row>
    <row r="392" spans="1:24" s="139" customFormat="1" x14ac:dyDescent="0.15">
      <c r="A392" s="45">
        <v>15880207</v>
      </c>
      <c r="B392" s="45">
        <v>1</v>
      </c>
      <c r="C392" s="80" t="str">
        <f>_xlfn.IFNA(_xlfn.IFNA(INDEX(效果!$C:$C,MATCH($A392,效果!$O:$O,0)),INDEX(buff!$C:$C,MATCH($A392,buff!$L:$L,0))),INDEX(buff!$C:$C,MATCH($A392,buff!$M:$M,0)))</f>
        <v>牛头勇士震地击持续流血血量</v>
      </c>
      <c r="D392" s="80" t="s">
        <v>4411</v>
      </c>
      <c r="E392" s="45">
        <v>1.2</v>
      </c>
      <c r="F392" s="45" t="s">
        <v>230</v>
      </c>
      <c r="G392" s="45">
        <v>2500</v>
      </c>
      <c r="H392" s="45">
        <v>2500</v>
      </c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>
        <v>1</v>
      </c>
    </row>
    <row r="393" spans="1:24" s="139" customFormat="1" x14ac:dyDescent="0.15">
      <c r="A393" s="45">
        <v>15880208</v>
      </c>
      <c r="B393" s="45">
        <v>1</v>
      </c>
      <c r="C393" s="80" t="s">
        <v>4107</v>
      </c>
      <c r="D393" s="80" t="s">
        <v>4412</v>
      </c>
      <c r="E393" s="45">
        <v>1.2</v>
      </c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>
        <v>3000</v>
      </c>
      <c r="S393" s="45">
        <v>3000</v>
      </c>
      <c r="T393" s="45"/>
      <c r="U393" s="45"/>
      <c r="V393" s="45"/>
      <c r="W393" s="45"/>
      <c r="X393" s="45"/>
    </row>
    <row r="394" spans="1:24" s="139" customFormat="1" x14ac:dyDescent="0.15">
      <c r="A394" s="99">
        <v>15880301</v>
      </c>
      <c r="B394" s="45">
        <v>1</v>
      </c>
      <c r="C394" s="80" t="str">
        <f>_xlfn.IFNA(_xlfn.IFNA(INDEX(效果!$C:$C,MATCH($A394,效果!$O:$O,0)),INDEX(buff!$C:$C,MATCH($A394,buff!$L:$L,0))),INDEX(buff!$C:$C,MATCH($A394,buff!$M:$M,0)))</f>
        <v>鳄鱼战士普通攻击伤害</v>
      </c>
      <c r="D394" s="80" t="s">
        <v>4413</v>
      </c>
      <c r="E394" s="45">
        <v>1.2</v>
      </c>
      <c r="F394" s="45" t="s">
        <v>230</v>
      </c>
      <c r="G394" s="45">
        <v>9800</v>
      </c>
      <c r="H394" s="45">
        <v>10200</v>
      </c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>
        <v>1</v>
      </c>
      <c r="V394" s="45"/>
      <c r="W394" s="45"/>
      <c r="X394" s="45"/>
    </row>
    <row r="395" spans="1:24" s="139" customFormat="1" x14ac:dyDescent="0.15">
      <c r="A395" s="99">
        <v>15880302</v>
      </c>
      <c r="B395" s="45">
        <v>1</v>
      </c>
      <c r="C395" s="80" t="str">
        <f>_xlfn.IFNA(_xlfn.IFNA(INDEX(效果!$C:$C,MATCH($A395,效果!$O:$O,0)),INDEX(buff!$C:$C,MATCH($A395,buff!$L:$L,0))),INDEX(buff!$C:$C,MATCH($A395,buff!$M:$M,0)))</f>
        <v>鳄鱼战士挥扫伤害</v>
      </c>
      <c r="D395" s="80" t="s">
        <v>4414</v>
      </c>
      <c r="E395" s="45">
        <v>1.2</v>
      </c>
      <c r="F395" s="63" t="s">
        <v>230</v>
      </c>
      <c r="G395" s="63">
        <v>19000</v>
      </c>
      <c r="H395" s="63">
        <v>21000</v>
      </c>
      <c r="I395" s="63"/>
      <c r="J395" s="63"/>
      <c r="K395" s="63"/>
      <c r="L395" s="63"/>
      <c r="M395" s="63"/>
      <c r="N395" s="63"/>
      <c r="O395" s="63"/>
      <c r="P395" s="63"/>
      <c r="Q395" s="63"/>
      <c r="R395" s="45"/>
      <c r="S395" s="45"/>
      <c r="T395" s="45"/>
      <c r="U395" s="45"/>
      <c r="V395" s="45"/>
      <c r="W395" s="45"/>
      <c r="X395" s="45"/>
    </row>
    <row r="396" spans="1:24" s="45" customFormat="1" x14ac:dyDescent="0.15">
      <c r="A396" s="99">
        <v>15880401</v>
      </c>
      <c r="B396" s="45">
        <v>1</v>
      </c>
      <c r="C396" s="80" t="str">
        <f>_xlfn.IFNA(_xlfn.IFNA(INDEX(效果!$C:$C,MATCH($A396,效果!$O:$O,0)),INDEX(buff!$C:$C,MATCH($A396,buff!$L:$L,0))),INDEX(buff!$C:$C,MATCH($A396,buff!$M:$M,0)))</f>
        <v>咕叽咕叽普通攻击伤害</v>
      </c>
      <c r="D396" s="80" t="s">
        <v>2548</v>
      </c>
      <c r="E396" s="45">
        <v>1.2</v>
      </c>
      <c r="F396" s="45" t="s">
        <v>230</v>
      </c>
      <c r="G396" s="45">
        <v>9800</v>
      </c>
      <c r="H396" s="45">
        <v>10200</v>
      </c>
      <c r="U396" s="45">
        <v>1</v>
      </c>
    </row>
    <row r="397" spans="1:24" s="45" customFormat="1" x14ac:dyDescent="0.15">
      <c r="A397" s="99">
        <v>15880402</v>
      </c>
      <c r="B397" s="45">
        <v>1</v>
      </c>
      <c r="C397" s="80" t="str">
        <f>_xlfn.IFNA(_xlfn.IFNA(INDEX(效果!$C:$C,MATCH($A397,效果!$O:$O,0)),INDEX(buff!$C:$C,MATCH($A397,buff!$L:$L,0))),INDEX(buff!$C:$C,MATCH($A397,buff!$M:$M,0)))</f>
        <v>咕叽咕叽火球术伤害</v>
      </c>
      <c r="D397" s="80" t="s">
        <v>2551</v>
      </c>
      <c r="E397" s="45">
        <v>1.2</v>
      </c>
      <c r="F397" s="63" t="s">
        <v>230</v>
      </c>
      <c r="G397" s="63">
        <v>19000</v>
      </c>
      <c r="H397" s="63">
        <v>21000</v>
      </c>
      <c r="I397" s="63"/>
      <c r="J397" s="63"/>
      <c r="K397" s="63"/>
      <c r="L397" s="63"/>
      <c r="M397" s="63"/>
      <c r="N397" s="63"/>
      <c r="O397" s="63"/>
      <c r="P397" s="63"/>
      <c r="Q397" s="63"/>
    </row>
    <row r="398" spans="1:24" s="45" customFormat="1" x14ac:dyDescent="0.15">
      <c r="A398" s="99">
        <v>15880403</v>
      </c>
      <c r="B398" s="45">
        <v>1</v>
      </c>
      <c r="C398" s="80" t="str">
        <f>_xlfn.IFNA(_xlfn.IFNA(INDEX(效果!$C:$C,MATCH($A398,效果!$O:$O,0)),INDEX(buff!$C:$C,MATCH($A398,buff!$L:$L,0))),INDEX(buff!$C:$C,MATCH($A398,buff!$M:$M,0)))</f>
        <v>咕叽咕叽火球术降低物防</v>
      </c>
      <c r="D398" s="80" t="s">
        <v>2552</v>
      </c>
      <c r="E398" s="45">
        <v>1.2</v>
      </c>
      <c r="R398" s="45">
        <v>-5000</v>
      </c>
      <c r="S398" s="45">
        <v>-5000</v>
      </c>
    </row>
    <row r="399" spans="1:24" s="45" customFormat="1" x14ac:dyDescent="0.15">
      <c r="A399" s="99">
        <v>15880404</v>
      </c>
      <c r="B399" s="45">
        <v>1</v>
      </c>
      <c r="C399" s="80" t="str">
        <f>_xlfn.IFNA(_xlfn.IFNA(INDEX(效果!$C:$C,MATCH($A399,效果!$O:$O,0)),INDEX(buff!$C:$C,MATCH($A399,buff!$L:$L,0))),INDEX(buff!$C:$C,MATCH($A399,buff!$M:$M,0)))</f>
        <v>咕叽咕叽火球术降低魔防</v>
      </c>
      <c r="D399" s="80" t="s">
        <v>2553</v>
      </c>
      <c r="E399" s="45">
        <v>1.2</v>
      </c>
      <c r="R399" s="45">
        <v>-5000</v>
      </c>
      <c r="S399" s="45">
        <v>-5000</v>
      </c>
    </row>
    <row r="400" spans="1:24" s="45" customFormat="1" x14ac:dyDescent="0.15">
      <c r="A400" s="99">
        <v>15880405</v>
      </c>
      <c r="B400" s="45">
        <v>1</v>
      </c>
      <c r="C400" s="80" t="str">
        <f>_xlfn.IFNA(_xlfn.IFNA(INDEX(效果!$C:$C,MATCH($A400,效果!$O:$O,0)),INDEX(buff!$C:$C,MATCH($A400,buff!$L:$L,0))),INDEX(buff!$C:$C,MATCH($A400,buff!$M:$M,0)))</f>
        <v>咕叽咕叽治疗祷言加血</v>
      </c>
      <c r="D400" s="80" t="s">
        <v>2554</v>
      </c>
      <c r="E400" s="45">
        <v>1.2</v>
      </c>
      <c r="F400" s="63" t="s">
        <v>3219</v>
      </c>
      <c r="G400" s="63">
        <v>1000</v>
      </c>
      <c r="H400" s="63">
        <v>1000</v>
      </c>
      <c r="I400" s="63"/>
      <c r="J400" s="63"/>
      <c r="K400" s="63"/>
      <c r="L400" s="63"/>
      <c r="M400" s="63"/>
      <c r="N400" s="63"/>
      <c r="O400" s="63"/>
      <c r="P400" s="63"/>
      <c r="Q400" s="63"/>
    </row>
    <row r="401" spans="1:24" s="139" customFormat="1" x14ac:dyDescent="0.15">
      <c r="A401" s="180">
        <v>15880408</v>
      </c>
      <c r="B401" s="45">
        <v>1</v>
      </c>
      <c r="C401" s="80" t="str">
        <f>_xlfn.IFNA(_xlfn.IFNA(INDEX(效果!$C:$C,MATCH($A401,效果!$O:$O,0)),INDEX(buff!$C:$C,MATCH($A401,buff!$L:$L,0))),INDEX(buff!$C:$C,MATCH($A401,buff!$M:$M,0)))</f>
        <v>咕叽咕叽火焰雨伤害(boss用)</v>
      </c>
      <c r="D401" s="80" t="s">
        <v>2526</v>
      </c>
      <c r="E401" s="45">
        <v>1.2</v>
      </c>
      <c r="F401" s="63" t="s">
        <v>230</v>
      </c>
      <c r="G401" s="63">
        <v>19000</v>
      </c>
      <c r="H401" s="63">
        <v>21000</v>
      </c>
      <c r="I401" s="63"/>
      <c r="J401" s="63"/>
      <c r="K401" s="63"/>
      <c r="L401" s="63"/>
      <c r="M401" s="63"/>
      <c r="N401" s="63"/>
      <c r="O401" s="63"/>
      <c r="P401" s="63"/>
      <c r="Q401" s="63"/>
      <c r="R401" s="45"/>
      <c r="S401" s="45"/>
      <c r="T401" s="45"/>
      <c r="U401" s="45"/>
      <c r="V401" s="45"/>
      <c r="W401" s="45"/>
      <c r="X401" s="45"/>
    </row>
    <row r="402" spans="1:24" s="139" customFormat="1" x14ac:dyDescent="0.15">
      <c r="A402" s="180">
        <v>15880409</v>
      </c>
      <c r="B402" s="45">
        <v>1</v>
      </c>
      <c r="C402" s="80" t="str">
        <f>_xlfn.IFNA(_xlfn.IFNA(INDEX(效果!$C:$C,MATCH($A402,效果!$O:$O,0)),INDEX(buff!$C:$C,MATCH($A402,buff!$L:$L,0))),INDEX(buff!$C:$C,MATCH($A402,buff!$M:$M,0)))</f>
        <v>咕叽咕叽火焰雨之遇酒爆炸(boss用)</v>
      </c>
      <c r="D402" s="80" t="s">
        <v>2527</v>
      </c>
      <c r="E402" s="45">
        <v>1.2</v>
      </c>
      <c r="F402" s="63" t="s">
        <v>230</v>
      </c>
      <c r="G402" s="63">
        <v>19000</v>
      </c>
      <c r="H402" s="63">
        <v>21000</v>
      </c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</row>
    <row r="403" spans="1:24" s="139" customFormat="1" x14ac:dyDescent="0.15">
      <c r="A403" s="180">
        <v>15880410</v>
      </c>
      <c r="B403" s="45">
        <v>1</v>
      </c>
      <c r="C403" s="80" t="s">
        <v>3190</v>
      </c>
      <c r="D403" s="80" t="s">
        <v>4289</v>
      </c>
      <c r="E403" s="45">
        <v>1.2</v>
      </c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>
        <v>1000</v>
      </c>
      <c r="S403" s="45">
        <v>1000</v>
      </c>
      <c r="T403" s="45"/>
      <c r="U403" s="45"/>
      <c r="V403" s="45"/>
      <c r="W403" s="45"/>
      <c r="X403" s="45"/>
    </row>
    <row r="404" spans="1:24" s="45" customFormat="1" x14ac:dyDescent="0.15">
      <c r="A404" s="99">
        <v>15880501</v>
      </c>
      <c r="B404" s="45">
        <v>1</v>
      </c>
      <c r="C404" s="80" t="str">
        <f>_xlfn.IFNA(_xlfn.IFNA(INDEX(效果!$C:$C,MATCH($A404,效果!$O:$O,0)),INDEX(buff!$C:$C,MATCH($A404,buff!$L:$L,0))),INDEX(buff!$C:$C,MATCH($A404,buff!$M:$M,0)))</f>
        <v>一只耳普通攻击伤害</v>
      </c>
      <c r="D404" s="80" t="s">
        <v>4415</v>
      </c>
      <c r="E404" s="45">
        <v>1.2</v>
      </c>
      <c r="F404" s="45" t="s">
        <v>230</v>
      </c>
      <c r="G404" s="45">
        <v>9800</v>
      </c>
      <c r="H404" s="45">
        <v>10200</v>
      </c>
      <c r="U404" s="45">
        <v>1</v>
      </c>
    </row>
    <row r="405" spans="1:24" s="45" customFormat="1" x14ac:dyDescent="0.15">
      <c r="A405" s="99">
        <v>15880502</v>
      </c>
      <c r="B405" s="45">
        <v>1</v>
      </c>
      <c r="C405" s="80" t="str">
        <f>_xlfn.IFNA(_xlfn.IFNA(INDEX(效果!$C:$C,MATCH($A405,效果!$O:$O,0)),INDEX(buff!$C:$C,MATCH($A405,buff!$L:$L,0))),INDEX(buff!$C:$C,MATCH($A405,buff!$M:$M,0)))</f>
        <v>一只耳咬噬伤害</v>
      </c>
      <c r="D405" s="80" t="s">
        <v>4416</v>
      </c>
      <c r="E405" s="45">
        <v>1.2</v>
      </c>
      <c r="F405" s="63" t="s">
        <v>230</v>
      </c>
      <c r="G405" s="63">
        <v>19000</v>
      </c>
      <c r="H405" s="63">
        <v>21000</v>
      </c>
      <c r="I405" s="63"/>
      <c r="J405" s="63"/>
      <c r="K405" s="63"/>
      <c r="L405" s="63"/>
      <c r="M405" s="63"/>
      <c r="N405" s="63"/>
      <c r="O405" s="63"/>
      <c r="P405" s="63"/>
      <c r="Q405" s="63"/>
    </row>
    <row r="406" spans="1:24" s="45" customFormat="1" x14ac:dyDescent="0.15">
      <c r="A406" s="99">
        <v>15880503</v>
      </c>
      <c r="B406" s="45">
        <v>1</v>
      </c>
      <c r="C406" s="80" t="str">
        <f>_xlfn.IFNA(_xlfn.IFNA(INDEX(效果!$C:$C,MATCH($A406,效果!$O:$O,0)),INDEX(buff!$C:$C,MATCH($A406,buff!$L:$L,0))),INDEX(buff!$C:$C,MATCH($A406,buff!$M:$M,0)))</f>
        <v>一只耳咬噬持续流血血量</v>
      </c>
      <c r="D406" s="80" t="s">
        <v>4417</v>
      </c>
      <c r="E406" s="45">
        <v>1.2</v>
      </c>
      <c r="F406" s="63" t="s">
        <v>230</v>
      </c>
      <c r="G406" s="45">
        <v>2000</v>
      </c>
      <c r="H406" s="45">
        <v>2000</v>
      </c>
    </row>
    <row r="407" spans="1:24" s="45" customFormat="1" x14ac:dyDescent="0.15">
      <c r="A407" s="99">
        <v>15890101</v>
      </c>
      <c r="B407" s="45">
        <v>1</v>
      </c>
      <c r="C407" s="80" t="str">
        <f>_xlfn.IFNA(_xlfn.IFNA(INDEX(效果!$C:$C,MATCH($A407,效果!$O:$O,0)),INDEX(buff!$C:$C,MATCH($A407,buff!$L:$L,0))),INDEX(buff!$C:$C,MATCH($A407,buff!$M:$M,0)))</f>
        <v>萌波波普通攻击伤害</v>
      </c>
      <c r="D407" s="80" t="s">
        <v>4418</v>
      </c>
      <c r="E407" s="45">
        <v>1.2</v>
      </c>
      <c r="F407" s="63" t="s">
        <v>230</v>
      </c>
      <c r="G407" s="63">
        <v>19000</v>
      </c>
      <c r="H407" s="63">
        <v>21000</v>
      </c>
      <c r="I407" s="63"/>
      <c r="J407" s="63"/>
      <c r="K407" s="63"/>
      <c r="L407" s="63"/>
      <c r="M407" s="63"/>
      <c r="N407" s="63"/>
      <c r="O407" s="63"/>
      <c r="P407" s="63"/>
      <c r="Q407" s="63"/>
    </row>
    <row r="408" spans="1:24" s="45" customFormat="1" x14ac:dyDescent="0.15">
      <c r="A408" s="99">
        <v>15890102</v>
      </c>
      <c r="B408" s="45">
        <v>1</v>
      </c>
      <c r="C408" s="80" t="str">
        <f>_xlfn.IFNA(_xlfn.IFNA(INDEX(效果!$C:$C,MATCH($A408,效果!$O:$O,0)),INDEX(buff!$C:$C,MATCH($A408,buff!$L:$L,0))),INDEX(buff!$C:$C,MATCH($A408,buff!$M:$M,0)))</f>
        <v>萌波波球形冲锋伤害</v>
      </c>
      <c r="D408" s="80" t="s">
        <v>4419</v>
      </c>
      <c r="E408" s="45">
        <v>1.2</v>
      </c>
      <c r="F408" s="63" t="s">
        <v>230</v>
      </c>
      <c r="G408" s="63">
        <v>19000</v>
      </c>
      <c r="H408" s="63">
        <v>21000</v>
      </c>
      <c r="I408" s="63"/>
      <c r="J408" s="63"/>
      <c r="K408" s="63"/>
      <c r="L408" s="63"/>
      <c r="M408" s="63"/>
      <c r="N408" s="63"/>
      <c r="O408" s="63"/>
      <c r="P408" s="63"/>
      <c r="Q408" s="63"/>
    </row>
    <row r="409" spans="1:24" s="45" customFormat="1" x14ac:dyDescent="0.15">
      <c r="A409" s="99">
        <v>15890201</v>
      </c>
      <c r="B409" s="45">
        <v>1</v>
      </c>
      <c r="C409" s="80" t="str">
        <f>_xlfn.IFNA(_xlfn.IFNA(INDEX(效果!$C:$C,MATCH($A409,效果!$O:$O,0)),INDEX(buff!$C:$C,MATCH($A409,buff!$L:$L,0))),INDEX(buff!$C:$C,MATCH($A409,buff!$M:$M,0)))</f>
        <v>犬妖呱呱普通攻击伤害</v>
      </c>
      <c r="D409" s="80" t="s">
        <v>1822</v>
      </c>
      <c r="E409" s="45">
        <v>1.2</v>
      </c>
      <c r="F409" s="45" t="s">
        <v>230</v>
      </c>
      <c r="G409" s="45">
        <v>9800</v>
      </c>
      <c r="H409" s="45">
        <v>10200</v>
      </c>
      <c r="U409" s="45">
        <v>1</v>
      </c>
    </row>
    <row r="410" spans="1:24" s="45" customFormat="1" x14ac:dyDescent="0.15">
      <c r="A410" s="99">
        <v>15890202</v>
      </c>
      <c r="B410" s="45">
        <v>1</v>
      </c>
      <c r="C410" s="80" t="str">
        <f>_xlfn.IFNA(_xlfn.IFNA(INDEX(效果!$C:$C,MATCH($A410,效果!$O:$O,0)),INDEX(buff!$C:$C,MATCH($A410,buff!$L:$L,0))),INDEX(buff!$C:$C,MATCH($A410,buff!$M:$M,0)))</f>
        <v>犬妖呱呱狂暴增加攻击</v>
      </c>
      <c r="D410" s="80" t="s">
        <v>1823</v>
      </c>
      <c r="E410" s="45">
        <v>1.2</v>
      </c>
      <c r="R410" s="45">
        <v>5000</v>
      </c>
      <c r="S410" s="45">
        <v>5000</v>
      </c>
    </row>
    <row r="411" spans="1:24" s="45" customFormat="1" x14ac:dyDescent="0.15">
      <c r="A411" s="99">
        <v>15890203</v>
      </c>
      <c r="B411" s="45">
        <v>1</v>
      </c>
      <c r="C411" s="80" t="str">
        <f>_xlfn.IFNA(_xlfn.IFNA(INDEX(效果!$C:$C,MATCH($A411,效果!$O:$O,0)),INDEX(buff!$C:$C,MATCH($A411,buff!$L:$L,0))),INDEX(buff!$C:$C,MATCH($A411,buff!$M:$M,0)))</f>
        <v>犬妖呱呱狂暴增加攻击速度</v>
      </c>
      <c r="D411" s="80" t="s">
        <v>1824</v>
      </c>
      <c r="E411" s="45">
        <v>1.2</v>
      </c>
      <c r="R411" s="45">
        <v>10000</v>
      </c>
      <c r="S411" s="45">
        <v>10000</v>
      </c>
    </row>
    <row r="412" spans="1:24" s="45" customFormat="1" x14ac:dyDescent="0.15">
      <c r="A412" s="99">
        <v>15890204</v>
      </c>
      <c r="B412" s="40">
        <v>1</v>
      </c>
      <c r="C412" s="151" t="s">
        <v>3500</v>
      </c>
      <c r="D412" s="151" t="s">
        <v>4420</v>
      </c>
      <c r="E412" s="40">
        <v>1.2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5">
        <v>2500</v>
      </c>
      <c r="S412" s="45">
        <v>2500</v>
      </c>
    </row>
    <row r="413" spans="1:24" s="45" customFormat="1" x14ac:dyDescent="0.15">
      <c r="A413" s="99">
        <v>15890205</v>
      </c>
      <c r="B413" s="40">
        <v>1</v>
      </c>
      <c r="C413" s="151" t="str">
        <f>_xlfn.IFNA(_xlfn.IFNA(INDEX(效果!$C:$C,MATCH($A413,效果!$O:$O,0)),INDEX(buff!$C:$C,MATCH($A413,buff!$L:$L,0))),INDEX(buff!$C:$C,MATCH($A413,buff!$M:$M,0)))</f>
        <v>犬妖呱呱普攻时几率附加流血血量</v>
      </c>
      <c r="D413" s="151" t="s">
        <v>3502</v>
      </c>
      <c r="E413" s="40">
        <v>1.2</v>
      </c>
      <c r="F413" s="40" t="s">
        <v>230</v>
      </c>
      <c r="G413" s="40">
        <v>2000</v>
      </c>
      <c r="H413" s="40">
        <v>2000</v>
      </c>
      <c r="I413" s="40"/>
      <c r="J413" s="40"/>
      <c r="K413" s="40"/>
      <c r="L413" s="40"/>
      <c r="M413" s="40"/>
      <c r="N413" s="40"/>
      <c r="O413" s="40"/>
      <c r="P413" s="40"/>
      <c r="Q413" s="40"/>
    </row>
    <row r="414" spans="1:24" s="45" customFormat="1" x14ac:dyDescent="0.15">
      <c r="A414" s="164">
        <v>15950101</v>
      </c>
      <c r="B414" s="45">
        <v>1</v>
      </c>
      <c r="C414" s="80" t="str">
        <f>_xlfn.IFNA(_xlfn.IFNA(INDEX(效果!$C:$C,MATCH($A414,效果!$O:$O,0)),INDEX(buff!$C:$C,MATCH($A414,buff!$L:$L,0))),INDEX(buff!$C:$C,MATCH($A414,buff!$M:$M,0)))</f>
        <v>风暴国王普通攻击伤害</v>
      </c>
      <c r="D414" s="80" t="s">
        <v>3559</v>
      </c>
      <c r="E414" s="45">
        <v>1.2</v>
      </c>
      <c r="F414" s="45" t="s">
        <v>3553</v>
      </c>
      <c r="G414" s="45">
        <f>$G$3</f>
        <v>9800</v>
      </c>
      <c r="H414" s="45">
        <f>$H$3</f>
        <v>10200</v>
      </c>
      <c r="U414" s="45">
        <v>1</v>
      </c>
    </row>
    <row r="415" spans="1:24" s="45" customFormat="1" x14ac:dyDescent="0.15">
      <c r="A415" s="164">
        <v>15950102</v>
      </c>
      <c r="B415" s="45">
        <v>1</v>
      </c>
      <c r="C415" s="80" t="str">
        <f>_xlfn.IFNA(_xlfn.IFNA(INDEX(效果!$C:$C,MATCH($A415,效果!$O:$O,0)),INDEX(buff!$C:$C,MATCH($A415,buff!$L:$L,0))),INDEX(buff!$C:$C,MATCH($A415,buff!$M:$M,0)))</f>
        <v>风暴国王剑气激荡伤害</v>
      </c>
      <c r="D415" s="80" t="s">
        <v>3561</v>
      </c>
      <c r="E415" s="45">
        <v>1.2</v>
      </c>
      <c r="F415" s="45" t="s">
        <v>3553</v>
      </c>
      <c r="G415" s="45">
        <f>[5]技能!AQ30</f>
        <v>22770</v>
      </c>
      <c r="H415" s="45">
        <f>[5]技能!AR30</f>
        <v>23230.000000000004</v>
      </c>
    </row>
    <row r="416" spans="1:24" s="71" customFormat="1" x14ac:dyDescent="0.15">
      <c r="A416" s="70">
        <v>15950105</v>
      </c>
      <c r="B416" s="71">
        <v>1</v>
      </c>
      <c r="C416" s="203" t="str">
        <f>_xlfn.IFNA(_xlfn.IFNA(INDEX(效果!$C:$C,MATCH($A416,效果!$O:$O,0)),INDEX(buff!$C:$C,MATCH($A416,buff!$L:$L,0))),INDEX(buff!$C:$C,MATCH($A416,buff!$M:$M,0)))</f>
        <v>风暴国王冲锋之伤害</v>
      </c>
      <c r="D416" s="203" t="s">
        <v>314</v>
      </c>
      <c r="E416" s="71">
        <v>1.2</v>
      </c>
      <c r="F416" s="71" t="s">
        <v>3553</v>
      </c>
      <c r="G416" s="71">
        <v>100000</v>
      </c>
      <c r="H416" s="71">
        <v>100000</v>
      </c>
    </row>
    <row r="417" spans="1:24" s="139" customFormat="1" x14ac:dyDescent="0.15">
      <c r="A417" s="164">
        <v>15950108</v>
      </c>
      <c r="B417" s="45">
        <v>1</v>
      </c>
      <c r="C417" s="80" t="str">
        <f>_xlfn.IFNA(_xlfn.IFNA(INDEX(效果!$C:$C,MATCH($A417,效果!$O:$O,0)),INDEX(buff!$C:$C,MATCH($A417,buff!$L:$L,0))),INDEX(buff!$C:$C,MATCH($A417,buff!$M:$M,0)))</f>
        <v>风暴国王旋风斩伤害(不用)</v>
      </c>
      <c r="D417" s="80" t="s">
        <v>4421</v>
      </c>
      <c r="E417" s="45">
        <v>1.2</v>
      </c>
      <c r="F417" s="45" t="s">
        <v>254</v>
      </c>
      <c r="G417" s="45">
        <v>15200</v>
      </c>
      <c r="H417" s="45">
        <v>16800</v>
      </c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</row>
    <row r="418" spans="1:24" s="139" customFormat="1" x14ac:dyDescent="0.15">
      <c r="A418" s="99">
        <v>15960101</v>
      </c>
      <c r="B418" s="45">
        <v>1</v>
      </c>
      <c r="C418" s="80" t="str">
        <f>_xlfn.IFNA(_xlfn.IFNA(INDEX(效果!$C:$C,MATCH($A418,效果!$O:$O,0)),INDEX(buff!$C:$C,MATCH($A418,buff!$L:$L,0))),INDEX(buff!$C:$C,MATCH($A418,buff!$M:$M,0)))</f>
        <v>山丘之王普通攻击伤害</v>
      </c>
      <c r="D418" s="80" t="s">
        <v>1662</v>
      </c>
      <c r="E418" s="45">
        <v>1.2</v>
      </c>
      <c r="F418" s="45" t="s">
        <v>230</v>
      </c>
      <c r="G418" s="45">
        <v>9800</v>
      </c>
      <c r="H418" s="45">
        <v>10200</v>
      </c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>
        <v>1</v>
      </c>
      <c r="V418" s="45"/>
      <c r="W418" s="45"/>
      <c r="X418" s="45"/>
    </row>
    <row r="419" spans="1:24" s="139" customFormat="1" x14ac:dyDescent="0.15">
      <c r="A419" s="99">
        <v>15960102</v>
      </c>
      <c r="B419" s="45">
        <v>1</v>
      </c>
      <c r="C419" s="80" t="str">
        <f>_xlfn.IFNA(_xlfn.IFNA(INDEX(效果!$C:$C,MATCH($A419,效果!$O:$O,0)),INDEX(buff!$C:$C,MATCH($A419,buff!$L:$L,0))),INDEX(buff!$C:$C,MATCH($A419,buff!$M:$M,0)))</f>
        <v>山丘之王风暴之锤伤害</v>
      </c>
      <c r="D419" s="80" t="s">
        <v>1664</v>
      </c>
      <c r="E419" s="45">
        <v>1.2</v>
      </c>
      <c r="F419" s="45" t="s">
        <v>230</v>
      </c>
      <c r="G419" s="45">
        <v>19000</v>
      </c>
      <c r="H419" s="45">
        <v>21000</v>
      </c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</row>
    <row r="420" spans="1:24" s="139" customFormat="1" x14ac:dyDescent="0.15">
      <c r="A420" s="99">
        <v>15960103</v>
      </c>
      <c r="B420" s="45">
        <v>1</v>
      </c>
      <c r="C420" s="80" t="str">
        <f>_xlfn.IFNA(_xlfn.IFNA(INDEX(效果!$C:$C,MATCH($A420,效果!$O:$O,0)),INDEX(buff!$C:$C,MATCH($A420,buff!$L:$L,0))),INDEX(buff!$C:$C,MATCH($A420,buff!$M:$M,0)))</f>
        <v>山丘之王挑战怒吼之伤害</v>
      </c>
      <c r="D420" s="80" t="s">
        <v>1666</v>
      </c>
      <c r="E420" s="45">
        <v>1.2</v>
      </c>
      <c r="F420" s="45" t="s">
        <v>230</v>
      </c>
      <c r="G420" s="45">
        <v>19000</v>
      </c>
      <c r="H420" s="45">
        <v>21000</v>
      </c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</row>
    <row r="421" spans="1:24" s="139" customFormat="1" x14ac:dyDescent="0.15">
      <c r="A421" s="99">
        <v>15960104</v>
      </c>
      <c r="B421" s="45">
        <v>1</v>
      </c>
      <c r="C421" s="80" t="str">
        <f>_xlfn.IFNA(_xlfn.IFNA(INDEX(效果!$C:$C,MATCH($A421,效果!$O:$O,0)),INDEX(buff!$C:$C,MATCH($A421,buff!$L:$L,0))),INDEX(buff!$C:$C,MATCH($A421,buff!$M:$M,0)))</f>
        <v>山丘之王雷霆一击伤害</v>
      </c>
      <c r="D421" s="80" t="s">
        <v>1668</v>
      </c>
      <c r="E421" s="45">
        <v>1.2</v>
      </c>
      <c r="F421" s="45" t="s">
        <v>230</v>
      </c>
      <c r="G421" s="45">
        <v>19000</v>
      </c>
      <c r="H421" s="45">
        <v>21000</v>
      </c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>
        <v>1</v>
      </c>
    </row>
    <row r="422" spans="1:24" s="139" customFormat="1" x14ac:dyDescent="0.15">
      <c r="A422" s="99">
        <v>15960105</v>
      </c>
      <c r="B422" s="45">
        <v>1</v>
      </c>
      <c r="C422" s="80" t="str">
        <f>_xlfn.IFNA(_xlfn.IFNA(INDEX(效果!$C:$C,MATCH($A422,效果!$O:$O,0)),INDEX(buff!$C:$C,MATCH($A422,buff!$L:$L,0))),INDEX(buff!$C:$C,MATCH($A422,buff!$M:$M,0)))</f>
        <v>山丘之王雷霆一击减移动速度</v>
      </c>
      <c r="D422" s="80" t="s">
        <v>1669</v>
      </c>
      <c r="E422" s="45">
        <v>1.2</v>
      </c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>
        <v>-6000</v>
      </c>
      <c r="S422" s="45">
        <v>-6000</v>
      </c>
      <c r="T422" s="45"/>
      <c r="U422" s="45"/>
      <c r="V422" s="45"/>
      <c r="W422" s="45"/>
      <c r="X422" s="45"/>
    </row>
    <row r="423" spans="1:24" s="139" customFormat="1" x14ac:dyDescent="0.15">
      <c r="A423" s="99">
        <v>15960106</v>
      </c>
      <c r="B423" s="45">
        <v>1</v>
      </c>
      <c r="C423" s="80" t="str">
        <f>_xlfn.IFNA(_xlfn.IFNA(INDEX(效果!$C:$C,MATCH($A423,效果!$O:$O,0)),INDEX(buff!$C:$C,MATCH($A423,buff!$L:$L,0))),INDEX(buff!$C:$C,MATCH($A423,buff!$M:$M,0)))</f>
        <v>山丘之王雷霆一击减攻击速度</v>
      </c>
      <c r="D423" s="80" t="s">
        <v>1670</v>
      </c>
      <c r="E423" s="45">
        <v>1.2</v>
      </c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>
        <v>-6000</v>
      </c>
      <c r="S423" s="45">
        <v>-6000</v>
      </c>
      <c r="T423" s="45"/>
      <c r="U423" s="45"/>
      <c r="V423" s="45"/>
      <c r="W423" s="45"/>
      <c r="X423" s="45"/>
    </row>
    <row r="424" spans="1:24" s="139" customFormat="1" x14ac:dyDescent="0.15">
      <c r="A424" s="99">
        <v>15960201</v>
      </c>
      <c r="B424" s="45">
        <v>1</v>
      </c>
      <c r="C424" s="80" t="str">
        <f>_xlfn.IFNA(_xlfn.IFNA(INDEX(效果!$C:$C,MATCH($A424,效果!$O:$O,0)),INDEX(buff!$C:$C,MATCH($A424,buff!$L:$L,0))),INDEX(buff!$C:$C,MATCH($A424,buff!$M:$M,0)))</f>
        <v>甩葱妹妹普通攻击伤害</v>
      </c>
      <c r="D424" s="80" t="s">
        <v>1770</v>
      </c>
      <c r="E424" s="45">
        <v>1.2</v>
      </c>
      <c r="F424" s="45" t="s">
        <v>230</v>
      </c>
      <c r="G424" s="45">
        <v>9800</v>
      </c>
      <c r="H424" s="45">
        <v>10200</v>
      </c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>
        <v>1</v>
      </c>
      <c r="V424" s="45"/>
      <c r="W424" s="45"/>
      <c r="X424" s="45"/>
    </row>
    <row r="425" spans="1:24" s="139" customFormat="1" x14ac:dyDescent="0.15">
      <c r="A425" s="99">
        <v>15960202</v>
      </c>
      <c r="B425" s="45">
        <v>1</v>
      </c>
      <c r="C425" s="80" t="str">
        <f>_xlfn.IFNA(_xlfn.IFNA(INDEX(效果!$C:$C,MATCH($A425,效果!$O:$O,0)),INDEX(buff!$C:$C,MATCH($A425,buff!$L:$L,0))),INDEX(buff!$C:$C,MATCH($A425,buff!$M:$M,0)))</f>
        <v>甩葱妹妹心灵之歌攻击伤害</v>
      </c>
      <c r="D425" s="80" t="s">
        <v>1772</v>
      </c>
      <c r="E425" s="45">
        <v>1.2</v>
      </c>
      <c r="F425" s="45" t="s">
        <v>230</v>
      </c>
      <c r="G425" s="45">
        <v>19000</v>
      </c>
      <c r="H425" s="45">
        <v>21000</v>
      </c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</row>
    <row r="426" spans="1:24" s="139" customFormat="1" x14ac:dyDescent="0.15">
      <c r="A426" s="99">
        <v>15960203</v>
      </c>
      <c r="B426" s="45">
        <v>1</v>
      </c>
      <c r="C426" s="80" t="str">
        <f>_xlfn.IFNA(_xlfn.IFNA(INDEX(效果!$C:$C,MATCH($A426,效果!$O:$O,0)),INDEX(buff!$C:$C,MATCH($A426,buff!$L:$L,0))),INDEX(buff!$C:$C,MATCH($A426,buff!$M:$M,0)))</f>
        <v>甩葱妹妹心灵之歌之加攻击</v>
      </c>
      <c r="D426" s="80" t="s">
        <v>1774</v>
      </c>
      <c r="E426" s="45">
        <v>1.2</v>
      </c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>
        <v>3000</v>
      </c>
      <c r="S426" s="45">
        <v>3000</v>
      </c>
      <c r="T426" s="45"/>
      <c r="U426" s="45"/>
      <c r="V426" s="45"/>
      <c r="W426" s="45"/>
      <c r="X426" s="45"/>
    </row>
    <row r="427" spans="1:24" s="139" customFormat="1" x14ac:dyDescent="0.15">
      <c r="A427" s="99">
        <v>15960204</v>
      </c>
      <c r="B427" s="45">
        <v>1</v>
      </c>
      <c r="C427" s="80" t="str">
        <f>_xlfn.IFNA(_xlfn.IFNA(INDEX(效果!$C:$C,MATCH($A427,效果!$O:$O,0)),INDEX(buff!$C:$C,MATCH($A427,buff!$L:$L,0))),INDEX(buff!$C:$C,MATCH($A427,buff!$M:$M,0)))</f>
        <v>甩葱妹妹心灵之歌之加物防</v>
      </c>
      <c r="D427" s="80" t="s">
        <v>1775</v>
      </c>
      <c r="E427" s="45">
        <v>1.2</v>
      </c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>
        <v>3000</v>
      </c>
      <c r="S427" s="45">
        <v>3000</v>
      </c>
      <c r="T427" s="45"/>
      <c r="U427" s="45"/>
      <c r="V427" s="45"/>
      <c r="W427" s="45"/>
      <c r="X427" s="45"/>
    </row>
    <row r="428" spans="1:24" s="139" customFormat="1" x14ac:dyDescent="0.15">
      <c r="A428" s="99">
        <v>15960205</v>
      </c>
      <c r="B428" s="45">
        <v>1</v>
      </c>
      <c r="C428" s="80" t="str">
        <f>_xlfn.IFNA(_xlfn.IFNA(INDEX(效果!$C:$C,MATCH($A428,效果!$O:$O,0)),INDEX(buff!$C:$C,MATCH($A428,buff!$L:$L,0))),INDEX(buff!$C:$C,MATCH($A428,buff!$M:$M,0)))</f>
        <v>甩葱妹妹心灵之歌之加魔防</v>
      </c>
      <c r="D428" s="80" t="s">
        <v>1776</v>
      </c>
      <c r="E428" s="45">
        <v>1.2</v>
      </c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>
        <v>3000</v>
      </c>
      <c r="S428" s="45">
        <v>3000</v>
      </c>
      <c r="T428" s="45"/>
      <c r="U428" s="45"/>
      <c r="V428" s="45"/>
      <c r="W428" s="45"/>
      <c r="X428" s="45"/>
    </row>
    <row r="429" spans="1:24" s="139" customFormat="1" x14ac:dyDescent="0.15">
      <c r="A429" s="99">
        <v>15960206</v>
      </c>
      <c r="B429" s="45">
        <v>1</v>
      </c>
      <c r="C429" s="80" t="s">
        <v>3179</v>
      </c>
      <c r="D429" s="80" t="s">
        <v>4422</v>
      </c>
      <c r="E429" s="45">
        <v>1.2</v>
      </c>
      <c r="F429" s="45" t="s">
        <v>3219</v>
      </c>
      <c r="G429" s="45">
        <v>300</v>
      </c>
      <c r="H429" s="45">
        <v>300</v>
      </c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</row>
    <row r="430" spans="1:24" s="139" customFormat="1" x14ac:dyDescent="0.15">
      <c r="A430" s="99">
        <v>15960207</v>
      </c>
      <c r="B430" s="45">
        <v>1</v>
      </c>
      <c r="C430" s="80" t="str">
        <f>_xlfn.IFNA(_xlfn.IFNA(INDEX(效果!$C:$C,MATCH($A430,效果!$O:$O,0)),INDEX(buff!$C:$C,MATCH($A430,buff!$L:$L,0))),INDEX(buff!$C:$C,MATCH($A430,buff!$M:$M,0)))</f>
        <v>甩葱妹妹圣光瞬加血</v>
      </c>
      <c r="D430" s="80" t="s">
        <v>1777</v>
      </c>
      <c r="E430" s="45">
        <v>1.2</v>
      </c>
      <c r="F430" s="45" t="s">
        <v>3219</v>
      </c>
      <c r="G430" s="45">
        <v>800</v>
      </c>
      <c r="H430" s="45">
        <v>800</v>
      </c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</row>
    <row r="431" spans="1:24" s="139" customFormat="1" x14ac:dyDescent="0.15">
      <c r="A431" s="99">
        <v>15960301</v>
      </c>
      <c r="B431" s="45">
        <v>1</v>
      </c>
      <c r="C431" s="80" t="str">
        <f>_xlfn.IFNA(_xlfn.IFNA(INDEX(效果!$C:$C,MATCH($A431,效果!$O:$O,0)),INDEX(buff!$C:$C,MATCH($A431,buff!$L:$L,0))),INDEX(buff!$C:$C,MATCH($A431,buff!$M:$M,0)))</f>
        <v>美队普通攻击伤害</v>
      </c>
      <c r="D431" s="80" t="s">
        <v>2390</v>
      </c>
      <c r="E431" s="45">
        <v>1.2</v>
      </c>
      <c r="F431" s="45" t="s">
        <v>230</v>
      </c>
      <c r="G431" s="45">
        <v>9800</v>
      </c>
      <c r="H431" s="45">
        <v>10200</v>
      </c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>
        <v>1</v>
      </c>
      <c r="V431" s="45"/>
      <c r="W431" s="45"/>
      <c r="X431" s="45"/>
    </row>
    <row r="432" spans="1:24" s="139" customFormat="1" x14ac:dyDescent="0.15">
      <c r="A432" s="99">
        <v>15960302</v>
      </c>
      <c r="B432" s="45">
        <v>1</v>
      </c>
      <c r="C432" s="80" t="str">
        <f>_xlfn.IFNA(_xlfn.IFNA(INDEX(效果!$C:$C,MATCH($A432,效果!$O:$O,0)),INDEX(buff!$C:$C,MATCH($A432,buff!$L:$L,0))),INDEX(buff!$C:$C,MATCH($A432,buff!$M:$M,0)))</f>
        <v>美队复仇者之盾之1传伤害</v>
      </c>
      <c r="D432" s="80" t="s">
        <v>2401</v>
      </c>
      <c r="E432" s="45">
        <v>1.2</v>
      </c>
      <c r="F432" s="63" t="s">
        <v>230</v>
      </c>
      <c r="G432" s="63">
        <v>19000</v>
      </c>
      <c r="H432" s="63">
        <v>21000</v>
      </c>
      <c r="I432" s="63"/>
      <c r="J432" s="63"/>
      <c r="K432" s="63"/>
      <c r="L432" s="63"/>
      <c r="M432" s="63"/>
      <c r="N432" s="63"/>
      <c r="O432" s="63"/>
      <c r="P432" s="63"/>
      <c r="Q432" s="63"/>
      <c r="R432" s="45"/>
      <c r="S432" s="45"/>
      <c r="T432" s="45"/>
      <c r="U432" s="45"/>
      <c r="V432" s="45"/>
      <c r="W432" s="45"/>
      <c r="X432" s="45"/>
    </row>
    <row r="433" spans="1:24" s="139" customFormat="1" x14ac:dyDescent="0.15">
      <c r="A433" s="99">
        <v>15960303</v>
      </c>
      <c r="B433" s="45">
        <v>1</v>
      </c>
      <c r="C433" s="80" t="str">
        <f>_xlfn.IFNA(_xlfn.IFNA(INDEX(效果!$C:$C,MATCH($A433,效果!$O:$O,0)),INDEX(buff!$C:$C,MATCH($A433,buff!$L:$L,0))),INDEX(buff!$C:$C,MATCH($A433,buff!$M:$M,0)))</f>
        <v>美队复仇者之盾之2传伤害</v>
      </c>
      <c r="D433" s="80" t="s">
        <v>2404</v>
      </c>
      <c r="E433" s="45">
        <v>1.2</v>
      </c>
      <c r="F433" s="63" t="s">
        <v>230</v>
      </c>
      <c r="G433" s="63">
        <v>19000</v>
      </c>
      <c r="H433" s="63">
        <v>21000</v>
      </c>
      <c r="I433" s="63"/>
      <c r="J433" s="63"/>
      <c r="K433" s="63"/>
      <c r="L433" s="63"/>
      <c r="M433" s="63"/>
      <c r="N433" s="63"/>
      <c r="O433" s="63"/>
      <c r="P433" s="63"/>
      <c r="Q433" s="63"/>
      <c r="R433" s="45"/>
      <c r="S433" s="45"/>
      <c r="T433" s="45"/>
      <c r="U433" s="45"/>
      <c r="V433" s="45"/>
      <c r="W433" s="45"/>
      <c r="X433" s="45">
        <v>1</v>
      </c>
    </row>
    <row r="434" spans="1:24" s="142" customFormat="1" x14ac:dyDescent="0.15">
      <c r="A434" s="99">
        <v>15960304</v>
      </c>
      <c r="B434" s="45">
        <v>1</v>
      </c>
      <c r="C434" s="80" t="str">
        <f>_xlfn.IFNA(_xlfn.IFNA(INDEX(效果!$C:$C,MATCH($A434,效果!$O:$O,0)),INDEX(buff!$C:$C,MATCH($A434,buff!$L:$L,0))),INDEX(buff!$C:$C,MATCH($A434,buff!$M:$M,0)))</f>
        <v>美队复仇者之盾之3传伤害</v>
      </c>
      <c r="D434" s="80" t="s">
        <v>2407</v>
      </c>
      <c r="E434" s="45">
        <v>1.2</v>
      </c>
      <c r="F434" s="63" t="s">
        <v>230</v>
      </c>
      <c r="G434" s="63">
        <v>19000</v>
      </c>
      <c r="H434" s="63">
        <v>21000</v>
      </c>
      <c r="I434" s="63"/>
      <c r="J434" s="63"/>
      <c r="K434" s="63"/>
      <c r="L434" s="63"/>
      <c r="M434" s="63"/>
      <c r="N434" s="63"/>
      <c r="O434" s="63"/>
      <c r="P434" s="63"/>
      <c r="Q434" s="63"/>
      <c r="R434" s="45"/>
      <c r="S434" s="45"/>
      <c r="T434" s="45"/>
      <c r="U434" s="45"/>
      <c r="V434" s="45"/>
      <c r="W434" s="45"/>
      <c r="X434" s="45"/>
    </row>
    <row r="435" spans="1:24" s="142" customFormat="1" x14ac:dyDescent="0.15">
      <c r="A435" s="99">
        <v>15960305</v>
      </c>
      <c r="B435" s="45">
        <v>1</v>
      </c>
      <c r="C435" s="80" t="str">
        <f>_xlfn.IFNA(_xlfn.IFNA(INDEX(效果!$C:$C,MATCH($A435,效果!$O:$O,0)),INDEX(buff!$C:$C,MATCH($A435,buff!$L:$L,0))),INDEX(buff!$C:$C,MATCH($A435,buff!$M:$M,0)))</f>
        <v>美队复仇者之盾之4传伤害</v>
      </c>
      <c r="D435" s="80" t="s">
        <v>2410</v>
      </c>
      <c r="E435" s="45">
        <v>1.2</v>
      </c>
      <c r="F435" s="63" t="s">
        <v>230</v>
      </c>
      <c r="G435" s="63">
        <v>19000</v>
      </c>
      <c r="H435" s="63">
        <v>21000</v>
      </c>
      <c r="I435" s="63"/>
      <c r="J435" s="63"/>
      <c r="K435" s="63"/>
      <c r="L435" s="63"/>
      <c r="M435" s="63"/>
      <c r="N435" s="63"/>
      <c r="O435" s="63"/>
      <c r="P435" s="63"/>
      <c r="Q435" s="63"/>
      <c r="R435" s="45"/>
      <c r="S435" s="45"/>
      <c r="T435" s="45"/>
      <c r="U435" s="45"/>
      <c r="V435" s="45"/>
      <c r="W435" s="45"/>
      <c r="X435" s="45"/>
    </row>
    <row r="436" spans="1:24" s="142" customFormat="1" x14ac:dyDescent="0.15">
      <c r="A436" s="99">
        <v>15960306</v>
      </c>
      <c r="B436" s="45">
        <v>1</v>
      </c>
      <c r="C436" s="80" t="str">
        <f>_xlfn.IFNA(_xlfn.IFNA(INDEX(效果!$C:$C,MATCH($A436,效果!$O:$O,0)),INDEX(buff!$C:$C,MATCH($A436,buff!$L:$L,0))),INDEX(buff!$C:$C,MATCH($A436,buff!$M:$M,0)))</f>
        <v>美队盾牌援护之加物理防御</v>
      </c>
      <c r="D436" s="80" t="s">
        <v>4423</v>
      </c>
      <c r="E436" s="45">
        <v>1.2</v>
      </c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>
        <v>3000</v>
      </c>
      <c r="S436" s="45">
        <v>3000</v>
      </c>
      <c r="T436" s="45"/>
      <c r="U436" s="45"/>
      <c r="V436" s="45"/>
      <c r="W436" s="45"/>
      <c r="X436" s="45"/>
    </row>
    <row r="437" spans="1:24" s="142" customFormat="1" x14ac:dyDescent="0.15">
      <c r="A437" s="99">
        <v>15960307</v>
      </c>
      <c r="B437" s="45">
        <v>1</v>
      </c>
      <c r="C437" s="80" t="str">
        <f>_xlfn.IFNA(_xlfn.IFNA(INDEX(效果!$C:$C,MATCH($A437,效果!$O:$O,0)),INDEX(buff!$C:$C,MATCH($A437,buff!$L:$L,0))),INDEX(buff!$C:$C,MATCH($A437,buff!$M:$M,0)))</f>
        <v>美队盾牌援护之加魔法防御</v>
      </c>
      <c r="D437" s="80" t="s">
        <v>4424</v>
      </c>
      <c r="E437" s="45">
        <v>1.2</v>
      </c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>
        <v>3000</v>
      </c>
      <c r="S437" s="45">
        <v>3000</v>
      </c>
      <c r="T437" s="45"/>
      <c r="U437" s="45"/>
      <c r="V437" s="45"/>
      <c r="W437" s="45"/>
      <c r="X437" s="45"/>
    </row>
    <row r="438" spans="1:24" s="142" customFormat="1" x14ac:dyDescent="0.15">
      <c r="A438" s="99">
        <v>15960308</v>
      </c>
      <c r="B438" s="45">
        <v>1</v>
      </c>
      <c r="C438" s="80" t="str">
        <f>_xlfn.IFNA(_xlfn.IFNA(INDEX(效果!$C:$C,MATCH($A438,效果!$O:$O,0)),INDEX(buff!$C:$C,MATCH($A438,buff!$L:$L,0))),INDEX(buff!$C:$C,MATCH($A438,buff!$M:$M,0)))</f>
        <v>美队英勇飞跃伤害</v>
      </c>
      <c r="D438" s="80" t="s">
        <v>4425</v>
      </c>
      <c r="E438" s="45">
        <v>1.2</v>
      </c>
      <c r="F438" s="63" t="s">
        <v>230</v>
      </c>
      <c r="G438" s="63">
        <v>19000</v>
      </c>
      <c r="H438" s="63">
        <v>21000</v>
      </c>
      <c r="I438" s="63"/>
      <c r="J438" s="63"/>
      <c r="K438" s="63"/>
      <c r="L438" s="63"/>
      <c r="M438" s="63"/>
      <c r="N438" s="63"/>
      <c r="O438" s="63"/>
      <c r="P438" s="63"/>
      <c r="Q438" s="63"/>
      <c r="R438" s="45"/>
      <c r="S438" s="45"/>
      <c r="T438" s="45"/>
      <c r="U438" s="45"/>
      <c r="V438" s="45"/>
      <c r="W438" s="45"/>
      <c r="X438" s="45"/>
    </row>
    <row r="439" spans="1:24" s="142" customFormat="1" x14ac:dyDescent="0.15">
      <c r="A439" s="99">
        <v>15960401</v>
      </c>
      <c r="B439" s="45">
        <v>1</v>
      </c>
      <c r="C439" s="80" t="str">
        <f>_xlfn.IFNA(_xlfn.IFNA(INDEX(效果!$C:$C,MATCH($A439,效果!$O:$O,0)),INDEX(buff!$C:$C,MATCH($A439,buff!$L:$L,0))),INDEX(buff!$C:$C,MATCH($A439,buff!$M:$M,0)))</f>
        <v>小叮当普通攻击伤害</v>
      </c>
      <c r="D439" s="80" t="s">
        <v>1750</v>
      </c>
      <c r="E439" s="45">
        <v>1.2</v>
      </c>
      <c r="F439" s="45" t="s">
        <v>230</v>
      </c>
      <c r="G439" s="45">
        <v>9800</v>
      </c>
      <c r="H439" s="45">
        <v>10200</v>
      </c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>
        <v>1</v>
      </c>
      <c r="V439" s="45"/>
      <c r="W439" s="45"/>
      <c r="X439" s="45"/>
    </row>
    <row r="440" spans="1:24" s="142" customFormat="1" x14ac:dyDescent="0.15">
      <c r="A440" s="99">
        <v>15960402</v>
      </c>
      <c r="B440" s="45">
        <v>1</v>
      </c>
      <c r="C440" s="80" t="str">
        <f>_xlfn.IFNA(_xlfn.IFNA(INDEX(效果!$C:$C,MATCH($A440,效果!$O:$O,0)),INDEX(buff!$C:$C,MATCH($A440,buff!$L:$L,0))),INDEX(buff!$C:$C,MATCH($A440,buff!$M:$M,0)))</f>
        <v>小叮当高压酒炮攻击伤害</v>
      </c>
      <c r="D440" s="80" t="s">
        <v>1752</v>
      </c>
      <c r="E440" s="45">
        <v>1.2</v>
      </c>
      <c r="F440" s="45" t="s">
        <v>230</v>
      </c>
      <c r="G440" s="45">
        <v>19000</v>
      </c>
      <c r="H440" s="45">
        <v>21000</v>
      </c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</row>
    <row r="441" spans="1:24" s="142" customFormat="1" x14ac:dyDescent="0.15">
      <c r="A441" s="99">
        <v>15960403</v>
      </c>
      <c r="B441" s="45">
        <v>1</v>
      </c>
      <c r="C441" s="80" t="str">
        <f>_xlfn.IFNA(_xlfn.IFNA(INDEX(效果!$C:$C,MATCH($A441,效果!$O:$O,0)),INDEX(buff!$C:$C,MATCH($A441,buff!$L:$L,0))),INDEX(buff!$C:$C,MATCH($A441,buff!$M:$M,0)))</f>
        <v>小叮当高压酒炮加酒标记降低物防</v>
      </c>
      <c r="D441" s="80" t="s">
        <v>1753</v>
      </c>
      <c r="E441" s="45">
        <v>1.2</v>
      </c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>
        <v>-4000</v>
      </c>
      <c r="S441" s="45">
        <v>-4000</v>
      </c>
      <c r="T441" s="45"/>
      <c r="U441" s="45"/>
      <c r="V441" s="45"/>
      <c r="W441" s="45"/>
      <c r="X441" s="45"/>
    </row>
    <row r="442" spans="1:24" s="142" customFormat="1" x14ac:dyDescent="0.15">
      <c r="A442" s="164">
        <v>15960404</v>
      </c>
      <c r="B442" s="45">
        <v>1</v>
      </c>
      <c r="C442" s="80" t="str">
        <f>_xlfn.IFNA(_xlfn.IFNA(INDEX(效果!$C:$C,MATCH($A442,效果!$O:$O,0)),INDEX(buff!$C:$C,MATCH($A442,buff!$L:$L,0))),INDEX(buff!$C:$C,MATCH($A442,buff!$M:$M,0)))</f>
        <v>小叮当退化射线攻击伤害</v>
      </c>
      <c r="D442" s="80" t="s">
        <v>3703</v>
      </c>
      <c r="E442" s="45">
        <v>1.2</v>
      </c>
      <c r="F442" s="45" t="s">
        <v>230</v>
      </c>
      <c r="G442" s="45">
        <v>19000</v>
      </c>
      <c r="H442" s="45">
        <v>21000</v>
      </c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>
        <v>1</v>
      </c>
    </row>
    <row r="443" spans="1:24" s="142" customFormat="1" x14ac:dyDescent="0.15">
      <c r="A443" s="164">
        <v>15960405</v>
      </c>
      <c r="B443" s="45">
        <v>1</v>
      </c>
      <c r="C443" s="80" t="str">
        <f>_xlfn.IFNA(_xlfn.IFNA(INDEX(效果!$C:$C,MATCH($A443,效果!$O:$O,0)),INDEX(buff!$C:$C,MATCH($A443,buff!$L:$L,0))),INDEX(buff!$C:$C,MATCH($A443,buff!$M:$M,0)))</f>
        <v>小叮当退化射线降低物防</v>
      </c>
      <c r="D443" s="80" t="s">
        <v>4426</v>
      </c>
      <c r="E443" s="45">
        <v>1.2</v>
      </c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143">
        <v>-5000</v>
      </c>
      <c r="S443" s="143">
        <v>-5000</v>
      </c>
      <c r="T443" s="143"/>
      <c r="U443" s="45"/>
      <c r="V443" s="45"/>
      <c r="W443" s="45"/>
      <c r="X443" s="45"/>
    </row>
    <row r="444" spans="1:24" s="139" customFormat="1" x14ac:dyDescent="0.15">
      <c r="A444" s="99">
        <v>15960406</v>
      </c>
      <c r="B444" s="45">
        <v>1</v>
      </c>
      <c r="C444" s="80" t="str">
        <f>_xlfn.IFNA(_xlfn.IFNA(INDEX(效果!$C:$C,MATCH($A444,效果!$O:$O,0)),INDEX(buff!$C:$C,MATCH($A444,buff!$L:$L,0))),INDEX(buff!$C:$C,MATCH($A444,buff!$M:$M,0)))</f>
        <v>小叮当火箭炮攻击伤害</v>
      </c>
      <c r="D444" s="80" t="s">
        <v>1757</v>
      </c>
      <c r="E444" s="45">
        <v>1.2</v>
      </c>
      <c r="F444" s="45" t="s">
        <v>230</v>
      </c>
      <c r="G444" s="45">
        <v>19000</v>
      </c>
      <c r="H444" s="45">
        <v>21000</v>
      </c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</row>
    <row r="445" spans="1:24" s="139" customFormat="1" x14ac:dyDescent="0.15">
      <c r="A445" s="99">
        <v>15960407</v>
      </c>
      <c r="B445" s="45">
        <v>1</v>
      </c>
      <c r="C445" s="80" t="str">
        <f>_xlfn.IFNA(_xlfn.IFNA(INDEX(效果!$C:$C,MATCH($A445,效果!$O:$O,0)),INDEX(buff!$C:$C,MATCH($A445,buff!$L:$L,0))),INDEX(buff!$C:$C,MATCH($A445,buff!$M:$M,0)))</f>
        <v>小叮当高压酒炮加酒标记降低魔防</v>
      </c>
      <c r="D445" s="80" t="s">
        <v>1755</v>
      </c>
      <c r="E445" s="45">
        <v>1.2</v>
      </c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>
        <v>-2000</v>
      </c>
      <c r="S445" s="45">
        <v>-2000</v>
      </c>
      <c r="T445" s="45"/>
      <c r="U445" s="45"/>
      <c r="V445" s="45"/>
      <c r="W445" s="45"/>
      <c r="X445" s="45"/>
    </row>
    <row r="446" spans="1:24" s="139" customFormat="1" x14ac:dyDescent="0.15">
      <c r="A446" s="164">
        <v>15960408</v>
      </c>
      <c r="B446" s="45">
        <v>1</v>
      </c>
      <c r="C446" s="80" t="str">
        <f>_xlfn.IFNA(_xlfn.IFNA(INDEX(效果!$C:$C,MATCH($A446,效果!$O:$O,0)),INDEX(buff!$C:$C,MATCH($A446,buff!$L:$L,0))),INDEX(buff!$C:$C,MATCH($A446,buff!$M:$M,0)))</f>
        <v>小叮当退化射线降低魔防</v>
      </c>
      <c r="D446" s="80" t="s">
        <v>4427</v>
      </c>
      <c r="E446" s="45">
        <v>1.2</v>
      </c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>
        <v>-4000</v>
      </c>
      <c r="S446" s="45">
        <v>-4000</v>
      </c>
      <c r="T446" s="45"/>
      <c r="U446" s="45"/>
      <c r="V446" s="45"/>
      <c r="W446" s="45"/>
      <c r="X446" s="45"/>
    </row>
    <row r="447" spans="1:24" s="139" customFormat="1" x14ac:dyDescent="0.15">
      <c r="A447" s="99">
        <v>15960409</v>
      </c>
      <c r="B447" s="45">
        <v>1</v>
      </c>
      <c r="C447" s="80" t="str">
        <f>_xlfn.IFNA(_xlfn.IFNA(INDEX(效果!$C:$C,MATCH($A447,效果!$O:$O,0)),INDEX(buff!$C:$C,MATCH($A447,buff!$L:$L,0))),INDEX(buff!$C:$C,MATCH($A447,buff!$M:$M,0)))</f>
        <v>小叮当退化射线降低攻击</v>
      </c>
      <c r="D447" s="80" t="s">
        <v>4428</v>
      </c>
      <c r="E447" s="45">
        <v>1.2</v>
      </c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>
        <v>-5000</v>
      </c>
      <c r="S447" s="45">
        <v>-5000</v>
      </c>
      <c r="T447" s="45"/>
      <c r="U447" s="45"/>
      <c r="V447" s="45"/>
      <c r="W447" s="45"/>
      <c r="X447" s="45"/>
    </row>
    <row r="448" spans="1:24" s="139" customFormat="1" x14ac:dyDescent="0.15">
      <c r="A448" s="99">
        <v>15960507</v>
      </c>
      <c r="B448" s="45">
        <v>1</v>
      </c>
      <c r="C448" s="80" t="str">
        <f>_xlfn.IFNA(_xlfn.IFNA(INDEX(效果!$C:$C,MATCH($A448,效果!$O:$O,0)),INDEX(buff!$C:$C,MATCH($A448,buff!$L:$L,0))),INDEX(buff!$C:$C,MATCH($A448,buff!$M:$M,0)))</f>
        <v>嗜血狼人普通攻击</v>
      </c>
      <c r="D448" s="80" t="s">
        <v>1693</v>
      </c>
      <c r="E448" s="45">
        <v>1.2</v>
      </c>
      <c r="F448" s="45" t="s">
        <v>230</v>
      </c>
      <c r="G448" s="45">
        <v>9800</v>
      </c>
      <c r="H448" s="45">
        <v>10200</v>
      </c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>
        <v>1</v>
      </c>
      <c r="V448" s="45"/>
      <c r="W448" s="45"/>
      <c r="X448" s="45"/>
    </row>
    <row r="449" spans="1:24" s="139" customFormat="1" x14ac:dyDescent="0.15">
      <c r="A449" s="99">
        <v>15960508</v>
      </c>
      <c r="B449" s="45">
        <v>1</v>
      </c>
      <c r="C449" s="80" t="str">
        <f>_xlfn.IFNA(_xlfn.IFNA(INDEX(效果!$C:$C,MATCH($A449,效果!$O:$O,0)),INDEX(buff!$C:$C,MATCH($A449,buff!$L:$L,0))),INDEX(buff!$C:$C,MATCH($A449,buff!$M:$M,0)))</f>
        <v>嗜血狼人旋风斩伤害</v>
      </c>
      <c r="D449" s="80" t="s">
        <v>2495</v>
      </c>
      <c r="E449" s="45">
        <v>1.2</v>
      </c>
      <c r="F449" s="63" t="s">
        <v>230</v>
      </c>
      <c r="G449" s="63">
        <v>19000</v>
      </c>
      <c r="H449" s="63">
        <v>21000</v>
      </c>
      <c r="I449" s="63"/>
      <c r="J449" s="63"/>
      <c r="K449" s="63"/>
      <c r="L449" s="63"/>
      <c r="M449" s="63"/>
      <c r="N449" s="63"/>
      <c r="O449" s="63"/>
      <c r="P449" s="63"/>
      <c r="Q449" s="63"/>
      <c r="R449" s="45"/>
      <c r="S449" s="45"/>
      <c r="T449" s="45"/>
      <c r="U449" s="45"/>
      <c r="V449" s="45"/>
      <c r="W449" s="45"/>
      <c r="X449" s="45"/>
    </row>
    <row r="450" spans="1:24" s="139" customFormat="1" x14ac:dyDescent="0.15">
      <c r="A450" s="99">
        <v>15960509</v>
      </c>
      <c r="B450" s="45">
        <v>1</v>
      </c>
      <c r="C450" s="80" t="str">
        <f>_xlfn.IFNA(_xlfn.IFNA(INDEX(效果!$C:$C,MATCH($A450,效果!$O:$O,0)),INDEX(buff!$C:$C,MATCH($A450,buff!$L:$L,0))),INDEX(buff!$C:$C,MATCH($A450,buff!$M:$M,0)))</f>
        <v>嗜血狼人嗜血狂攻伤害</v>
      </c>
      <c r="D450" s="80" t="s">
        <v>1694</v>
      </c>
      <c r="E450" s="45">
        <v>1.2</v>
      </c>
      <c r="F450" s="45" t="s">
        <v>230</v>
      </c>
      <c r="G450" s="45">
        <v>19000</v>
      </c>
      <c r="H450" s="45">
        <v>21000</v>
      </c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</row>
    <row r="451" spans="1:24" s="139" customFormat="1" x14ac:dyDescent="0.15">
      <c r="A451" s="99">
        <v>15960510</v>
      </c>
      <c r="B451" s="45">
        <v>1</v>
      </c>
      <c r="C451" s="80" t="str">
        <f>_xlfn.IFNA(_xlfn.IFNA(INDEX(效果!$C:$C,MATCH($A451,效果!$O:$O,0)),INDEX(buff!$C:$C,MATCH($A451,buff!$L:$L,0))),INDEX(buff!$C:$C,MATCH($A451,buff!$M:$M,0)))</f>
        <v>嗜血狼人嗜血狂攻清除标记伤害</v>
      </c>
      <c r="D451" s="80" t="s">
        <v>1696</v>
      </c>
      <c r="E451" s="45">
        <v>1.2</v>
      </c>
      <c r="F451" s="45" t="s">
        <v>230</v>
      </c>
      <c r="G451" s="45">
        <v>19000</v>
      </c>
      <c r="H451" s="45">
        <v>21000</v>
      </c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</row>
    <row r="452" spans="1:24" s="45" customFormat="1" x14ac:dyDescent="0.15">
      <c r="A452" s="99">
        <v>15960511</v>
      </c>
      <c r="B452" s="45">
        <v>1</v>
      </c>
      <c r="C452" s="80" t="str">
        <f>_xlfn.IFNA(_xlfn.IFNA(INDEX(效果!$C:$C,MATCH($A452,效果!$O:$O,0)),INDEX(buff!$C:$C,MATCH($A452,buff!$L:$L,0))),INDEX(buff!$C:$C,MATCH($A452,buff!$M:$M,0)))</f>
        <v>嗜血狼人野性阻击伤害</v>
      </c>
      <c r="D452" s="80" t="s">
        <v>1697</v>
      </c>
      <c r="E452" s="45">
        <v>1.2</v>
      </c>
      <c r="F452" s="45" t="s">
        <v>230</v>
      </c>
      <c r="G452" s="45">
        <v>19000</v>
      </c>
      <c r="H452" s="45">
        <v>21000</v>
      </c>
    </row>
    <row r="453" spans="1:24" s="45" customFormat="1" x14ac:dyDescent="0.15">
      <c r="A453" s="99">
        <v>15960601</v>
      </c>
      <c r="B453" s="45">
        <v>1</v>
      </c>
      <c r="C453" s="80" t="str">
        <f>_xlfn.IFNA(_xlfn.IFNA(INDEX(效果!$C:$C,MATCH($A453,效果!$O:$O,0)),INDEX(buff!$C:$C,MATCH($A453,buff!$L:$L,0))),INDEX(buff!$C:$C,MATCH($A453,buff!$M:$M,0)))</f>
        <v>超能大白普通攻击伤害</v>
      </c>
      <c r="D453" s="80" t="s">
        <v>2752</v>
      </c>
      <c r="E453" s="45">
        <v>1.2</v>
      </c>
      <c r="F453" s="45" t="s">
        <v>230</v>
      </c>
      <c r="G453" s="45">
        <v>9800</v>
      </c>
      <c r="H453" s="45">
        <v>10200</v>
      </c>
      <c r="U453" s="45">
        <v>1</v>
      </c>
    </row>
    <row r="454" spans="1:24" s="45" customFormat="1" x14ac:dyDescent="0.15">
      <c r="A454" s="99">
        <v>15960602</v>
      </c>
      <c r="B454" s="45">
        <v>1</v>
      </c>
      <c r="C454" s="80" t="str">
        <f>_xlfn.IFNA(_xlfn.IFNA(INDEX(效果!$C:$C,MATCH($A454,效果!$O:$O,0)),INDEX(buff!$C:$C,MATCH($A454,buff!$L:$L,0))),INDEX(buff!$C:$C,MATCH($A454,buff!$M:$M,0)))</f>
        <v>超能大白酒精喷洒伤害</v>
      </c>
      <c r="D454" s="80" t="s">
        <v>4429</v>
      </c>
      <c r="E454" s="45">
        <v>1.2</v>
      </c>
      <c r="F454" s="63" t="s">
        <v>230</v>
      </c>
      <c r="G454" s="63">
        <v>19000</v>
      </c>
      <c r="H454" s="63">
        <v>21000</v>
      </c>
      <c r="I454" s="63"/>
      <c r="J454" s="63"/>
      <c r="K454" s="63"/>
      <c r="L454" s="63"/>
      <c r="M454" s="63"/>
      <c r="N454" s="63"/>
      <c r="O454" s="63"/>
      <c r="P454" s="63"/>
      <c r="Q454" s="63"/>
    </row>
    <row r="455" spans="1:24" s="45" customFormat="1" x14ac:dyDescent="0.15">
      <c r="A455" s="99">
        <v>15960603</v>
      </c>
      <c r="B455" s="45">
        <v>1</v>
      </c>
      <c r="C455" s="80" t="s">
        <v>2754</v>
      </c>
      <c r="D455" s="80" t="s">
        <v>4430</v>
      </c>
      <c r="E455" s="45">
        <v>1.2</v>
      </c>
      <c r="R455" s="45">
        <v>3000</v>
      </c>
      <c r="S455" s="45">
        <v>3000</v>
      </c>
    </row>
    <row r="456" spans="1:24" s="45" customFormat="1" x14ac:dyDescent="0.15">
      <c r="A456" s="99">
        <v>15960604</v>
      </c>
      <c r="B456" s="45">
        <v>1</v>
      </c>
      <c r="C456" s="80" t="str">
        <f>_xlfn.IFNA(_xlfn.IFNA(INDEX(效果!$C:$C,MATCH($A456,效果!$O:$O,0)),INDEX(buff!$C:$C,MATCH($A456,buff!$L:$L,0))),INDEX(buff!$C:$C,MATCH($A456,buff!$M:$M,0)))</f>
        <v>超能大白酒精喷洒概率降低物防</v>
      </c>
      <c r="D456" s="80" t="s">
        <v>4431</v>
      </c>
      <c r="E456" s="45">
        <v>1.2</v>
      </c>
      <c r="R456" s="45">
        <v>-5000</v>
      </c>
      <c r="S456" s="45">
        <v>-5000</v>
      </c>
    </row>
    <row r="457" spans="1:24" s="45" customFormat="1" x14ac:dyDescent="0.15">
      <c r="A457" s="99">
        <v>15960605</v>
      </c>
      <c r="B457" s="45">
        <v>1</v>
      </c>
      <c r="C457" s="80" t="str">
        <f>_xlfn.IFNA(_xlfn.IFNA(INDEX(效果!$C:$C,MATCH($A457,效果!$O:$O,0)),INDEX(buff!$C:$C,MATCH($A457,buff!$L:$L,0))),INDEX(buff!$C:$C,MATCH($A457,buff!$M:$M,0)))</f>
        <v>超能大白酒精喷洒概率降低魔防</v>
      </c>
      <c r="D457" s="80" t="s">
        <v>4431</v>
      </c>
      <c r="E457" s="45">
        <v>1.2</v>
      </c>
      <c r="R457" s="45">
        <v>-5000</v>
      </c>
      <c r="S457" s="45">
        <v>-5000</v>
      </c>
    </row>
    <row r="458" spans="1:24" s="45" customFormat="1" x14ac:dyDescent="0.15">
      <c r="A458" s="99">
        <v>15960606</v>
      </c>
      <c r="B458" s="45">
        <v>1</v>
      </c>
      <c r="C458" s="80" t="str">
        <f>_xlfn.IFNA(_xlfn.IFNA(INDEX(效果!$C:$C,MATCH($A458,效果!$O:$O,0)),INDEX(buff!$C:$C,MATCH($A458,buff!$L:$L,0))),INDEX(buff!$C:$C,MATCH($A458,buff!$M:$M,0)))</f>
        <v>超能大白重拳伤害</v>
      </c>
      <c r="D458" s="80" t="s">
        <v>4432</v>
      </c>
      <c r="E458" s="45">
        <v>1.2</v>
      </c>
      <c r="F458" s="63" t="s">
        <v>230</v>
      </c>
      <c r="G458" s="63">
        <v>19000</v>
      </c>
      <c r="H458" s="63">
        <v>21000</v>
      </c>
      <c r="I458" s="63"/>
      <c r="J458" s="63"/>
      <c r="K458" s="63"/>
      <c r="L458" s="63"/>
      <c r="M458" s="63"/>
      <c r="N458" s="63"/>
      <c r="O458" s="63"/>
      <c r="P458" s="63"/>
      <c r="Q458" s="63"/>
    </row>
    <row r="459" spans="1:24" s="45" customFormat="1" x14ac:dyDescent="0.15">
      <c r="A459" s="99">
        <v>15960607</v>
      </c>
      <c r="B459" s="45">
        <v>1</v>
      </c>
      <c r="C459" s="80" t="str">
        <f>_xlfn.IFNA(_xlfn.IFNA(INDEX(效果!$C:$C,MATCH($A459,效果!$O:$O,0)),INDEX(buff!$C:$C,MATCH($A459,buff!$L:$L,0))),INDEX(buff!$C:$C,MATCH($A459,buff!$M:$M,0)))</f>
        <v>超能大白火焰喷射伤害</v>
      </c>
      <c r="D459" s="80" t="s">
        <v>4433</v>
      </c>
      <c r="E459" s="45">
        <v>1.2</v>
      </c>
      <c r="F459" s="63" t="s">
        <v>230</v>
      </c>
      <c r="G459" s="63">
        <v>19000</v>
      </c>
      <c r="H459" s="63">
        <v>21000</v>
      </c>
      <c r="I459" s="63"/>
      <c r="J459" s="63"/>
      <c r="K459" s="63"/>
      <c r="L459" s="63"/>
      <c r="M459" s="63"/>
      <c r="N459" s="63"/>
      <c r="O459" s="63"/>
      <c r="P459" s="63"/>
      <c r="Q459" s="63"/>
    </row>
    <row r="460" spans="1:24" s="45" customFormat="1" x14ac:dyDescent="0.15">
      <c r="A460" s="99">
        <v>15960608</v>
      </c>
      <c r="B460" s="45">
        <v>1</v>
      </c>
      <c r="C460" s="80" t="str">
        <f>_xlfn.IFNA(_xlfn.IFNA(INDEX(效果!$C:$C,MATCH($A460,效果!$O:$O,0)),INDEX(buff!$C:$C,MATCH($A460,buff!$L:$L,0))),INDEX(buff!$C:$C,MATCH($A460,buff!$M:$M,0)))</f>
        <v>超能大白火焰喷射遇酒爆炸伤害</v>
      </c>
      <c r="D460" s="80" t="s">
        <v>4434</v>
      </c>
      <c r="E460" s="45">
        <v>1.2</v>
      </c>
      <c r="F460" s="63" t="s">
        <v>230</v>
      </c>
      <c r="G460" s="63">
        <v>19000</v>
      </c>
      <c r="H460" s="63">
        <v>21000</v>
      </c>
      <c r="I460" s="63"/>
      <c r="J460" s="63"/>
      <c r="K460" s="63"/>
      <c r="L460" s="63"/>
      <c r="M460" s="63"/>
      <c r="N460" s="63"/>
      <c r="O460" s="63"/>
      <c r="P460" s="63"/>
      <c r="Q460" s="63"/>
    </row>
    <row r="461" spans="1:24" s="45" customFormat="1" x14ac:dyDescent="0.15">
      <c r="A461" s="99">
        <v>15960609</v>
      </c>
      <c r="B461" s="45">
        <v>1</v>
      </c>
      <c r="C461" s="80" t="s">
        <v>3204</v>
      </c>
      <c r="D461" s="80" t="s">
        <v>4435</v>
      </c>
      <c r="E461" s="45">
        <v>1.2</v>
      </c>
      <c r="R461" s="45">
        <v>3000</v>
      </c>
      <c r="S461" s="45">
        <v>3000</v>
      </c>
    </row>
    <row r="462" spans="1:24" s="45" customFormat="1" x14ac:dyDescent="0.15">
      <c r="A462" s="99">
        <v>15960610</v>
      </c>
      <c r="B462" s="45">
        <v>1</v>
      </c>
      <c r="C462" s="80" t="str">
        <f>_xlfn.IFNA(_xlfn.IFNA(INDEX(效果!$C:$C,MATCH($A462,效果!$O:$O,0)),INDEX(buff!$C:$C,MATCH($A462,buff!$L:$L,0))),INDEX(buff!$C:$C,MATCH($A462,buff!$M:$M,0)))</f>
        <v>超能大白火焰喷射几率爆炸伤害</v>
      </c>
      <c r="D462" s="80" t="s">
        <v>4436</v>
      </c>
      <c r="E462" s="45">
        <v>1.2</v>
      </c>
      <c r="F462" s="63" t="s">
        <v>230</v>
      </c>
      <c r="G462" s="63">
        <v>19000</v>
      </c>
      <c r="H462" s="63">
        <v>21000</v>
      </c>
      <c r="I462" s="63"/>
      <c r="J462" s="63"/>
      <c r="K462" s="63"/>
      <c r="L462" s="63"/>
      <c r="M462" s="63"/>
      <c r="N462" s="63"/>
      <c r="O462" s="63"/>
      <c r="P462" s="63"/>
      <c r="Q462" s="63"/>
    </row>
    <row r="463" spans="1:24" s="71" customFormat="1" x14ac:dyDescent="0.15">
      <c r="A463" s="11">
        <v>15960611</v>
      </c>
      <c r="B463" s="71">
        <v>1</v>
      </c>
      <c r="C463" s="242" t="str">
        <f>_xlfn.IFNA(_xlfn.IFNA(INDEX(效果!$C:$C,MATCH($A463,效果!$O:$O,0)),INDEX(buff!$C:$C,MATCH($A463,buff!$L:$L,0))),INDEX(buff!$C:$C,MATCH($A463,buff!$M:$M,0)))</f>
        <v>超能大白蛮力冲撞之伤害</v>
      </c>
      <c r="D463" s="203" t="s">
        <v>5726</v>
      </c>
      <c r="E463" s="71">
        <v>1.2</v>
      </c>
      <c r="F463" s="71" t="s">
        <v>158</v>
      </c>
      <c r="G463" s="166">
        <v>39000</v>
      </c>
      <c r="H463" s="166">
        <v>41000</v>
      </c>
      <c r="I463" s="166">
        <v>400</v>
      </c>
    </row>
    <row r="464" spans="1:24" s="139" customFormat="1" x14ac:dyDescent="0.15">
      <c r="A464" s="164">
        <v>15960701</v>
      </c>
      <c r="B464" s="45">
        <v>1</v>
      </c>
      <c r="C464" s="80" t="str">
        <f>_xlfn.IFNA(_xlfn.IFNA(INDEX(效果!$C:$C,MATCH($A464,效果!$O:$O,0)),INDEX(buff!$C:$C,MATCH($A464,buff!$L:$L,0))),INDEX(buff!$C:$C,MATCH($A464,buff!$M:$M,0)))</f>
        <v>花仙子普通攻击伤害</v>
      </c>
      <c r="D464" s="80" t="s">
        <v>2769</v>
      </c>
      <c r="E464" s="45">
        <v>1.2</v>
      </c>
      <c r="F464" s="45" t="s">
        <v>230</v>
      </c>
      <c r="G464" s="45">
        <v>9800</v>
      </c>
      <c r="H464" s="45">
        <v>10200</v>
      </c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>
        <v>1</v>
      </c>
      <c r="V464" s="45"/>
      <c r="W464" s="45"/>
      <c r="X464" s="45"/>
    </row>
    <row r="465" spans="1:24" s="139" customFormat="1" x14ac:dyDescent="0.15">
      <c r="A465" s="164">
        <v>15960702</v>
      </c>
      <c r="B465" s="45">
        <v>1</v>
      </c>
      <c r="C465" s="80" t="str">
        <f>_xlfn.IFNA(_xlfn.IFNA(INDEX(效果!$C:$C,MATCH($A465,效果!$O:$O,0)),INDEX(buff!$C:$C,MATCH($A465,buff!$L:$L,0))),INDEX(buff!$C:$C,MATCH($A465,buff!$M:$M,0)))</f>
        <v>花仙子缠绕伤害</v>
      </c>
      <c r="D465" s="80" t="s">
        <v>4437</v>
      </c>
      <c r="E465" s="45">
        <v>1.2</v>
      </c>
      <c r="F465" s="45" t="s">
        <v>230</v>
      </c>
      <c r="G465" s="45">
        <v>19000</v>
      </c>
      <c r="H465" s="45">
        <v>21000</v>
      </c>
      <c r="I465" s="45">
        <v>400</v>
      </c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</row>
    <row r="466" spans="1:24" s="139" customFormat="1" x14ac:dyDescent="0.15">
      <c r="A466" s="164">
        <v>15960703</v>
      </c>
      <c r="B466" s="45">
        <v>1</v>
      </c>
      <c r="C466" s="80" t="str">
        <f>_xlfn.IFNA(_xlfn.IFNA(INDEX(效果!$C:$C,MATCH($A466,效果!$O:$O,0)),INDEX(buff!$C:$C,MATCH($A466,buff!$L:$L,0))),INDEX(buff!$C:$C,MATCH($A466,buff!$M:$M,0)))</f>
        <v>花仙子愈合加血</v>
      </c>
      <c r="D466" s="80" t="s">
        <v>4438</v>
      </c>
      <c r="E466" s="45">
        <v>1.2</v>
      </c>
      <c r="F466" s="45" t="s">
        <v>230</v>
      </c>
      <c r="G466" s="45">
        <v>34270</v>
      </c>
      <c r="H466" s="45">
        <v>34730</v>
      </c>
      <c r="I466" s="45">
        <v>920</v>
      </c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</row>
    <row r="467" spans="1:24" s="139" customFormat="1" x14ac:dyDescent="0.15">
      <c r="A467" s="164">
        <v>15960704</v>
      </c>
      <c r="B467" s="45">
        <v>1</v>
      </c>
      <c r="C467" s="80" t="str">
        <f>_xlfn.IFNA(_xlfn.IFNA(INDEX(效果!$C:$C,MATCH($A467,效果!$O:$O,0)),INDEX(buff!$C:$C,MATCH($A467,buff!$L:$L,0))),INDEX(buff!$C:$C,MATCH($A467,buff!$M:$M,0)))</f>
        <v>花仙子愈合持续加血血量</v>
      </c>
      <c r="D467" s="80" t="s">
        <v>4439</v>
      </c>
      <c r="E467" s="45">
        <v>1.2</v>
      </c>
      <c r="F467" s="45" t="s">
        <v>230</v>
      </c>
      <c r="G467" s="45">
        <v>22770</v>
      </c>
      <c r="H467" s="45">
        <v>23230.000000000004</v>
      </c>
      <c r="I467" s="45">
        <v>574.99999999999636</v>
      </c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</row>
    <row r="468" spans="1:24" s="139" customFormat="1" x14ac:dyDescent="0.15">
      <c r="A468" s="164">
        <v>15960705</v>
      </c>
      <c r="B468" s="45">
        <v>1</v>
      </c>
      <c r="C468" s="80" t="str">
        <f>_xlfn.IFNA(_xlfn.IFNA(INDEX(效果!$C:$C,MATCH($A468,效果!$O:$O,0)),INDEX(buff!$C:$C,MATCH($A468,buff!$L:$L,0))),INDEX(buff!$C:$C,MATCH($A468,buff!$M:$M,0)))</f>
        <v>花仙子宁静加血</v>
      </c>
      <c r="D468" s="80" t="s">
        <v>4440</v>
      </c>
      <c r="E468" s="45">
        <v>1.2</v>
      </c>
      <c r="F468" s="45" t="s">
        <v>230</v>
      </c>
      <c r="G468" s="45">
        <v>10705</v>
      </c>
      <c r="H468" s="45">
        <v>10824</v>
      </c>
      <c r="I468" s="45">
        <v>240</v>
      </c>
      <c r="J468" s="45"/>
      <c r="K468" s="45"/>
      <c r="L468" s="45"/>
      <c r="M468" s="45"/>
      <c r="N468" s="45"/>
      <c r="O468" s="45"/>
      <c r="P468" s="45"/>
      <c r="Q468" s="45"/>
      <c r="R468" s="45">
        <v>120</v>
      </c>
      <c r="S468" s="45">
        <v>120</v>
      </c>
      <c r="T468" s="45">
        <v>20</v>
      </c>
      <c r="U468" s="45"/>
      <c r="V468" s="45"/>
      <c r="W468" s="45"/>
      <c r="X468" s="45"/>
    </row>
    <row r="469" spans="1:24" s="45" customFormat="1" x14ac:dyDescent="0.15">
      <c r="A469" s="99">
        <v>15960801</v>
      </c>
      <c r="B469" s="45">
        <v>1</v>
      </c>
      <c r="C469" s="80" t="str">
        <f>_xlfn.IFNA(_xlfn.IFNA(INDEX(效果!$C:$C,MATCH($A469,效果!$O:$O,0)),INDEX(buff!$C:$C,MATCH($A469,buff!$L:$L,0))),INDEX(buff!$C:$C,MATCH($A469,buff!$M:$M,0)))</f>
        <v>冰雪女王普通攻击伤害</v>
      </c>
      <c r="D469" s="80" t="s">
        <v>2771</v>
      </c>
      <c r="E469" s="45">
        <v>1.2</v>
      </c>
      <c r="F469" s="45" t="s">
        <v>230</v>
      </c>
      <c r="G469" s="45">
        <v>9800</v>
      </c>
      <c r="H469" s="45">
        <v>10200</v>
      </c>
      <c r="U469" s="45">
        <v>1</v>
      </c>
    </row>
    <row r="470" spans="1:24" s="45" customFormat="1" x14ac:dyDescent="0.15">
      <c r="A470" s="99">
        <v>15960802</v>
      </c>
      <c r="B470" s="45">
        <v>1</v>
      </c>
      <c r="C470" s="80" t="s">
        <v>3205</v>
      </c>
      <c r="D470" s="80" t="s">
        <v>4441</v>
      </c>
      <c r="E470" s="45">
        <v>1.2</v>
      </c>
      <c r="R470" s="45">
        <v>2000</v>
      </c>
      <c r="S470" s="45">
        <v>2000</v>
      </c>
    </row>
    <row r="471" spans="1:24" s="45" customFormat="1" x14ac:dyDescent="0.15">
      <c r="A471" s="99">
        <v>15960803</v>
      </c>
      <c r="B471" s="45">
        <v>1</v>
      </c>
      <c r="C471" s="80" t="s">
        <v>3206</v>
      </c>
      <c r="D471" s="80" t="s">
        <v>4442</v>
      </c>
      <c r="E471" s="45">
        <v>1.2</v>
      </c>
      <c r="R471" s="45">
        <v>10000</v>
      </c>
      <c r="S471" s="45">
        <v>10000</v>
      </c>
    </row>
    <row r="472" spans="1:24" s="45" customFormat="1" x14ac:dyDescent="0.15">
      <c r="A472" s="99">
        <v>15960804</v>
      </c>
      <c r="B472" s="45">
        <v>1</v>
      </c>
      <c r="C472" s="80" t="str">
        <f>_xlfn.IFNA(_xlfn.IFNA(INDEX(效果!$C:$C,MATCH($A472,效果!$O:$O,0)),INDEX(buff!$C:$C,MATCH($A472,buff!$L:$L,0))),INDEX(buff!$C:$C,MATCH($A472,buff!$M:$M,0)))</f>
        <v>冰雪女王冰锥术伤害(新手关，无控制)</v>
      </c>
      <c r="D472" s="80" t="s">
        <v>4443</v>
      </c>
      <c r="E472" s="45">
        <v>1.2</v>
      </c>
      <c r="F472" s="63" t="s">
        <v>230</v>
      </c>
      <c r="G472" s="63">
        <v>19000</v>
      </c>
      <c r="H472" s="63">
        <v>21000</v>
      </c>
      <c r="I472" s="63"/>
      <c r="J472" s="63"/>
      <c r="K472" s="63"/>
      <c r="L472" s="63"/>
      <c r="M472" s="63"/>
      <c r="N472" s="63"/>
      <c r="O472" s="63"/>
      <c r="P472" s="63"/>
      <c r="Q472" s="63"/>
    </row>
    <row r="473" spans="1:24" s="45" customFormat="1" x14ac:dyDescent="0.15">
      <c r="A473" s="99">
        <v>15960805</v>
      </c>
      <c r="B473" s="45">
        <v>1</v>
      </c>
      <c r="C473" s="80" t="str">
        <f>_xlfn.IFNA(_xlfn.IFNA(INDEX(效果!$C:$C,MATCH($A473,效果!$O:$O,0)),INDEX(buff!$C:$C,MATCH($A473,buff!$L:$L,0))),INDEX(buff!$C:$C,MATCH($A473,buff!$M:$M,0)))</f>
        <v>冰雪女王冰晶爆炸伤害</v>
      </c>
      <c r="D473" s="80" t="s">
        <v>3432</v>
      </c>
      <c r="E473" s="45">
        <v>1.2</v>
      </c>
      <c r="F473" s="63" t="s">
        <v>230</v>
      </c>
      <c r="G473" s="63">
        <v>19000</v>
      </c>
      <c r="H473" s="63">
        <v>21000</v>
      </c>
      <c r="I473" s="63"/>
      <c r="J473" s="63"/>
      <c r="K473" s="63"/>
      <c r="L473" s="63"/>
      <c r="M473" s="63"/>
      <c r="N473" s="63"/>
      <c r="O473" s="63"/>
      <c r="P473" s="63"/>
      <c r="Q473" s="63"/>
    </row>
    <row r="474" spans="1:24" s="45" customFormat="1" x14ac:dyDescent="0.15">
      <c r="A474" s="99">
        <v>15960806</v>
      </c>
      <c r="B474" s="45">
        <v>1</v>
      </c>
      <c r="C474" s="80" t="s">
        <v>2773</v>
      </c>
      <c r="D474" s="80" t="s">
        <v>4444</v>
      </c>
      <c r="E474" s="45">
        <v>1.2</v>
      </c>
      <c r="R474" s="45">
        <v>3000</v>
      </c>
      <c r="S474" s="45">
        <v>3000</v>
      </c>
    </row>
    <row r="475" spans="1:24" s="71" customFormat="1" x14ac:dyDescent="0.15">
      <c r="A475" s="108">
        <v>15960807</v>
      </c>
      <c r="B475" s="71">
        <v>1</v>
      </c>
      <c r="C475" s="203" t="str">
        <f>_xlfn.IFNA(_xlfn.IFNA(INDEX(效果!$C:$C,MATCH($A475,效果!$O:$O,0)),INDEX(buff!$C:$C,MATCH($A475,buff!$L:$L,0))),INDEX(buff!$C:$C,MATCH($A475,buff!$M:$M,0)))</f>
        <v>冰雪女王冰晶爆炸伤害(新手关)</v>
      </c>
      <c r="D475" s="203" t="s">
        <v>3432</v>
      </c>
      <c r="E475" s="71">
        <v>1.2</v>
      </c>
      <c r="F475" s="71" t="s">
        <v>230</v>
      </c>
      <c r="G475" s="71">
        <v>80000</v>
      </c>
      <c r="H475" s="71">
        <v>80000</v>
      </c>
    </row>
    <row r="476" spans="1:24" s="243" customFormat="1" x14ac:dyDescent="0.15">
      <c r="A476" s="99">
        <v>15960808</v>
      </c>
      <c r="B476" s="166">
        <v>1</v>
      </c>
      <c r="C476" s="242" t="str">
        <f>_xlfn.IFNA(_xlfn.IFNA(INDEX(效果!$C:$C,MATCH($A476,效果!$O:$O,0)),INDEX(buff!$C:$C,MATCH($A476,buff!$L:$L,0))),INDEX(buff!$C:$C,MATCH($A476,buff!$M:$M,0)))</f>
        <v>冰雪女王寒冰护体持续回血血量</v>
      </c>
      <c r="D476" s="84" t="s">
        <v>5755</v>
      </c>
      <c r="E476" s="166">
        <v>1.2</v>
      </c>
      <c r="F476" s="166" t="s">
        <v>230</v>
      </c>
      <c r="G476" s="166">
        <v>8729</v>
      </c>
      <c r="H476" s="166">
        <v>8905</v>
      </c>
      <c r="I476" s="166">
        <v>221</v>
      </c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</row>
    <row r="477" spans="1:24" s="45" customFormat="1" x14ac:dyDescent="0.15">
      <c r="A477" s="99">
        <v>15960901</v>
      </c>
      <c r="B477" s="45">
        <v>1</v>
      </c>
      <c r="C477" s="80" t="str">
        <f>_xlfn.IFNA(_xlfn.IFNA(INDEX(效果!$C:$C,MATCH($A477,效果!$O:$O,0)),INDEX(buff!$C:$C,MATCH($A477,buff!$L:$L,0))),INDEX(buff!$C:$C,MATCH($A477,buff!$M:$M,0)))</f>
        <v>机甲少女普通攻击伤害</v>
      </c>
      <c r="D477" s="80" t="s">
        <v>4124</v>
      </c>
      <c r="E477" s="45">
        <v>1.2</v>
      </c>
      <c r="F477" s="45" t="s">
        <v>230</v>
      </c>
      <c r="G477" s="45">
        <v>9800</v>
      </c>
      <c r="H477" s="45">
        <v>10200</v>
      </c>
      <c r="U477" s="45">
        <v>1</v>
      </c>
    </row>
    <row r="478" spans="1:24" s="45" customFormat="1" x14ac:dyDescent="0.15">
      <c r="A478" s="99">
        <v>15960902</v>
      </c>
      <c r="B478" s="45">
        <v>1</v>
      </c>
      <c r="C478" s="80" t="str">
        <f>_xlfn.IFNA(_xlfn.IFNA(INDEX(效果!$C:$C,MATCH($A478,效果!$O:$O,0)),INDEX(buff!$C:$C,MATCH($A478,buff!$L:$L,0))),INDEX(buff!$C:$C,MATCH($A478,buff!$M:$M,0)))</f>
        <v>机甲少女正义之箭伤害</v>
      </c>
      <c r="D478" s="80" t="s">
        <v>4125</v>
      </c>
      <c r="E478" s="45">
        <v>1.2</v>
      </c>
      <c r="F478" s="63" t="s">
        <v>230</v>
      </c>
      <c r="G478" s="63">
        <v>19000</v>
      </c>
      <c r="H478" s="63">
        <v>21000</v>
      </c>
      <c r="I478" s="63"/>
      <c r="J478" s="63"/>
      <c r="K478" s="63"/>
      <c r="L478" s="63"/>
      <c r="M478" s="63"/>
      <c r="N478" s="63"/>
      <c r="O478" s="63"/>
      <c r="P478" s="63"/>
      <c r="Q478" s="63"/>
    </row>
    <row r="479" spans="1:24" s="45" customFormat="1" x14ac:dyDescent="0.15">
      <c r="A479" s="99">
        <v>15960903</v>
      </c>
      <c r="B479" s="45">
        <v>1</v>
      </c>
      <c r="C479" s="80" t="str">
        <f>_xlfn.IFNA(_xlfn.IFNA(INDEX(效果!$C:$C,MATCH($A479,效果!$O:$O,0)),INDEX(buff!$C:$C,MATCH($A479,buff!$L:$L,0))),INDEX(buff!$C:$C,MATCH($A479,buff!$M:$M,0)))</f>
        <v>机甲少女正义之箭友方回血</v>
      </c>
      <c r="D479" s="80" t="s">
        <v>4126</v>
      </c>
      <c r="E479" s="45">
        <v>1.2</v>
      </c>
      <c r="F479" s="63" t="s">
        <v>3219</v>
      </c>
      <c r="G479" s="63">
        <v>500</v>
      </c>
      <c r="H479" s="63">
        <v>500</v>
      </c>
      <c r="I479" s="63"/>
      <c r="J479" s="63"/>
      <c r="K479" s="63"/>
      <c r="L479" s="63"/>
      <c r="M479" s="63"/>
      <c r="N479" s="63"/>
      <c r="O479" s="63"/>
      <c r="P479" s="63"/>
      <c r="Q479" s="63"/>
    </row>
    <row r="480" spans="1:24" s="45" customFormat="1" x14ac:dyDescent="0.15">
      <c r="A480" s="99">
        <v>15960904</v>
      </c>
      <c r="B480" s="45">
        <v>1</v>
      </c>
      <c r="C480" s="80" t="str">
        <f>_xlfn.IFNA(_xlfn.IFNA(INDEX(效果!$C:$C,MATCH($A480,效果!$O:$O,0)),INDEX(buff!$C:$C,MATCH($A480,buff!$L:$L,0))),INDEX(buff!$C:$C,MATCH($A480,buff!$M:$M,0)))</f>
        <v>机甲少女散射伤害</v>
      </c>
      <c r="D480" s="80" t="s">
        <v>4127</v>
      </c>
      <c r="E480" s="45">
        <v>1.2</v>
      </c>
      <c r="F480" s="63" t="s">
        <v>230</v>
      </c>
      <c r="G480" s="63">
        <v>19000</v>
      </c>
      <c r="H480" s="63">
        <v>21000</v>
      </c>
      <c r="I480" s="63"/>
      <c r="J480" s="63"/>
      <c r="K480" s="63"/>
      <c r="L480" s="63"/>
      <c r="M480" s="63"/>
      <c r="N480" s="63"/>
      <c r="O480" s="63"/>
      <c r="P480" s="63"/>
      <c r="Q480" s="63"/>
    </row>
    <row r="481" spans="1:24" s="45" customFormat="1" x14ac:dyDescent="0.15">
      <c r="A481" s="99">
        <v>15960905</v>
      </c>
      <c r="B481" s="45">
        <v>1</v>
      </c>
      <c r="C481" s="80" t="s">
        <v>3207</v>
      </c>
      <c r="D481" s="80" t="s">
        <v>4445</v>
      </c>
      <c r="E481" s="45">
        <v>1.2</v>
      </c>
      <c r="R481" s="45">
        <v>3000</v>
      </c>
      <c r="S481" s="45">
        <v>3000</v>
      </c>
    </row>
    <row r="482" spans="1:24" s="45" customFormat="1" x14ac:dyDescent="0.15">
      <c r="A482" s="99">
        <v>15960906</v>
      </c>
      <c r="B482" s="45">
        <v>1</v>
      </c>
      <c r="C482" s="80" t="str">
        <f>_xlfn.IFNA(_xlfn.IFNA(INDEX(效果!$C:$C,MATCH($A482,效果!$O:$O,0)),INDEX(buff!$C:$C,MATCH($A482,buff!$L:$L,0))),INDEX(buff!$C:$C,MATCH($A482,buff!$M:$M,0)))</f>
        <v>机甲少女疯狂射击伤害</v>
      </c>
      <c r="D482" s="80" t="s">
        <v>4130</v>
      </c>
      <c r="E482" s="45">
        <v>1.2</v>
      </c>
      <c r="F482" s="63" t="s">
        <v>230</v>
      </c>
      <c r="G482" s="63">
        <v>19000</v>
      </c>
      <c r="H482" s="63">
        <v>21000</v>
      </c>
      <c r="I482" s="63"/>
      <c r="J482" s="63"/>
      <c r="K482" s="63"/>
      <c r="L482" s="63"/>
      <c r="M482" s="63"/>
      <c r="N482" s="63"/>
      <c r="O482" s="63"/>
      <c r="P482" s="63"/>
      <c r="Q482" s="63"/>
    </row>
    <row r="483" spans="1:24" s="45" customFormat="1" x14ac:dyDescent="0.15">
      <c r="A483" s="99">
        <v>15960907</v>
      </c>
      <c r="B483" s="45">
        <v>1</v>
      </c>
      <c r="C483" s="80" t="str">
        <f>_xlfn.IFNA(_xlfn.IFNA(INDEX(效果!$C:$C,MATCH($A483,效果!$O:$O,0)),INDEX(buff!$C:$C,MATCH($A483,buff!$L:$L,0))),INDEX(buff!$C:$C,MATCH($A483,buff!$M:$M,0)))</f>
        <v>机甲少女疯狂射击遇酒爆炸伤害</v>
      </c>
      <c r="D483" s="80" t="s">
        <v>4131</v>
      </c>
      <c r="E483" s="45">
        <v>1.2</v>
      </c>
      <c r="F483" s="63" t="s">
        <v>230</v>
      </c>
      <c r="G483" s="63">
        <v>19000</v>
      </c>
      <c r="H483" s="63">
        <v>21000</v>
      </c>
      <c r="I483" s="63"/>
      <c r="J483" s="63"/>
      <c r="K483" s="63"/>
      <c r="L483" s="63"/>
      <c r="M483" s="63"/>
      <c r="N483" s="63"/>
      <c r="O483" s="63"/>
      <c r="P483" s="63"/>
      <c r="Q483" s="63"/>
    </row>
    <row r="484" spans="1:24" s="45" customFormat="1" x14ac:dyDescent="0.15">
      <c r="A484" s="99">
        <v>15960908</v>
      </c>
      <c r="B484" s="45">
        <v>1</v>
      </c>
      <c r="C484" s="80" t="str">
        <f>_xlfn.IFNA(_xlfn.IFNA(INDEX(效果!$C:$C,MATCH($A484,效果!$O:$O,0)),INDEX(buff!$C:$C,MATCH($A484,buff!$L:$L,0))),INDEX(buff!$C:$C,MATCH($A484,buff!$M:$M,0)))</f>
        <v>机甲少女疯狂射击概率爆炸伤害</v>
      </c>
      <c r="D484" s="80" t="s">
        <v>4133</v>
      </c>
      <c r="E484" s="45">
        <v>1.2</v>
      </c>
      <c r="F484" s="63" t="s">
        <v>230</v>
      </c>
      <c r="G484" s="63">
        <v>19000</v>
      </c>
      <c r="H484" s="63">
        <v>21000</v>
      </c>
      <c r="I484" s="63"/>
      <c r="J484" s="63"/>
      <c r="K484" s="63"/>
      <c r="L484" s="63"/>
      <c r="M484" s="63"/>
      <c r="N484" s="63"/>
      <c r="O484" s="63"/>
      <c r="P484" s="63"/>
      <c r="Q484" s="63"/>
    </row>
    <row r="485" spans="1:24" s="45" customFormat="1" x14ac:dyDescent="0.15">
      <c r="A485" s="99">
        <v>15961001</v>
      </c>
      <c r="B485" s="45">
        <v>1</v>
      </c>
      <c r="C485" s="80" t="str">
        <f>_xlfn.IFNA(_xlfn.IFNA(INDEX(效果!$C:$C,MATCH($A485,效果!$O:$O,0)),INDEX(buff!$C:$C,MATCH($A485,buff!$L:$L,0))),INDEX(buff!$C:$C,MATCH($A485,buff!$M:$M,0)))</f>
        <v>李小龙普通攻击伤害</v>
      </c>
      <c r="D485" s="80" t="s">
        <v>2571</v>
      </c>
      <c r="E485" s="45">
        <v>1.2</v>
      </c>
      <c r="F485" s="45" t="s">
        <v>230</v>
      </c>
      <c r="G485" s="45">
        <v>9800</v>
      </c>
      <c r="H485" s="45">
        <v>10200</v>
      </c>
      <c r="U485" s="45">
        <v>1</v>
      </c>
    </row>
    <row r="486" spans="1:24" s="45" customFormat="1" x14ac:dyDescent="0.15">
      <c r="A486" s="99">
        <v>15961002</v>
      </c>
      <c r="B486" s="45">
        <v>1</v>
      </c>
      <c r="C486" s="80" t="str">
        <f>_xlfn.IFNA(_xlfn.IFNA(INDEX(效果!$C:$C,MATCH($A486,效果!$O:$O,0)),INDEX(buff!$C:$C,MATCH($A486,buff!$L:$L,0))),INDEX(buff!$C:$C,MATCH($A486,buff!$M:$M,0)))</f>
        <v>李小龙双截棍伤害</v>
      </c>
      <c r="D486" s="80" t="s">
        <v>4446</v>
      </c>
      <c r="E486" s="45">
        <v>1.2</v>
      </c>
      <c r="F486" s="63" t="s">
        <v>230</v>
      </c>
      <c r="G486" s="63">
        <v>19000</v>
      </c>
      <c r="H486" s="63">
        <v>21000</v>
      </c>
      <c r="I486" s="63"/>
      <c r="J486" s="63"/>
      <c r="K486" s="63"/>
      <c r="L486" s="63"/>
      <c r="M486" s="63"/>
      <c r="N486" s="63"/>
      <c r="O486" s="63"/>
      <c r="P486" s="63"/>
      <c r="Q486" s="63"/>
    </row>
    <row r="487" spans="1:24" s="139" customFormat="1" x14ac:dyDescent="0.15">
      <c r="A487" s="99">
        <v>15961003</v>
      </c>
      <c r="B487" s="45">
        <v>1</v>
      </c>
      <c r="C487" s="80" t="str">
        <f>_xlfn.IFNA(_xlfn.IFNA(INDEX(效果!$C:$C,MATCH($A487,效果!$O:$O,0)),INDEX(buff!$C:$C,MATCH($A487,buff!$L:$L,0))),INDEX(buff!$C:$C,MATCH($A487,buff!$M:$M,0)))</f>
        <v>李小龙旋风腿伤害</v>
      </c>
      <c r="D487" s="80" t="s">
        <v>4447</v>
      </c>
      <c r="E487" s="45">
        <v>1.2</v>
      </c>
      <c r="F487" s="63" t="s">
        <v>230</v>
      </c>
      <c r="G487" s="63">
        <v>19000</v>
      </c>
      <c r="H487" s="63">
        <v>21000</v>
      </c>
      <c r="I487" s="63"/>
      <c r="J487" s="63"/>
      <c r="K487" s="63"/>
      <c r="L487" s="63"/>
      <c r="M487" s="63"/>
      <c r="N487" s="63"/>
      <c r="O487" s="63"/>
      <c r="P487" s="63"/>
      <c r="Q487" s="63"/>
      <c r="R487" s="45"/>
      <c r="S487" s="45"/>
      <c r="T487" s="45"/>
      <c r="U487" s="45"/>
      <c r="V487" s="45"/>
      <c r="W487" s="45"/>
      <c r="X487" s="45"/>
    </row>
    <row r="488" spans="1:24" s="139" customFormat="1" x14ac:dyDescent="0.15">
      <c r="A488" s="99">
        <v>15961004</v>
      </c>
      <c r="B488" s="45">
        <v>1</v>
      </c>
      <c r="C488" s="80" t="str">
        <f>_xlfn.IFNA(_xlfn.IFNA(INDEX(效果!$C:$C,MATCH($A488,效果!$O:$O,0)),INDEX(buff!$C:$C,MATCH($A488,buff!$L:$L,0))),INDEX(buff!$C:$C,MATCH($A488,buff!$M:$M,0)))</f>
        <v>李小龙翻滚冲锋伤害</v>
      </c>
      <c r="D488" s="80" t="s">
        <v>4448</v>
      </c>
      <c r="E488" s="45">
        <v>1.2</v>
      </c>
      <c r="F488" s="63" t="s">
        <v>230</v>
      </c>
      <c r="G488" s="63">
        <v>19000</v>
      </c>
      <c r="H488" s="63">
        <v>21000</v>
      </c>
      <c r="I488" s="63"/>
      <c r="J488" s="63"/>
      <c r="K488" s="63"/>
      <c r="L488" s="63"/>
      <c r="M488" s="63"/>
      <c r="N488" s="63"/>
      <c r="O488" s="63"/>
      <c r="P488" s="63"/>
      <c r="Q488" s="63"/>
      <c r="R488" s="45"/>
      <c r="S488" s="45"/>
      <c r="T488" s="45"/>
      <c r="U488" s="45"/>
      <c r="V488" s="45"/>
      <c r="W488" s="45"/>
      <c r="X488" s="45"/>
    </row>
    <row r="489" spans="1:24" s="139" customFormat="1" x14ac:dyDescent="0.15">
      <c r="A489" s="99">
        <v>15961005</v>
      </c>
      <c r="B489" s="45">
        <v>1</v>
      </c>
      <c r="C489" s="80" t="str">
        <f>_xlfn.IFNA(_xlfn.IFNA(INDEX(效果!$C:$C,MATCH($A489,效果!$O:$O,0)),INDEX(buff!$C:$C,MATCH($A489,buff!$L:$L,0))),INDEX(buff!$C:$C,MATCH($A489,buff!$M:$M,0)))</f>
        <v>李小龙翻滚冲锋降低攻速</v>
      </c>
      <c r="D489" s="80" t="s">
        <v>4449</v>
      </c>
      <c r="E489" s="45">
        <v>1.2</v>
      </c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>
        <v>-5000</v>
      </c>
      <c r="S489" s="45">
        <v>-5000</v>
      </c>
      <c r="T489" s="45"/>
      <c r="U489" s="45"/>
      <c r="V489" s="45"/>
      <c r="W489" s="45"/>
      <c r="X489" s="45"/>
    </row>
    <row r="490" spans="1:24" s="139" customFormat="1" x14ac:dyDescent="0.15">
      <c r="A490" s="99">
        <v>15961006</v>
      </c>
      <c r="B490" s="45">
        <v>1</v>
      </c>
      <c r="C490" s="80" t="str">
        <f>_xlfn.IFNA(_xlfn.IFNA(INDEX(效果!$C:$C,MATCH($A490,效果!$O:$O,0)),INDEX(buff!$C:$C,MATCH($A490,buff!$L:$L,0))),INDEX(buff!$C:$C,MATCH($A490,buff!$M:$M,0)))</f>
        <v>李小龙翻滚冲锋降低移速</v>
      </c>
      <c r="D490" s="80" t="s">
        <v>4450</v>
      </c>
      <c r="E490" s="45">
        <v>1.2</v>
      </c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>
        <v>-5000</v>
      </c>
      <c r="S490" s="45">
        <v>-5000</v>
      </c>
      <c r="T490" s="45"/>
      <c r="U490" s="45"/>
      <c r="V490" s="45"/>
      <c r="W490" s="45"/>
      <c r="X490" s="45"/>
    </row>
    <row r="491" spans="1:24" s="139" customFormat="1" x14ac:dyDescent="0.15">
      <c r="A491" s="99">
        <v>15961201</v>
      </c>
      <c r="B491" s="45">
        <v>1</v>
      </c>
      <c r="C491" s="80" t="str">
        <f>_xlfn.IFNA(_xlfn.IFNA(INDEX(效果!$C:$C,MATCH($A491,效果!$O:$O,0)),INDEX(buff!$C:$C,MATCH($A491,buff!$L:$L,0))),INDEX(buff!$C:$C,MATCH($A491,buff!$M:$M,0)))</f>
        <v>雷神索尔普通攻击伤害</v>
      </c>
      <c r="D491" s="80" t="s">
        <v>4451</v>
      </c>
      <c r="E491" s="45">
        <v>1.2</v>
      </c>
      <c r="F491" s="45" t="s">
        <v>230</v>
      </c>
      <c r="G491" s="45">
        <v>9800</v>
      </c>
      <c r="H491" s="45">
        <v>10200</v>
      </c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>
        <v>1</v>
      </c>
      <c r="V491" s="45"/>
      <c r="W491" s="45"/>
      <c r="X491" s="45"/>
    </row>
    <row r="492" spans="1:24" s="139" customFormat="1" x14ac:dyDescent="0.15">
      <c r="A492" s="102">
        <v>15961203</v>
      </c>
      <c r="B492" s="45">
        <v>1</v>
      </c>
      <c r="C492" s="80" t="str">
        <f>_xlfn.IFNA(_xlfn.IFNA(INDEX(效果!$C:$C,MATCH($A492,效果!$O:$O,0)),INDEX(buff!$C:$C,MATCH($A492,buff!$L:$L,0))),INDEX(buff!$C:$C,MATCH($A492,buff!$M:$M,0)))</f>
        <v>雷神索尔电环收缩伤害(新手关)</v>
      </c>
      <c r="D492" s="80" t="s">
        <v>4452</v>
      </c>
      <c r="E492" s="45">
        <v>1.2</v>
      </c>
      <c r="F492" s="45" t="s">
        <v>230</v>
      </c>
      <c r="G492" s="45">
        <v>24000</v>
      </c>
      <c r="H492" s="45">
        <v>26000</v>
      </c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</row>
    <row r="493" spans="1:24" s="139" customFormat="1" x14ac:dyDescent="0.15">
      <c r="A493" s="99">
        <v>15961204</v>
      </c>
      <c r="B493" s="45">
        <v>1</v>
      </c>
      <c r="C493" s="80" t="str">
        <f>_xlfn.IFNA(_xlfn.IFNA(INDEX(效果!$C:$C,MATCH($A493,效果!$O:$O,0)),INDEX(buff!$C:$C,MATCH($A493,buff!$L:$L,0))),INDEX(buff!$C:$C,MATCH($A493,buff!$M:$M,0)))</f>
        <v>雷神索尔风暴之锤伤害</v>
      </c>
      <c r="D493" s="80" t="s">
        <v>4453</v>
      </c>
      <c r="E493" s="45">
        <v>1.2</v>
      </c>
      <c r="F493" s="45" t="s">
        <v>230</v>
      </c>
      <c r="G493" s="45">
        <v>19000</v>
      </c>
      <c r="H493" s="45">
        <v>21000</v>
      </c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</row>
    <row r="494" spans="1:24" s="139" customFormat="1" x14ac:dyDescent="0.15">
      <c r="A494" s="99">
        <v>15961205</v>
      </c>
      <c r="B494" s="45">
        <v>1</v>
      </c>
      <c r="C494" s="80" t="str">
        <f>_xlfn.IFNA(_xlfn.IFNA(INDEX(效果!$C:$C,MATCH($A494,效果!$O:$O,0)),INDEX(buff!$C:$C,MATCH($A494,buff!$L:$L,0))),INDEX(buff!$C:$C,MATCH($A494,buff!$M:$M,0)))</f>
        <v>雷神索尔天神下凡提升攻击</v>
      </c>
      <c r="D494" s="80" t="s">
        <v>4454</v>
      </c>
      <c r="E494" s="45">
        <v>1.2</v>
      </c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>
        <v>3000</v>
      </c>
      <c r="S494" s="45">
        <v>3000</v>
      </c>
      <c r="T494" s="45"/>
      <c r="U494" s="45"/>
      <c r="V494" s="45"/>
      <c r="W494" s="45"/>
      <c r="X494" s="45"/>
    </row>
    <row r="495" spans="1:24" s="139" customFormat="1" x14ac:dyDescent="0.15">
      <c r="A495" s="99">
        <v>15961206</v>
      </c>
      <c r="B495" s="45">
        <v>1</v>
      </c>
      <c r="C495" s="80" t="str">
        <f>_xlfn.IFNA(_xlfn.IFNA(INDEX(效果!$C:$C,MATCH($A495,效果!$O:$O,0)),INDEX(buff!$C:$C,MATCH($A495,buff!$L:$L,0))),INDEX(buff!$C:$C,MATCH($A495,buff!$M:$M,0)))</f>
        <v>雷神索尔天神下凡提升物防</v>
      </c>
      <c r="D495" s="80" t="s">
        <v>4455</v>
      </c>
      <c r="E495" s="45">
        <v>1.2</v>
      </c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>
        <v>3000</v>
      </c>
      <c r="S495" s="45">
        <v>3000</v>
      </c>
      <c r="T495" s="45"/>
      <c r="U495" s="45"/>
      <c r="V495" s="45"/>
      <c r="W495" s="45"/>
      <c r="X495" s="45"/>
    </row>
    <row r="496" spans="1:24" s="139" customFormat="1" x14ac:dyDescent="0.15">
      <c r="A496" s="99">
        <v>15961207</v>
      </c>
      <c r="B496" s="45">
        <v>1</v>
      </c>
      <c r="C496" s="80" t="str">
        <f>_xlfn.IFNA(_xlfn.IFNA(INDEX(效果!$C:$C,MATCH($A496,效果!$O:$O,0)),INDEX(buff!$C:$C,MATCH($A496,buff!$L:$L,0))),INDEX(buff!$C:$C,MATCH($A496,buff!$M:$M,0)))</f>
        <v>雷神索尔天神下凡提升魔防</v>
      </c>
      <c r="D496" s="80" t="s">
        <v>4456</v>
      </c>
      <c r="E496" s="45">
        <v>1.2</v>
      </c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>
        <v>3000</v>
      </c>
      <c r="S496" s="45">
        <v>3000</v>
      </c>
      <c r="T496" s="45"/>
      <c r="U496" s="45"/>
      <c r="V496" s="45"/>
      <c r="W496" s="45"/>
      <c r="X496" s="45"/>
    </row>
    <row r="497" spans="1:24" s="139" customFormat="1" x14ac:dyDescent="0.15">
      <c r="A497" s="99">
        <v>15961208</v>
      </c>
      <c r="B497" s="45">
        <v>1</v>
      </c>
      <c r="C497" s="80" t="s">
        <v>3199</v>
      </c>
      <c r="D497" s="80" t="s">
        <v>4457</v>
      </c>
      <c r="E497" s="45">
        <v>1.2</v>
      </c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>
        <v>2000</v>
      </c>
      <c r="S497" s="45">
        <v>2000</v>
      </c>
      <c r="T497" s="45"/>
      <c r="U497" s="45"/>
      <c r="V497" s="45"/>
      <c r="W497" s="45"/>
      <c r="X497" s="45"/>
    </row>
    <row r="498" spans="1:24" s="204" customFormat="1" ht="19.5" customHeight="1" x14ac:dyDescent="0.15">
      <c r="A498" s="99">
        <v>15961209</v>
      </c>
      <c r="B498" s="45">
        <v>1</v>
      </c>
      <c r="C498" s="80" t="str">
        <f>_xlfn.IFNA(_xlfn.IFNA(INDEX(效果!$C:$C,MATCH($A498,效果!$O:$O,0)),INDEX(buff!$C:$C,MATCH($A498,buff!$L:$L,0))),INDEX(buff!$C:$C,MATCH($A498,buff!$M:$M,0)))</f>
        <v>雷神索尔电环收缩伤害</v>
      </c>
      <c r="D498" s="80" t="s">
        <v>4452</v>
      </c>
      <c r="E498" s="45">
        <v>1.2</v>
      </c>
      <c r="F498" s="45" t="s">
        <v>230</v>
      </c>
      <c r="G498" s="45">
        <v>24000</v>
      </c>
      <c r="H498" s="45">
        <v>26000</v>
      </c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71"/>
    </row>
    <row r="499" spans="1:24" s="204" customFormat="1" x14ac:dyDescent="0.15">
      <c r="A499" s="99">
        <v>15961210</v>
      </c>
      <c r="B499" s="45">
        <v>1</v>
      </c>
      <c r="C499" s="80" t="s">
        <v>3483</v>
      </c>
      <c r="D499" s="80" t="s">
        <v>4458</v>
      </c>
      <c r="E499" s="45">
        <v>1.2</v>
      </c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>
        <v>3000</v>
      </c>
      <c r="S499" s="45">
        <v>3000</v>
      </c>
      <c r="T499" s="45"/>
      <c r="U499" s="45"/>
      <c r="V499" s="45"/>
      <c r="W499" s="45"/>
      <c r="X499" s="71"/>
    </row>
    <row r="500" spans="1:24" s="204" customFormat="1" x14ac:dyDescent="0.15">
      <c r="A500" s="99">
        <v>15961211</v>
      </c>
      <c r="B500" s="45">
        <v>1</v>
      </c>
      <c r="C500" s="80" t="str">
        <f>_xlfn.IFNA(_xlfn.IFNA(INDEX(效果!$C:$C,MATCH($A500,效果!$O:$O,0)),INDEX(buff!$C:$C,MATCH($A500,buff!$L:$L,0))),INDEX(buff!$C:$C,MATCH($A500,buff!$M:$M,0)))</f>
        <v>雷神索尔电环几率提升能量恢复</v>
      </c>
      <c r="D500" s="80" t="s">
        <v>4459</v>
      </c>
      <c r="E500" s="45">
        <v>1.2</v>
      </c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>
        <v>0.5</v>
      </c>
      <c r="S500" s="45">
        <v>0.5</v>
      </c>
      <c r="T500" s="45"/>
      <c r="U500" s="45"/>
      <c r="V500" s="45"/>
      <c r="W500" s="45"/>
      <c r="X500" s="71"/>
    </row>
    <row r="501" spans="1:24" s="139" customFormat="1" x14ac:dyDescent="0.15">
      <c r="A501" s="108">
        <v>15961212</v>
      </c>
      <c r="B501" s="71">
        <v>1</v>
      </c>
      <c r="C501" s="203" t="str">
        <f>_xlfn.IFNA(_xlfn.IFNA(INDEX(效果!$C:$C,MATCH($A501,效果!$O:$O,0)),INDEX(buff!$C:$C,MATCH($A501,buff!$L:$L,0))),INDEX(buff!$C:$C,MATCH($A501,buff!$M:$M,0)))</f>
        <v>雷神索尔天神下凡提升攻击(新手关)</v>
      </c>
      <c r="D501" s="203" t="s">
        <v>4454</v>
      </c>
      <c r="E501" s="71">
        <v>1.2</v>
      </c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>
        <v>8000</v>
      </c>
      <c r="S501" s="71">
        <v>8000</v>
      </c>
      <c r="T501" s="71"/>
      <c r="U501" s="71"/>
      <c r="V501" s="71"/>
      <c r="W501" s="71"/>
      <c r="X501" s="45"/>
    </row>
    <row r="502" spans="1:24" s="139" customFormat="1" x14ac:dyDescent="0.15">
      <c r="A502" s="108">
        <v>15961213</v>
      </c>
      <c r="B502" s="71">
        <v>1</v>
      </c>
      <c r="C502" s="203" t="str">
        <f>_xlfn.IFNA(_xlfn.IFNA(INDEX(效果!$C:$C,MATCH($A502,效果!$O:$O,0)),INDEX(buff!$C:$C,MATCH($A502,buff!$L:$L,0))),INDEX(buff!$C:$C,MATCH($A502,buff!$M:$M,0)))</f>
        <v>雷神索尔天神下凡提升物防(新手关)</v>
      </c>
      <c r="D502" s="203" t="s">
        <v>4455</v>
      </c>
      <c r="E502" s="71">
        <v>1.2</v>
      </c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>
        <v>8000</v>
      </c>
      <c r="S502" s="71">
        <v>8000</v>
      </c>
      <c r="T502" s="71"/>
      <c r="U502" s="71"/>
      <c r="V502" s="71"/>
      <c r="W502" s="71"/>
      <c r="X502" s="45"/>
    </row>
    <row r="503" spans="1:24" s="139" customFormat="1" x14ac:dyDescent="0.15">
      <c r="A503" s="108">
        <v>15961214</v>
      </c>
      <c r="B503" s="71">
        <v>1</v>
      </c>
      <c r="C503" s="203" t="str">
        <f>_xlfn.IFNA(_xlfn.IFNA(INDEX(效果!$C:$C,MATCH($A503,效果!$O:$O,0)),INDEX(buff!$C:$C,MATCH($A503,buff!$L:$L,0))),INDEX(buff!$C:$C,MATCH($A503,buff!$M:$M,0)))</f>
        <v>雷神索尔天神下凡提升魔防(新手关)</v>
      </c>
      <c r="D503" s="203" t="s">
        <v>4456</v>
      </c>
      <c r="E503" s="71">
        <v>1.2</v>
      </c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>
        <v>8000</v>
      </c>
      <c r="S503" s="71">
        <v>8000</v>
      </c>
      <c r="T503" s="71"/>
      <c r="U503" s="71"/>
      <c r="V503" s="71"/>
      <c r="W503" s="71"/>
      <c r="X503" s="45"/>
    </row>
    <row r="504" spans="1:24" s="139" customFormat="1" x14ac:dyDescent="0.15">
      <c r="A504" s="92">
        <v>15961220</v>
      </c>
      <c r="B504" s="45">
        <v>1</v>
      </c>
      <c r="C504" s="80" t="str">
        <f>_xlfn.IFNA(_xlfn.IFNA(INDEX(效果!$C:$C,MATCH($A504,效果!$O:$O,0)),INDEX(buff!$C:$C,MATCH($A504,buff!$L:$L,0))),INDEX(buff!$C:$C,MATCH($A504,buff!$M:$M,0)))</f>
        <v>雷神索尔普通攻击伤害(新手关)</v>
      </c>
      <c r="D504" s="80" t="s">
        <v>4451</v>
      </c>
      <c r="E504" s="45">
        <v>1.2</v>
      </c>
      <c r="F504" s="45" t="s">
        <v>230</v>
      </c>
      <c r="G504" s="45">
        <v>9800</v>
      </c>
      <c r="H504" s="45">
        <v>10200</v>
      </c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>
        <v>1</v>
      </c>
      <c r="V504" s="45"/>
      <c r="W504" s="45"/>
      <c r="X504" s="45"/>
    </row>
    <row r="505" spans="1:24" s="139" customFormat="1" x14ac:dyDescent="0.15">
      <c r="A505" s="155">
        <v>15961235</v>
      </c>
      <c r="B505" s="45">
        <v>1</v>
      </c>
      <c r="C505" s="80" t="str">
        <f>_xlfn.IFNA(_xlfn.IFNA(INDEX(效果!$C:$C,MATCH($A505,效果!$O:$O,0)),INDEX(buff!$C:$C,MATCH($A505,buff!$L:$L,0))),INDEX(buff!$C:$C,MATCH($A505,buff!$M:$M,0)))</f>
        <v>雷神索尔天神下凡提升移动速度</v>
      </c>
      <c r="D505" s="80" t="s">
        <v>5116</v>
      </c>
      <c r="E505" s="45">
        <v>1.2</v>
      </c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166">
        <v>3000</v>
      </c>
      <c r="S505" s="166">
        <v>3000</v>
      </c>
      <c r="T505" s="45"/>
      <c r="U505" s="45"/>
      <c r="V505" s="45"/>
      <c r="W505" s="45"/>
      <c r="X505" s="45"/>
    </row>
    <row r="506" spans="1:24" s="139" customFormat="1" x14ac:dyDescent="0.15">
      <c r="A506" s="155">
        <v>15961236</v>
      </c>
      <c r="B506" s="45">
        <v>1</v>
      </c>
      <c r="C506" s="80" t="str">
        <f>_xlfn.IFNA(_xlfn.IFNA(INDEX(效果!$C:$C,MATCH($A506,效果!$O:$O,0)),INDEX(buff!$C:$C,MATCH($A506,buff!$L:$L,0))),INDEX(buff!$C:$C,MATCH($A506,buff!$M:$M,0)))</f>
        <v>雷神索尔天神下凡提升移动速度(新手关)</v>
      </c>
      <c r="D506" s="80" t="s">
        <v>5116</v>
      </c>
      <c r="E506" s="45">
        <v>1.2</v>
      </c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166">
        <v>3000</v>
      </c>
      <c r="S506" s="166">
        <v>3000</v>
      </c>
      <c r="T506" s="45"/>
      <c r="U506" s="45"/>
      <c r="V506" s="45"/>
      <c r="W506" s="45"/>
      <c r="X506" s="45"/>
    </row>
    <row r="507" spans="1:24" s="45" customFormat="1" x14ac:dyDescent="0.15">
      <c r="A507" s="99">
        <v>15961301</v>
      </c>
      <c r="B507" s="45">
        <v>1</v>
      </c>
      <c r="C507" s="80" t="str">
        <f>_xlfn.IFNA(_xlfn.IFNA(INDEX(效果!$C:$C,MATCH($A507,效果!$O:$O,0)),INDEX(buff!$C:$C,MATCH($A507,buff!$L:$L,0))),INDEX(buff!$C:$C,MATCH($A507,buff!$M:$M,0)))</f>
        <v>娅美蝶普通攻击伤害</v>
      </c>
      <c r="D507" s="80" t="s">
        <v>2706</v>
      </c>
      <c r="E507" s="45">
        <v>1.2</v>
      </c>
      <c r="F507" s="45" t="s">
        <v>230</v>
      </c>
      <c r="G507" s="45">
        <v>9800</v>
      </c>
      <c r="H507" s="45">
        <v>10200</v>
      </c>
      <c r="U507" s="45">
        <v>1</v>
      </c>
    </row>
    <row r="508" spans="1:24" s="139" customFormat="1" x14ac:dyDescent="0.15">
      <c r="A508" s="99">
        <v>15961302</v>
      </c>
      <c r="B508" s="45">
        <v>1</v>
      </c>
      <c r="C508" s="80" t="str">
        <f>_xlfn.IFNA(_xlfn.IFNA(INDEX(效果!$C:$C,MATCH($A508,效果!$O:$O,0)),INDEX(buff!$C:$C,MATCH($A508,buff!$L:$L,0))),INDEX(buff!$C:$C,MATCH($A508,buff!$M:$M,0)))</f>
        <v>娅美蝶暗言术伤害</v>
      </c>
      <c r="D508" s="80" t="s">
        <v>4460</v>
      </c>
      <c r="E508" s="45">
        <v>1.2</v>
      </c>
      <c r="F508" s="63" t="s">
        <v>230</v>
      </c>
      <c r="G508" s="63">
        <v>19000</v>
      </c>
      <c r="H508" s="63">
        <v>21000</v>
      </c>
      <c r="I508" s="63"/>
      <c r="J508" s="63"/>
      <c r="K508" s="63"/>
      <c r="L508" s="63"/>
      <c r="M508" s="63"/>
      <c r="N508" s="63"/>
      <c r="O508" s="63"/>
      <c r="P508" s="63"/>
      <c r="Q508" s="63"/>
      <c r="R508" s="45"/>
      <c r="S508" s="45"/>
      <c r="T508" s="45"/>
      <c r="U508" s="45"/>
      <c r="V508" s="45"/>
      <c r="W508" s="45"/>
      <c r="X508" s="45"/>
    </row>
    <row r="509" spans="1:24" s="139" customFormat="1" x14ac:dyDescent="0.15">
      <c r="A509" s="99">
        <v>15961303</v>
      </c>
      <c r="B509" s="45">
        <v>1</v>
      </c>
      <c r="C509" s="80" t="str">
        <f>_xlfn.IFNA(_xlfn.IFNA(INDEX(效果!$C:$C,MATCH($A509,效果!$O:$O,0)),INDEX(buff!$C:$C,MATCH($A509,buff!$L:$L,0))),INDEX(buff!$C:$C,MATCH($A509,buff!$M:$M,0)))</f>
        <v>娅美蝶暗言术回血</v>
      </c>
      <c r="D509" s="80" t="s">
        <v>4461</v>
      </c>
      <c r="E509" s="45">
        <v>1.2</v>
      </c>
      <c r="F509" s="63" t="s">
        <v>3219</v>
      </c>
      <c r="G509" s="63">
        <v>200</v>
      </c>
      <c r="H509" s="63">
        <v>200</v>
      </c>
      <c r="I509" s="63"/>
      <c r="J509" s="63"/>
      <c r="K509" s="63"/>
      <c r="L509" s="63"/>
      <c r="M509" s="63"/>
      <c r="N509" s="63"/>
      <c r="O509" s="63"/>
      <c r="P509" s="63"/>
      <c r="Q509" s="63"/>
      <c r="R509" s="45"/>
      <c r="S509" s="45"/>
      <c r="T509" s="45"/>
      <c r="U509" s="45"/>
      <c r="V509" s="45"/>
      <c r="W509" s="45"/>
      <c r="X509" s="45"/>
    </row>
    <row r="510" spans="1:24" s="139" customFormat="1" x14ac:dyDescent="0.15">
      <c r="A510" s="99">
        <v>15961304</v>
      </c>
      <c r="B510" s="45">
        <v>1</v>
      </c>
      <c r="C510" s="80" t="str">
        <f>_xlfn.IFNA(_xlfn.IFNA(INDEX(效果!$C:$C,MATCH($A510,效果!$O:$O,0)),INDEX(buff!$C:$C,MATCH($A510,buff!$L:$L,0))),INDEX(buff!$C:$C,MATCH($A510,buff!$M:$M,0)))</f>
        <v>娅美蝶暗之守护加物防</v>
      </c>
      <c r="D510" s="80" t="s">
        <v>4462</v>
      </c>
      <c r="E510" s="45">
        <v>1.2</v>
      </c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>
        <v>3000</v>
      </c>
      <c r="S510" s="45">
        <v>3000</v>
      </c>
      <c r="T510" s="45"/>
      <c r="U510" s="45"/>
      <c r="V510" s="45"/>
      <c r="W510" s="45"/>
      <c r="X510" s="45"/>
    </row>
    <row r="511" spans="1:24" s="139" customFormat="1" x14ac:dyDescent="0.15">
      <c r="A511" s="102">
        <v>15961305</v>
      </c>
      <c r="B511" s="45">
        <v>1</v>
      </c>
      <c r="C511" s="80" t="str">
        <f>_xlfn.IFNA(_xlfn.IFNA(INDEX(效果!$C:$C,MATCH($A511,效果!$O:$O,0)),INDEX(buff!$C:$C,MATCH($A511,buff!$L:$L,0))),INDEX(buff!$C:$C,MATCH($A511,buff!$M:$M,0)))</f>
        <v>娅美蝶暗之守护加魔防</v>
      </c>
      <c r="D511" s="80" t="s">
        <v>4463</v>
      </c>
      <c r="E511" s="45">
        <v>1.2</v>
      </c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>
        <v>3000</v>
      </c>
      <c r="S511" s="45">
        <v>3000</v>
      </c>
      <c r="T511" s="45"/>
      <c r="U511" s="45"/>
      <c r="V511" s="45"/>
      <c r="W511" s="45"/>
      <c r="X511" s="143"/>
    </row>
    <row r="512" spans="1:24" s="139" customFormat="1" x14ac:dyDescent="0.15">
      <c r="A512" s="102">
        <v>15961306</v>
      </c>
      <c r="B512" s="45">
        <v>1</v>
      </c>
      <c r="C512" s="80" t="str">
        <f>_xlfn.IFNA(_xlfn.IFNA(INDEX(效果!$C:$C,MATCH($A512,效果!$O:$O,0)),INDEX(buff!$C:$C,MATCH($A512,buff!$L:$L,0))),INDEX(buff!$C:$C,MATCH($A512,buff!$M:$M,0)))</f>
        <v>娅美蝶暗之守护加血血量</v>
      </c>
      <c r="D512" s="80" t="s">
        <v>4464</v>
      </c>
      <c r="E512" s="45">
        <v>1.2</v>
      </c>
      <c r="F512" s="63" t="s">
        <v>3219</v>
      </c>
      <c r="G512" s="63">
        <v>500</v>
      </c>
      <c r="H512" s="63">
        <v>500</v>
      </c>
      <c r="I512" s="63"/>
      <c r="J512" s="63"/>
      <c r="K512" s="63"/>
      <c r="L512" s="63"/>
      <c r="M512" s="63"/>
      <c r="N512" s="63"/>
      <c r="O512" s="63"/>
      <c r="P512" s="63"/>
      <c r="Q512" s="63"/>
      <c r="R512" s="45"/>
      <c r="S512" s="45"/>
      <c r="T512" s="45"/>
      <c r="U512" s="45"/>
      <c r="V512" s="45"/>
      <c r="W512" s="45"/>
      <c r="X512" s="143"/>
    </row>
    <row r="513" spans="1:24" s="139" customFormat="1" x14ac:dyDescent="0.15">
      <c r="A513" s="99">
        <v>15961307</v>
      </c>
      <c r="B513" s="45">
        <v>1</v>
      </c>
      <c r="C513" s="80" t="str">
        <f>_xlfn.IFNA(_xlfn.IFNA(INDEX(效果!$C:$C,MATCH($A513,效果!$O:$O,0)),INDEX(buff!$C:$C,MATCH($A513,buff!$L:$L,0))),INDEX(buff!$C:$C,MATCH($A513,buff!$M:$M,0)))</f>
        <v>娅美蝶暗光之气提升攻击</v>
      </c>
      <c r="D513" s="80" t="s">
        <v>4465</v>
      </c>
      <c r="E513" s="45">
        <v>1.2</v>
      </c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>
        <v>2000</v>
      </c>
      <c r="S513" s="45">
        <v>2000</v>
      </c>
      <c r="T513" s="45"/>
      <c r="U513" s="45"/>
      <c r="V513" s="45"/>
      <c r="W513" s="45"/>
      <c r="X513" s="45"/>
    </row>
    <row r="514" spans="1:24" s="139" customFormat="1" x14ac:dyDescent="0.15">
      <c r="A514" s="99">
        <v>15961308</v>
      </c>
      <c r="B514" s="45">
        <v>1</v>
      </c>
      <c r="C514" s="80" t="str">
        <f>_xlfn.IFNA(_xlfn.IFNA(INDEX(效果!$C:$C,MATCH($A514,效果!$O:$O,0)),INDEX(buff!$C:$C,MATCH($A514,buff!$L:$L,0))),INDEX(buff!$C:$C,MATCH($A514,buff!$M:$M,0)))</f>
        <v>娅美蝶暗光之气提升攻速</v>
      </c>
      <c r="D514" s="80" t="s">
        <v>4466</v>
      </c>
      <c r="E514" s="45">
        <v>1.2</v>
      </c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>
        <v>5000</v>
      </c>
      <c r="S514" s="45">
        <v>5000</v>
      </c>
      <c r="T514" s="45"/>
      <c r="U514" s="45"/>
      <c r="V514" s="45"/>
      <c r="W514" s="45"/>
      <c r="X514" s="45"/>
    </row>
    <row r="515" spans="1:24" s="139" customFormat="1" x14ac:dyDescent="0.15">
      <c r="A515" s="99">
        <v>15961309</v>
      </c>
      <c r="B515" s="45">
        <v>1</v>
      </c>
      <c r="C515" s="80" t="str">
        <f>_xlfn.IFNA(_xlfn.IFNA(INDEX(效果!$C:$C,MATCH($A515,效果!$O:$O,0)),INDEX(buff!$C:$C,MATCH($A515,buff!$L:$L,0))),INDEX(buff!$C:$C,MATCH($A515,buff!$M:$M,0)))</f>
        <v>娅美蝶暗光之气提升能量速率</v>
      </c>
      <c r="D515" s="80" t="s">
        <v>4467</v>
      </c>
      <c r="E515" s="45">
        <v>1.2</v>
      </c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>
        <v>0.5</v>
      </c>
      <c r="S515" s="45">
        <v>0.5</v>
      </c>
      <c r="T515" s="45"/>
      <c r="U515" s="45"/>
      <c r="V515" s="45"/>
      <c r="W515" s="45"/>
      <c r="X515" s="45"/>
    </row>
    <row r="516" spans="1:24" s="139" customFormat="1" x14ac:dyDescent="0.15">
      <c r="A516" s="99">
        <v>15961310</v>
      </c>
      <c r="B516" s="45">
        <v>1</v>
      </c>
      <c r="C516" s="80" t="s">
        <v>5354</v>
      </c>
      <c r="D516" s="80" t="s">
        <v>5354</v>
      </c>
      <c r="E516" s="45">
        <v>1.2</v>
      </c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>
        <v>3000</v>
      </c>
      <c r="S516" s="45">
        <v>3000</v>
      </c>
      <c r="T516" s="45"/>
      <c r="U516" s="45"/>
      <c r="V516" s="45"/>
      <c r="W516" s="45"/>
      <c r="X516" s="45"/>
    </row>
    <row r="517" spans="1:24" s="139" customFormat="1" x14ac:dyDescent="0.15">
      <c r="A517" s="99">
        <v>15970101</v>
      </c>
      <c r="B517" s="45">
        <v>1</v>
      </c>
      <c r="C517" s="80" t="str">
        <f>_xlfn.IFNA(_xlfn.IFNA(INDEX(效果!$C:$C,MATCH($A517,效果!$O:$O,0)),INDEX(buff!$C:$C,MATCH($A517,buff!$L:$L,0))),INDEX(buff!$C:$C,MATCH($A517,buff!$M:$M,0)))</f>
        <v>狂战士普通攻击伤害</v>
      </c>
      <c r="D517" s="80" t="s">
        <v>1656</v>
      </c>
      <c r="E517" s="45">
        <v>1.2</v>
      </c>
      <c r="F517" s="45" t="s">
        <v>230</v>
      </c>
      <c r="G517" s="45">
        <v>9800</v>
      </c>
      <c r="H517" s="45">
        <v>10200</v>
      </c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>
        <v>1</v>
      </c>
      <c r="V517" s="45"/>
      <c r="W517" s="45"/>
      <c r="X517" s="45"/>
    </row>
    <row r="518" spans="1:24" s="139" customFormat="1" x14ac:dyDescent="0.15">
      <c r="A518" s="99">
        <v>15970104</v>
      </c>
      <c r="B518" s="45">
        <v>1</v>
      </c>
      <c r="C518" s="80" t="str">
        <f>_xlfn.IFNA(_xlfn.IFNA(INDEX(效果!$C:$C,MATCH($A518,效果!$O:$O,0)),INDEX(buff!$C:$C,MATCH($A518,buff!$L:$L,0))),INDEX(buff!$C:$C,MATCH($A518,buff!$M:$M,0)))</f>
        <v>狂战士狂暴加攻击</v>
      </c>
      <c r="D518" s="80" t="s">
        <v>4468</v>
      </c>
      <c r="E518" s="45">
        <v>1.2</v>
      </c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>
        <v>5000</v>
      </c>
      <c r="S518" s="45">
        <v>5000</v>
      </c>
      <c r="T518" s="45"/>
      <c r="U518" s="45"/>
      <c r="V518" s="45"/>
      <c r="W518" s="45"/>
      <c r="X518" s="45"/>
    </row>
    <row r="519" spans="1:24" s="139" customFormat="1" x14ac:dyDescent="0.15">
      <c r="A519" s="99">
        <v>15970105</v>
      </c>
      <c r="B519" s="45">
        <v>1</v>
      </c>
      <c r="C519" s="80" t="str">
        <f>_xlfn.IFNA(_xlfn.IFNA(INDEX(效果!$C:$C,MATCH($A519,效果!$O:$O,0)),INDEX(buff!$C:$C,MATCH($A519,buff!$L:$L,0))),INDEX(buff!$C:$C,MATCH($A519,buff!$M:$M,0)))</f>
        <v>狂战士狂暴加攻速</v>
      </c>
      <c r="D519" s="80" t="s">
        <v>4469</v>
      </c>
      <c r="E519" s="45">
        <v>1.2</v>
      </c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>
        <v>10000</v>
      </c>
      <c r="S519" s="45">
        <v>10000</v>
      </c>
      <c r="T519" s="45"/>
      <c r="U519" s="45"/>
      <c r="V519" s="45"/>
      <c r="W519" s="45"/>
      <c r="X519" s="45"/>
    </row>
    <row r="520" spans="1:24" s="139" customFormat="1" x14ac:dyDescent="0.15">
      <c r="A520" s="164">
        <v>15970109</v>
      </c>
      <c r="B520" s="45">
        <v>1</v>
      </c>
      <c r="C520" s="80" t="str">
        <f>_xlfn.IFNA(_xlfn.IFNA(INDEX(效果!$C:$C,MATCH($A520,效果!$O:$O,0)),INDEX(buff!$C:$C,MATCH($A520,buff!$L:$L,0))),INDEX(buff!$C:$C,MATCH($A520,buff!$M:$M,0)))</f>
        <v>狂战士嗜血狂攻伤害</v>
      </c>
      <c r="D520" s="80" t="s">
        <v>3335</v>
      </c>
      <c r="E520" s="45">
        <v>1.2</v>
      </c>
      <c r="F520" s="45" t="s">
        <v>230</v>
      </c>
      <c r="G520" s="45">
        <v>19000</v>
      </c>
      <c r="H520" s="45">
        <v>21000</v>
      </c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</row>
    <row r="521" spans="1:24" s="139" customFormat="1" x14ac:dyDescent="0.15">
      <c r="A521" s="164">
        <v>15970110</v>
      </c>
      <c r="B521" s="45">
        <v>1</v>
      </c>
      <c r="C521" s="80" t="str">
        <f>_xlfn.IFNA(_xlfn.IFNA(INDEX(效果!$C:$C,MATCH($A521,效果!$O:$O,0)),INDEX(buff!$C:$C,MATCH($A521,buff!$L:$L,0))),INDEX(buff!$C:$C,MATCH($A521,buff!$M:$M,0)))</f>
        <v>狂战士嗜血狂攻清除标记伤害</v>
      </c>
      <c r="D521" s="80" t="s">
        <v>3337</v>
      </c>
      <c r="E521" s="45">
        <v>1.2</v>
      </c>
      <c r="F521" s="45" t="s">
        <v>230</v>
      </c>
      <c r="G521" s="45">
        <v>19000</v>
      </c>
      <c r="H521" s="45">
        <v>21000</v>
      </c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>
        <v>1</v>
      </c>
    </row>
    <row r="522" spans="1:24" s="139" customFormat="1" x14ac:dyDescent="0.15">
      <c r="A522" s="100">
        <v>15970201</v>
      </c>
      <c r="B522" s="63">
        <v>1</v>
      </c>
      <c r="C522" s="141" t="str">
        <f>_xlfn.IFNA(_xlfn.IFNA(INDEX(效果!$C:$C,MATCH($A522,效果!$O:$O,0)),INDEX(buff!$C:$C,MATCH($A522,buff!$L:$L,0))),INDEX(buff!$C:$C,MATCH($A522,buff!$M:$M,0)))</f>
        <v>圣域卫士普通攻击伤害（英雄不用）</v>
      </c>
      <c r="D522" s="141" t="s">
        <v>2380</v>
      </c>
      <c r="E522" s="63">
        <v>1.2</v>
      </c>
      <c r="F522" s="45" t="s">
        <v>230</v>
      </c>
      <c r="G522" s="45">
        <v>9800</v>
      </c>
      <c r="H522" s="45">
        <v>10200</v>
      </c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>
        <v>1</v>
      </c>
      <c r="V522" s="45"/>
      <c r="W522" s="45"/>
      <c r="X522" s="45"/>
    </row>
    <row r="523" spans="1:24" s="139" customFormat="1" x14ac:dyDescent="0.15">
      <c r="A523" s="100">
        <v>15970202</v>
      </c>
      <c r="B523" s="63">
        <v>1</v>
      </c>
      <c r="C523" s="141" t="str">
        <f>_xlfn.IFNA(_xlfn.IFNA(INDEX(效果!$C:$C,MATCH($A523,效果!$O:$O,0)),INDEX(buff!$C:$C,MATCH($A523,buff!$L:$L,0))),INDEX(buff!$C:$C,MATCH($A523,buff!$M:$M,0)))</f>
        <v>圣域卫士重击伤害（英雄不用）</v>
      </c>
      <c r="D523" s="141" t="s">
        <v>2381</v>
      </c>
      <c r="E523" s="63">
        <v>1.2</v>
      </c>
      <c r="F523" s="45" t="s">
        <v>230</v>
      </c>
      <c r="G523" s="45">
        <v>19000</v>
      </c>
      <c r="H523" s="45">
        <v>21000</v>
      </c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</row>
    <row r="524" spans="1:24" s="139" customFormat="1" x14ac:dyDescent="0.15">
      <c r="A524" s="100">
        <v>15970203</v>
      </c>
      <c r="B524" s="63">
        <v>1</v>
      </c>
      <c r="C524" s="141" t="str">
        <f>_xlfn.IFNA(_xlfn.IFNA(INDEX(效果!$C:$C,MATCH($A524,效果!$O:$O,0)),INDEX(buff!$C:$C,MATCH($A524,buff!$L:$L,0))),INDEX(buff!$C:$C,MATCH($A524,buff!$M:$M,0)))</f>
        <v>圣域卫士挑战怒吼之伤害（英雄不用）</v>
      </c>
      <c r="D524" s="141" t="s">
        <v>4470</v>
      </c>
      <c r="E524" s="63">
        <v>1.2</v>
      </c>
      <c r="F524" s="45" t="s">
        <v>230</v>
      </c>
      <c r="G524" s="45">
        <v>19000</v>
      </c>
      <c r="H524" s="45">
        <v>21000</v>
      </c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</row>
    <row r="525" spans="1:24" s="139" customFormat="1" x14ac:dyDescent="0.15">
      <c r="A525" s="99">
        <v>15970405</v>
      </c>
      <c r="B525" s="45">
        <v>1</v>
      </c>
      <c r="C525" s="80" t="str">
        <f>_xlfn.IFNA(_xlfn.IFNA(INDEX(效果!$C:$C,MATCH($A525,效果!$O:$O,0)),INDEX(buff!$C:$C,MATCH($A525,buff!$L:$L,0))),INDEX(buff!$C:$C,MATCH($A525,buff!$M:$M,0)))</f>
        <v>食人魔普通攻击伤害</v>
      </c>
      <c r="D525" s="80" t="s">
        <v>1762</v>
      </c>
      <c r="E525" s="45">
        <v>1.2</v>
      </c>
      <c r="F525" s="45" t="s">
        <v>230</v>
      </c>
      <c r="G525" s="45">
        <v>9800</v>
      </c>
      <c r="H525" s="45">
        <v>10200</v>
      </c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>
        <v>1</v>
      </c>
      <c r="V525" s="45"/>
      <c r="W525" s="45"/>
      <c r="X525" s="45"/>
    </row>
    <row r="526" spans="1:24" s="139" customFormat="1" x14ac:dyDescent="0.15">
      <c r="A526" s="99">
        <v>15970406</v>
      </c>
      <c r="B526" s="45">
        <v>1</v>
      </c>
      <c r="C526" s="80" t="str">
        <f>_xlfn.IFNA(_xlfn.IFNA(INDEX(效果!$C:$C,MATCH($A526,效果!$O:$O,0)),INDEX(buff!$C:$C,MATCH($A526,buff!$L:$L,0))),INDEX(buff!$C:$C,MATCH($A526,buff!$M:$M,0)))</f>
        <v>食人魔腐肉堆积伤害减免提升</v>
      </c>
      <c r="D526" s="80" t="s">
        <v>1763</v>
      </c>
      <c r="E526" s="45">
        <v>1.2</v>
      </c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>
        <v>5000</v>
      </c>
      <c r="S526" s="45">
        <v>5000</v>
      </c>
      <c r="T526" s="45"/>
      <c r="U526" s="45"/>
      <c r="V526" s="45"/>
      <c r="W526" s="45"/>
      <c r="X526" s="45"/>
    </row>
    <row r="527" spans="1:24" s="139" customFormat="1" x14ac:dyDescent="0.15">
      <c r="A527" s="101">
        <v>15970407</v>
      </c>
      <c r="B527" s="45">
        <v>1</v>
      </c>
      <c r="C527" s="80" t="str">
        <f>_xlfn.IFNA(_xlfn.IFNA(INDEX(效果!$C:$C,MATCH($A527,效果!$O:$O,0)),INDEX(buff!$C:$C,MATCH($A527,buff!$L:$L,0))),INDEX(buff!$C:$C,MATCH($A527,buff!$M:$M,0)))</f>
        <v>食人魔腐臭云雾伤害</v>
      </c>
      <c r="D527" s="80" t="s">
        <v>1649</v>
      </c>
      <c r="E527" s="45">
        <v>1.2</v>
      </c>
      <c r="F527" s="45" t="s">
        <v>230</v>
      </c>
      <c r="G527" s="45">
        <v>19000</v>
      </c>
      <c r="H527" s="45">
        <v>21000</v>
      </c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</row>
    <row r="528" spans="1:24" s="139" customFormat="1" x14ac:dyDescent="0.15">
      <c r="A528" s="101">
        <v>15970408</v>
      </c>
      <c r="B528" s="45">
        <v>1</v>
      </c>
      <c r="C528" s="80" t="str">
        <f>_xlfn.IFNA(_xlfn.IFNA(INDEX(效果!$C:$C,MATCH($A528,效果!$O:$O,0)),INDEX(buff!$C:$C,MATCH($A528,buff!$L:$L,0))),INDEX(buff!$C:$C,MATCH($A528,buff!$M:$M,0)))</f>
        <v>食人魔腐臭云雾伤害(无沉默)</v>
      </c>
      <c r="D528" s="80" t="s">
        <v>1649</v>
      </c>
      <c r="E528" s="45">
        <v>1.2</v>
      </c>
      <c r="F528" s="45" t="s">
        <v>230</v>
      </c>
      <c r="G528" s="45">
        <v>19000</v>
      </c>
      <c r="H528" s="45">
        <v>21000</v>
      </c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</row>
    <row r="529" spans="1:24" s="139" customFormat="1" x14ac:dyDescent="0.15">
      <c r="A529" s="140">
        <v>15980101</v>
      </c>
      <c r="B529" s="63">
        <v>1</v>
      </c>
      <c r="C529" s="141" t="str">
        <f>_xlfn.IFNA(_xlfn.IFNA(INDEX(效果!$C:$C,MATCH($A529,效果!$O:$O,0)),INDEX(buff!$C:$C,MATCH($A529,buff!$L:$L,0))),INDEX(buff!$C:$C,MATCH($A529,buff!$M:$M,0)))</f>
        <v>潜行者普通攻击伤害（英雄不用）</v>
      </c>
      <c r="D529" s="141" t="s">
        <v>4471</v>
      </c>
      <c r="E529" s="63">
        <v>1.2</v>
      </c>
      <c r="F529" s="63" t="s">
        <v>230</v>
      </c>
      <c r="G529" s="63">
        <v>9800</v>
      </c>
      <c r="H529" s="63">
        <v>10200</v>
      </c>
      <c r="I529" s="63"/>
      <c r="J529" s="63"/>
      <c r="K529" s="63"/>
      <c r="L529" s="63"/>
      <c r="M529" s="63"/>
      <c r="N529" s="63"/>
      <c r="O529" s="63"/>
      <c r="P529" s="63"/>
      <c r="Q529" s="63"/>
      <c r="R529" s="45"/>
      <c r="S529" s="45"/>
      <c r="T529" s="45"/>
      <c r="U529" s="45">
        <v>1</v>
      </c>
      <c r="V529" s="45"/>
      <c r="W529" s="45"/>
      <c r="X529" s="45"/>
    </row>
    <row r="530" spans="1:24" s="139" customFormat="1" x14ac:dyDescent="0.15">
      <c r="A530" s="140">
        <v>15980102</v>
      </c>
      <c r="B530" s="63">
        <v>1</v>
      </c>
      <c r="C530" s="141" t="str">
        <f>_xlfn.IFNA(_xlfn.IFNA(INDEX(效果!$C:$C,MATCH($A530,效果!$O:$O,0)),INDEX(buff!$C:$C,MATCH($A530,buff!$L:$L,0))),INDEX(buff!$C:$C,MATCH($A530,buff!$M:$M,0)))</f>
        <v>潜行者割裂伤害（英雄不用）</v>
      </c>
      <c r="D530" s="141" t="s">
        <v>4472</v>
      </c>
      <c r="E530" s="63">
        <v>1.2</v>
      </c>
      <c r="F530" s="63" t="s">
        <v>230</v>
      </c>
      <c r="G530" s="63">
        <v>19000</v>
      </c>
      <c r="H530" s="63">
        <v>21000</v>
      </c>
      <c r="I530" s="63"/>
      <c r="J530" s="63"/>
      <c r="K530" s="63"/>
      <c r="L530" s="63"/>
      <c r="M530" s="63"/>
      <c r="N530" s="63"/>
      <c r="O530" s="63"/>
      <c r="P530" s="63"/>
      <c r="Q530" s="63"/>
      <c r="R530" s="45"/>
      <c r="S530" s="45"/>
      <c r="T530" s="45"/>
      <c r="U530" s="45"/>
      <c r="V530" s="45"/>
      <c r="W530" s="45"/>
      <c r="X530" s="45"/>
    </row>
    <row r="531" spans="1:24" s="139" customFormat="1" x14ac:dyDescent="0.15">
      <c r="A531" s="140">
        <v>15980103</v>
      </c>
      <c r="B531" s="63">
        <v>1</v>
      </c>
      <c r="C531" s="141" t="str">
        <f>_xlfn.IFNA(_xlfn.IFNA(INDEX(效果!$C:$C,MATCH($A531,效果!$O:$O,0)),INDEX(buff!$C:$C,MATCH($A531,buff!$L:$L,0))),INDEX(buff!$C:$C,MATCH($A531,buff!$M:$M,0)))</f>
        <v>潜行者割裂流血每秒伤害（英雄不用）</v>
      </c>
      <c r="D531" s="141" t="s">
        <v>4473</v>
      </c>
      <c r="E531" s="63">
        <v>1.2</v>
      </c>
      <c r="F531" s="63" t="s">
        <v>230</v>
      </c>
      <c r="G531" s="63">
        <v>2000</v>
      </c>
      <c r="H531" s="63">
        <v>2000</v>
      </c>
      <c r="I531" s="63"/>
      <c r="J531" s="63"/>
      <c r="K531" s="63"/>
      <c r="L531" s="63"/>
      <c r="M531" s="63"/>
      <c r="N531" s="63"/>
      <c r="O531" s="63"/>
      <c r="P531" s="63"/>
      <c r="Q531" s="63"/>
      <c r="R531" s="45"/>
      <c r="S531" s="45"/>
      <c r="T531" s="45"/>
      <c r="U531" s="45"/>
      <c r="V531" s="45"/>
      <c r="W531" s="45"/>
      <c r="X531" s="45">
        <v>1</v>
      </c>
    </row>
    <row r="532" spans="1:24" s="139" customFormat="1" x14ac:dyDescent="0.15">
      <c r="A532" s="101">
        <v>15980201</v>
      </c>
      <c r="B532" s="45">
        <v>1</v>
      </c>
      <c r="C532" s="80" t="str">
        <f>_xlfn.IFNA(_xlfn.IFNA(INDEX(效果!$C:$C,MATCH($A532,效果!$O:$O,0)),INDEX(buff!$C:$C,MATCH($A532,buff!$L:$L,0))),INDEX(buff!$C:$C,MATCH($A532,buff!$M:$M,0)))</f>
        <v>仙游者普通攻击伤害</v>
      </c>
      <c r="D532" s="80" t="s">
        <v>1685</v>
      </c>
      <c r="E532" s="45">
        <v>1.2</v>
      </c>
      <c r="F532" s="45" t="s">
        <v>230</v>
      </c>
      <c r="G532" s="45">
        <v>9800</v>
      </c>
      <c r="H532" s="45">
        <v>10200</v>
      </c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>
        <v>1</v>
      </c>
      <c r="V532" s="45"/>
      <c r="W532" s="45"/>
      <c r="X532" s="45"/>
    </row>
    <row r="533" spans="1:24" s="139" customFormat="1" x14ac:dyDescent="0.15">
      <c r="A533" s="101">
        <v>15980205</v>
      </c>
      <c r="B533" s="45">
        <v>1</v>
      </c>
      <c r="C533" s="80" t="str">
        <f>_xlfn.IFNA(_xlfn.IFNA(INDEX(效果!$C:$C,MATCH($A533,效果!$O:$O,0)),INDEX(buff!$C:$C,MATCH($A533,buff!$L:$L,0))),INDEX(buff!$C:$C,MATCH($A533,buff!$M:$M,0)))</f>
        <v>仙游者正义之光群体加攻速</v>
      </c>
      <c r="D533" s="80" t="s">
        <v>4474</v>
      </c>
      <c r="E533" s="45">
        <v>1.2</v>
      </c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>
        <v>5000</v>
      </c>
      <c r="S533" s="45">
        <v>5000</v>
      </c>
      <c r="T533" s="45"/>
      <c r="U533" s="45"/>
      <c r="V533" s="45"/>
      <c r="W533" s="45"/>
      <c r="X533" s="45"/>
    </row>
    <row r="534" spans="1:24" s="139" customFormat="1" x14ac:dyDescent="0.15">
      <c r="A534" s="99">
        <v>15980207</v>
      </c>
      <c r="B534" s="45">
        <v>1</v>
      </c>
      <c r="C534" s="80" t="str">
        <f>_xlfn.IFNA(_xlfn.IFNA(INDEX(效果!$C:$C,MATCH($A534,效果!$O:$O,0)),INDEX(buff!$C:$C,MATCH($A534,buff!$L:$L,0))),INDEX(buff!$C:$C,MATCH($A534,buff!$M:$M,0)))</f>
        <v>仙游者正义之光概率加能量恢复速率</v>
      </c>
      <c r="D534" s="80" t="s">
        <v>4475</v>
      </c>
      <c r="E534" s="45">
        <v>1.2</v>
      </c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>
        <v>0.5</v>
      </c>
      <c r="S534" s="45">
        <v>0.5</v>
      </c>
      <c r="T534" s="45"/>
      <c r="U534" s="45"/>
      <c r="V534" s="45"/>
      <c r="W534" s="45"/>
      <c r="X534" s="45"/>
    </row>
    <row r="535" spans="1:24" s="139" customFormat="1" x14ac:dyDescent="0.15">
      <c r="A535" s="99">
        <v>15980208</v>
      </c>
      <c r="B535" s="45">
        <v>1</v>
      </c>
      <c r="C535" s="80" t="str">
        <f>_xlfn.IFNA(_xlfn.IFNA(INDEX(效果!$C:$C,MATCH($A535,效果!$O:$O,0)),INDEX(buff!$C:$C,MATCH($A535,buff!$L:$L,0))),INDEX(buff!$C:$C,MATCH($A535,buff!$M:$M,0)))</f>
        <v>仙游者正义之光群体加攻击</v>
      </c>
      <c r="D535" s="80" t="s">
        <v>4476</v>
      </c>
      <c r="E535" s="45">
        <v>1.2</v>
      </c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>
        <v>3000</v>
      </c>
      <c r="S535" s="45">
        <v>3000</v>
      </c>
      <c r="T535" s="45"/>
      <c r="U535" s="45"/>
      <c r="V535" s="45"/>
      <c r="W535" s="45"/>
      <c r="X535" s="45"/>
    </row>
    <row r="536" spans="1:24" s="139" customFormat="1" x14ac:dyDescent="0.15">
      <c r="A536" s="99">
        <v>15980301</v>
      </c>
      <c r="B536" s="45">
        <v>1</v>
      </c>
      <c r="C536" s="80" t="str">
        <f>_xlfn.IFNA(_xlfn.IFNA(INDEX(效果!$C:$C,MATCH($A536,效果!$O:$O,0)),INDEX(buff!$C:$C,MATCH($A536,buff!$L:$L,0))),INDEX(buff!$C:$C,MATCH($A536,buff!$M:$M,0)))</f>
        <v>顶盾步兵普通攻击伤害</v>
      </c>
      <c r="D536" s="80" t="s">
        <v>1794</v>
      </c>
      <c r="E536" s="45">
        <v>1.2</v>
      </c>
      <c r="F536" s="45" t="s">
        <v>230</v>
      </c>
      <c r="G536" s="45">
        <v>9800</v>
      </c>
      <c r="H536" s="45">
        <v>10200</v>
      </c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>
        <v>1</v>
      </c>
      <c r="V536" s="45"/>
      <c r="W536" s="45"/>
      <c r="X536" s="45"/>
    </row>
    <row r="537" spans="1:24" s="139" customFormat="1" x14ac:dyDescent="0.15">
      <c r="A537" s="99">
        <v>15980302</v>
      </c>
      <c r="B537" s="45">
        <v>1</v>
      </c>
      <c r="C537" s="80" t="str">
        <f>_xlfn.IFNA(_xlfn.IFNA(INDEX(效果!$C:$C,MATCH($A537,效果!$O:$O,0)),INDEX(buff!$C:$C,MATCH($A537,buff!$L:$L,0))),INDEX(buff!$C:$C,MATCH($A537,buff!$M:$M,0)))</f>
        <v>顶盾步兵盾墙加伤害减免</v>
      </c>
      <c r="D537" s="80" t="s">
        <v>4477</v>
      </c>
      <c r="E537" s="45">
        <v>1.2</v>
      </c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>
        <v>5000</v>
      </c>
      <c r="S537" s="45">
        <v>5000</v>
      </c>
      <c r="T537" s="45"/>
      <c r="U537" s="45"/>
      <c r="V537" s="45"/>
      <c r="W537" s="45"/>
      <c r="X537" s="45"/>
    </row>
    <row r="538" spans="1:24" s="139" customFormat="1" x14ac:dyDescent="0.15">
      <c r="A538" s="99">
        <v>15980303</v>
      </c>
      <c r="B538" s="45">
        <v>1</v>
      </c>
      <c r="C538" s="80" t="str">
        <f>_xlfn.IFNA(_xlfn.IFNA(INDEX(效果!$C:$C,MATCH($A538,效果!$O:$O,0)),INDEX(buff!$C:$C,MATCH($A538,buff!$L:$L,0))),INDEX(buff!$C:$C,MATCH($A538,buff!$M:$M,0)))</f>
        <v>顶盾步兵普通攻击伤害(加酒标记)</v>
      </c>
      <c r="D538" s="80" t="s">
        <v>4478</v>
      </c>
      <c r="E538" s="45">
        <v>1.2</v>
      </c>
      <c r="F538" s="45" t="s">
        <v>230</v>
      </c>
      <c r="G538" s="45">
        <v>9800</v>
      </c>
      <c r="H538" s="45">
        <v>10200</v>
      </c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</row>
    <row r="539" spans="1:24" s="139" customFormat="1" x14ac:dyDescent="0.15">
      <c r="A539" s="99">
        <v>15980304</v>
      </c>
      <c r="B539" s="45">
        <v>1</v>
      </c>
      <c r="C539" s="80" t="s">
        <v>3467</v>
      </c>
      <c r="D539" s="80" t="s">
        <v>3465</v>
      </c>
      <c r="E539" s="45">
        <v>1.2</v>
      </c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>
        <v>3000</v>
      </c>
      <c r="S539" s="45">
        <v>3000</v>
      </c>
      <c r="T539" s="45"/>
      <c r="U539" s="45"/>
      <c r="V539" s="45"/>
      <c r="W539" s="45"/>
      <c r="X539" s="45"/>
    </row>
    <row r="540" spans="1:24" s="139" customFormat="1" x14ac:dyDescent="0.15">
      <c r="A540" s="99">
        <v>15980305</v>
      </c>
      <c r="B540" s="45">
        <v>1</v>
      </c>
      <c r="C540" s="80" t="str">
        <f>_xlfn.IFNA(_xlfn.IFNA(INDEX(效果!$C:$C,MATCH($A540,效果!$O:$O,0)),INDEX(buff!$C:$C,MATCH($A540,buff!$L:$L,0))),INDEX(buff!$C:$C,MATCH($A540,buff!$M:$M,0)))</f>
        <v>顶盾步兵普攻概率降低物防</v>
      </c>
      <c r="D540" s="80" t="s">
        <v>3473</v>
      </c>
      <c r="E540" s="45">
        <v>1.2</v>
      </c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>
        <v>-3000</v>
      </c>
      <c r="S540" s="45">
        <v>-3000</v>
      </c>
      <c r="T540" s="45"/>
      <c r="U540" s="45"/>
      <c r="V540" s="45"/>
      <c r="W540" s="45"/>
      <c r="X540" s="45"/>
    </row>
    <row r="541" spans="1:24" s="139" customFormat="1" x14ac:dyDescent="0.15">
      <c r="A541" s="99">
        <v>15980306</v>
      </c>
      <c r="B541" s="45">
        <v>1</v>
      </c>
      <c r="C541" s="80" t="str">
        <f>_xlfn.IFNA(_xlfn.IFNA(INDEX(效果!$C:$C,MATCH($A541,效果!$O:$O,0)),INDEX(buff!$C:$C,MATCH($A541,buff!$L:$L,0))),INDEX(buff!$C:$C,MATCH($A541,buff!$M:$M,0)))</f>
        <v>顶盾步兵普攻概率降低物防</v>
      </c>
      <c r="D541" s="80" t="s">
        <v>3473</v>
      </c>
      <c r="E541" s="45">
        <v>1.2</v>
      </c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>
        <v>-3000</v>
      </c>
      <c r="S541" s="45">
        <v>-3000</v>
      </c>
      <c r="T541" s="45"/>
      <c r="U541" s="45"/>
      <c r="V541" s="45"/>
      <c r="W541" s="45"/>
      <c r="X541" s="45"/>
    </row>
    <row r="542" spans="1:24" s="139" customFormat="1" x14ac:dyDescent="0.15">
      <c r="A542" s="99">
        <v>15980401</v>
      </c>
      <c r="B542" s="45">
        <v>1</v>
      </c>
      <c r="C542" s="80" t="str">
        <f>_xlfn.IFNA(_xlfn.IFNA(INDEX(效果!$C:$C,MATCH($A542,效果!$O:$O,0)),INDEX(buff!$C:$C,MATCH($A542,buff!$L:$L,0))),INDEX(buff!$C:$C,MATCH($A542,buff!$M:$M,0)))</f>
        <v>火焰术士普通攻击伤害</v>
      </c>
      <c r="D542" s="80" t="s">
        <v>4479</v>
      </c>
      <c r="E542" s="45">
        <v>1.2</v>
      </c>
      <c r="F542" s="45" t="s">
        <v>230</v>
      </c>
      <c r="G542" s="45">
        <v>9800</v>
      </c>
      <c r="H542" s="45">
        <v>10200</v>
      </c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>
        <v>1</v>
      </c>
      <c r="V542" s="45"/>
      <c r="W542" s="45"/>
      <c r="X542" s="45"/>
    </row>
    <row r="543" spans="1:24" s="139" customFormat="1" x14ac:dyDescent="0.15">
      <c r="A543" s="99">
        <v>15980402</v>
      </c>
      <c r="B543" s="45">
        <v>1</v>
      </c>
      <c r="C543" s="80" t="str">
        <f>_xlfn.IFNA(_xlfn.IFNA(INDEX(效果!$C:$C,MATCH($A543,效果!$O:$O,0)),INDEX(buff!$C:$C,MATCH($A543,buff!$L:$L,0))),INDEX(buff!$C:$C,MATCH($A543,buff!$M:$M,0)))</f>
        <v>火焰术士火球术伤害</v>
      </c>
      <c r="D543" s="80" t="s">
        <v>4480</v>
      </c>
      <c r="E543" s="45">
        <v>1.2</v>
      </c>
      <c r="F543" s="63" t="s">
        <v>230</v>
      </c>
      <c r="G543" s="63">
        <v>19000</v>
      </c>
      <c r="H543" s="63">
        <v>21000</v>
      </c>
      <c r="I543" s="63"/>
      <c r="J543" s="63"/>
      <c r="K543" s="63"/>
      <c r="L543" s="63"/>
      <c r="M543" s="63"/>
      <c r="N543" s="63"/>
      <c r="O543" s="63"/>
      <c r="P543" s="63"/>
      <c r="Q543" s="63"/>
      <c r="R543" s="45"/>
      <c r="S543" s="45"/>
      <c r="T543" s="45"/>
      <c r="U543" s="45"/>
      <c r="V543" s="45"/>
      <c r="W543" s="45"/>
      <c r="X543" s="45"/>
    </row>
    <row r="544" spans="1:24" s="139" customFormat="1" x14ac:dyDescent="0.15">
      <c r="A544" s="164">
        <v>15980403</v>
      </c>
      <c r="B544" s="45">
        <v>1</v>
      </c>
      <c r="C544" s="80" t="str">
        <f>_xlfn.IFNA(_xlfn.IFNA(INDEX(效果!$C:$C,MATCH($A544,效果!$O:$O,0)),INDEX(buff!$C:$C,MATCH($A544,buff!$L:$L,0))),INDEX(buff!$C:$C,MATCH($A544,buff!$M:$M,0)))</f>
        <v>火焰术士龙破斩伤害</v>
      </c>
      <c r="D544" s="80" t="s">
        <v>3748</v>
      </c>
      <c r="E544" s="45">
        <v>1.2</v>
      </c>
      <c r="F544" s="45" t="s">
        <v>230</v>
      </c>
      <c r="G544" s="63">
        <v>19000</v>
      </c>
      <c r="H544" s="63">
        <v>21000</v>
      </c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</row>
    <row r="545" spans="1:24" s="139" customFormat="1" x14ac:dyDescent="0.15">
      <c r="A545" s="164">
        <v>15980404</v>
      </c>
      <c r="B545" s="45">
        <v>1</v>
      </c>
      <c r="C545" s="80" t="s">
        <v>3763</v>
      </c>
      <c r="D545" s="80" t="s">
        <v>4481</v>
      </c>
      <c r="E545" s="45">
        <v>1.2</v>
      </c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>
        <v>1500</v>
      </c>
      <c r="S545" s="45">
        <v>1500</v>
      </c>
      <c r="T545" s="45"/>
      <c r="U545" s="45"/>
      <c r="V545" s="45"/>
      <c r="W545" s="45"/>
      <c r="X545" s="45"/>
    </row>
    <row r="546" spans="1:24" s="139" customFormat="1" x14ac:dyDescent="0.15">
      <c r="A546" s="164">
        <v>15980405</v>
      </c>
      <c r="B546" s="45">
        <v>1</v>
      </c>
      <c r="C546" s="80" t="str">
        <f>_xlfn.IFNA(_xlfn.IFNA(INDEX(效果!$C:$C,MATCH($A546,效果!$O:$O,0)),INDEX(buff!$C:$C,MATCH($A546,buff!$L:$L,0))),INDEX(buff!$C:$C,MATCH($A546,buff!$M:$M,0)))</f>
        <v>火焰术士龙破斩之遇酒爆炸</v>
      </c>
      <c r="D546" s="80" t="s">
        <v>3750</v>
      </c>
      <c r="E546" s="45">
        <v>1.2</v>
      </c>
      <c r="F546" s="45" t="s">
        <v>230</v>
      </c>
      <c r="G546" s="45">
        <v>40000</v>
      </c>
      <c r="H546" s="45">
        <v>40000</v>
      </c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</row>
    <row r="547" spans="1:24" s="139" customFormat="1" x14ac:dyDescent="0.15">
      <c r="A547" s="99">
        <v>15980501</v>
      </c>
      <c r="B547" s="45">
        <v>1</v>
      </c>
      <c r="C547" s="80" t="str">
        <f>_xlfn.IFNA(_xlfn.IFNA(INDEX(效果!$C:$C,MATCH($A547,效果!$O:$O,0)),INDEX(buff!$C:$C,MATCH($A547,buff!$L:$L,0))),INDEX(buff!$C:$C,MATCH($A547,buff!$M:$M,0)))</f>
        <v>光之牧普通攻击伤害</v>
      </c>
      <c r="D547" s="80" t="s">
        <v>4482</v>
      </c>
      <c r="E547" s="45">
        <v>1.2</v>
      </c>
      <c r="F547" s="45" t="s">
        <v>230</v>
      </c>
      <c r="G547" s="45">
        <v>9800</v>
      </c>
      <c r="H547" s="45">
        <v>10200</v>
      </c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>
        <v>1</v>
      </c>
      <c r="V547" s="45"/>
      <c r="W547" s="45"/>
      <c r="X547" s="45"/>
    </row>
    <row r="548" spans="1:24" s="139" customFormat="1" x14ac:dyDescent="0.15">
      <c r="A548" s="99">
        <v>15980502</v>
      </c>
      <c r="B548" s="45">
        <v>1</v>
      </c>
      <c r="C548" s="80" t="str">
        <f>_xlfn.IFNA(_xlfn.IFNA(INDEX(效果!$C:$C,MATCH($A548,效果!$O:$O,0)),INDEX(buff!$C:$C,MATCH($A548,buff!$L:$L,0))),INDEX(buff!$C:$C,MATCH($A548,buff!$M:$M,0)))</f>
        <v>光之牧圣光闪现加血</v>
      </c>
      <c r="D548" s="80" t="s">
        <v>4483</v>
      </c>
      <c r="E548" s="45">
        <v>1.2</v>
      </c>
      <c r="F548" s="45" t="s">
        <v>3219</v>
      </c>
      <c r="G548" s="45">
        <v>1000</v>
      </c>
      <c r="H548" s="45">
        <v>1000</v>
      </c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</row>
    <row r="549" spans="1:24" s="139" customFormat="1" x14ac:dyDescent="0.15">
      <c r="A549" s="99">
        <v>15980601</v>
      </c>
      <c r="B549" s="45">
        <v>1</v>
      </c>
      <c r="C549" s="80" t="str">
        <f>_xlfn.IFNA(_xlfn.IFNA(INDEX(效果!$C:$C,MATCH($A549,效果!$O:$O,0)),INDEX(buff!$C:$C,MATCH($A549,buff!$L:$L,0))),INDEX(buff!$C:$C,MATCH($A549,buff!$M:$M,0)))</f>
        <v>守卫队长普通攻击伤害</v>
      </c>
      <c r="D549" s="80" t="s">
        <v>4484</v>
      </c>
      <c r="E549" s="45">
        <v>1.2</v>
      </c>
      <c r="F549" s="45" t="s">
        <v>230</v>
      </c>
      <c r="G549" s="45">
        <v>9800</v>
      </c>
      <c r="H549" s="45">
        <v>10200</v>
      </c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>
        <v>1</v>
      </c>
      <c r="V549" s="45"/>
      <c r="W549" s="45"/>
      <c r="X549" s="45"/>
    </row>
    <row r="550" spans="1:24" s="139" customFormat="1" x14ac:dyDescent="0.15">
      <c r="A550" s="99">
        <v>15980602</v>
      </c>
      <c r="B550" s="45">
        <v>1</v>
      </c>
      <c r="C550" s="80" t="str">
        <f>_xlfn.IFNA(_xlfn.IFNA(INDEX(效果!$C:$C,MATCH($A550,效果!$O:$O,0)),INDEX(buff!$C:$C,MATCH($A550,buff!$L:$L,0))),INDEX(buff!$C:$C,MATCH($A550,buff!$M:$M,0)))</f>
        <v>守卫队长顺劈斩伤害</v>
      </c>
      <c r="D550" s="80" t="s">
        <v>4485</v>
      </c>
      <c r="E550" s="45">
        <v>1.2</v>
      </c>
      <c r="F550" s="63" t="s">
        <v>230</v>
      </c>
      <c r="G550" s="63">
        <v>19000</v>
      </c>
      <c r="H550" s="63">
        <v>21000</v>
      </c>
      <c r="I550" s="63"/>
      <c r="J550" s="63"/>
      <c r="K550" s="63"/>
      <c r="L550" s="63"/>
      <c r="M550" s="63"/>
      <c r="N550" s="63"/>
      <c r="O550" s="63"/>
      <c r="P550" s="63"/>
      <c r="Q550" s="63"/>
      <c r="R550" s="45"/>
      <c r="S550" s="45"/>
      <c r="T550" s="45"/>
      <c r="U550" s="45"/>
      <c r="V550" s="45"/>
      <c r="W550" s="45"/>
      <c r="X550" s="45"/>
    </row>
    <row r="551" spans="1:24" s="139" customFormat="1" x14ac:dyDescent="0.15">
      <c r="A551" s="99">
        <v>15980603</v>
      </c>
      <c r="B551" s="45">
        <v>1</v>
      </c>
      <c r="C551" s="80" t="str">
        <f>_xlfn.IFNA(_xlfn.IFNA(INDEX(效果!$C:$C,MATCH($A551,效果!$O:$O,0)),INDEX(buff!$C:$C,MATCH($A551,buff!$L:$L,0))),INDEX(buff!$C:$C,MATCH($A551,buff!$M:$M,0)))</f>
        <v>守卫队长火光之力提升能量恢复</v>
      </c>
      <c r="D551" s="80" t="s">
        <v>4486</v>
      </c>
      <c r="E551" s="45">
        <v>1.2</v>
      </c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>
        <v>0.5</v>
      </c>
      <c r="S551" s="45">
        <v>0.5</v>
      </c>
      <c r="T551" s="45"/>
      <c r="U551" s="45"/>
      <c r="V551" s="45"/>
      <c r="W551" s="45"/>
      <c r="X551" s="45"/>
    </row>
    <row r="552" spans="1:24" s="139" customFormat="1" x14ac:dyDescent="0.15">
      <c r="A552" s="99">
        <v>15980701</v>
      </c>
      <c r="B552" s="45">
        <v>1</v>
      </c>
      <c r="C552" s="80" t="str">
        <f>_xlfn.IFNA(_xlfn.IFNA(INDEX(效果!$C:$C,MATCH($A552,效果!$O:$O,0)),INDEX(buff!$C:$C,MATCH($A552,buff!$L:$L,0))),INDEX(buff!$C:$C,MATCH($A552,buff!$M:$M,0)))</f>
        <v>守卫队长普通攻击伤害（5-7关卡）</v>
      </c>
      <c r="D552" s="80" t="s">
        <v>5146</v>
      </c>
      <c r="E552" s="45">
        <v>1.2</v>
      </c>
      <c r="F552" s="45" t="s">
        <v>230</v>
      </c>
      <c r="G552" s="45">
        <v>9800</v>
      </c>
      <c r="H552" s="45">
        <v>10200</v>
      </c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>
        <v>1</v>
      </c>
      <c r="V552" s="45"/>
      <c r="W552" s="45"/>
      <c r="X552" s="45"/>
    </row>
    <row r="553" spans="1:24" s="139" customFormat="1" x14ac:dyDescent="0.15">
      <c r="A553" s="92">
        <v>15980702</v>
      </c>
      <c r="B553" s="45">
        <v>1</v>
      </c>
      <c r="C553" s="80" t="str">
        <f>_xlfn.IFNA(_xlfn.IFNA(INDEX(效果!$C:$C,MATCH($A553,效果!$O:$O,0)),INDEX(buff!$C:$C,MATCH($A553,buff!$L:$L,0))),INDEX(buff!$C:$C,MATCH($A553,buff!$M:$M,0)))</f>
        <v>守卫队长顺劈斩伤害（5-7关卡）</v>
      </c>
      <c r="D553" s="80" t="s">
        <v>5149</v>
      </c>
      <c r="E553" s="45">
        <v>1.2</v>
      </c>
      <c r="F553" s="63" t="s">
        <v>230</v>
      </c>
      <c r="G553" s="63">
        <v>19000</v>
      </c>
      <c r="H553" s="63">
        <v>21000</v>
      </c>
      <c r="I553" s="63"/>
      <c r="J553" s="63"/>
      <c r="K553" s="63"/>
      <c r="L553" s="63"/>
      <c r="M553" s="63"/>
      <c r="N553" s="63"/>
      <c r="O553" s="63"/>
      <c r="P553" s="63"/>
      <c r="Q553" s="63"/>
      <c r="R553" s="45"/>
      <c r="S553" s="45"/>
      <c r="T553" s="45"/>
      <c r="U553" s="45"/>
      <c r="V553" s="45"/>
      <c r="W553" s="45"/>
      <c r="X553" s="45"/>
    </row>
    <row r="554" spans="1:24" s="139" customFormat="1" x14ac:dyDescent="0.15">
      <c r="A554" s="216">
        <v>15980703</v>
      </c>
      <c r="B554" s="45">
        <v>1</v>
      </c>
      <c r="C554" s="80" t="str">
        <f>_xlfn.IFNA(_xlfn.IFNA(INDEX(效果!$C:$C,MATCH($A554,效果!$O:$O,0)),INDEX(buff!$C:$C,MATCH($A554,buff!$L:$L,0))),INDEX(buff!$C:$C,MATCH($A554,buff!$M:$M,0)))</f>
        <v>守卫队长嘲讽怒吼伤害（5-7关卡）</v>
      </c>
      <c r="D554" s="80" t="s">
        <v>5153</v>
      </c>
      <c r="E554" s="45">
        <v>1.2</v>
      </c>
      <c r="F554" s="63" t="s">
        <v>230</v>
      </c>
      <c r="G554" s="63">
        <v>19000</v>
      </c>
      <c r="H554" s="63">
        <v>21000</v>
      </c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</row>
    <row r="555" spans="1:24" s="139" customFormat="1" x14ac:dyDescent="0.15">
      <c r="A555" s="216">
        <v>15980707</v>
      </c>
      <c r="B555" s="45">
        <v>1</v>
      </c>
      <c r="C555" s="80" t="str">
        <f>_xlfn.IFNA(_xlfn.IFNA(INDEX(效果!$C:$C,MATCH($A555,效果!$O:$O,0)),INDEX(buff!$C:$C,MATCH($A555,buff!$L:$L,0))),INDEX(buff!$C:$C,MATCH($A555,buff!$M:$M,0)))</f>
        <v>守卫队长震荡波伤害（5-7关卡）</v>
      </c>
      <c r="D555" s="80" t="s">
        <v>5197</v>
      </c>
      <c r="E555" s="45">
        <v>1.2</v>
      </c>
      <c r="F555" s="63" t="s">
        <v>230</v>
      </c>
      <c r="G555" s="63">
        <v>19000</v>
      </c>
      <c r="H555" s="63">
        <v>21000</v>
      </c>
      <c r="I555" s="63"/>
      <c r="J555" s="63"/>
      <c r="K555" s="63"/>
      <c r="L555" s="63"/>
      <c r="M555" s="63"/>
      <c r="N555" s="63"/>
      <c r="O555" s="63"/>
      <c r="P555" s="63"/>
      <c r="Q555" s="63"/>
      <c r="R555" s="45"/>
      <c r="S555" s="45"/>
      <c r="T555" s="45"/>
      <c r="U555" s="45"/>
      <c r="V555" s="45"/>
      <c r="W555" s="45"/>
      <c r="X555" s="45"/>
    </row>
    <row r="556" spans="1:24" s="139" customFormat="1" x14ac:dyDescent="0.15">
      <c r="A556" s="99">
        <v>15990151</v>
      </c>
      <c r="B556" s="45">
        <v>1</v>
      </c>
      <c r="C556" s="80" t="str">
        <f>_xlfn.IFNA(_xlfn.IFNA(INDEX(效果!$C:$C,MATCH($A556,效果!$O:$O,0)),INDEX(buff!$C:$C,MATCH($A556,buff!$L:$L,0))),INDEX(buff!$C:$C,MATCH($A556,buff!$M:$M,0)))</f>
        <v>绿踪仙子普通攻击伤害</v>
      </c>
      <c r="D556" s="80" t="s">
        <v>4487</v>
      </c>
      <c r="E556" s="45">
        <v>1.2</v>
      </c>
      <c r="F556" s="45" t="s">
        <v>230</v>
      </c>
      <c r="G556" s="45">
        <v>9800</v>
      </c>
      <c r="H556" s="45">
        <v>10200</v>
      </c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>
        <v>1</v>
      </c>
      <c r="V556" s="45"/>
      <c r="W556" s="45"/>
      <c r="X556" s="45"/>
    </row>
    <row r="557" spans="1:24" s="139" customFormat="1" x14ac:dyDescent="0.15">
      <c r="A557" s="99">
        <v>15990152</v>
      </c>
      <c r="B557" s="45">
        <v>1</v>
      </c>
      <c r="C557" s="80" t="str">
        <f>_xlfn.IFNA(_xlfn.IFNA(INDEX(效果!$C:$C,MATCH($A557,效果!$O:$O,0)),INDEX(buff!$C:$C,MATCH($A557,buff!$L:$L,0))),INDEX(buff!$C:$C,MATCH($A557,buff!$M:$M,0)))</f>
        <v>绿踪仙子恢复加血</v>
      </c>
      <c r="D557" s="80" t="s">
        <v>4488</v>
      </c>
      <c r="E557" s="45">
        <v>1.2</v>
      </c>
      <c r="F557" s="45" t="s">
        <v>3219</v>
      </c>
      <c r="G557" s="45">
        <v>1000</v>
      </c>
      <c r="H557" s="45">
        <v>1000</v>
      </c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</row>
    <row r="558" spans="1:24" s="139" customFormat="1" x14ac:dyDescent="0.15">
      <c r="A558" s="99">
        <v>15990201</v>
      </c>
      <c r="B558" s="45">
        <v>1</v>
      </c>
      <c r="C558" s="80" t="str">
        <f>_xlfn.IFNA(_xlfn.IFNA(INDEX(效果!$C:$C,MATCH($A558,效果!$O:$O,0)),INDEX(buff!$C:$C,MATCH($A558,buff!$L:$L,0))),INDEX(buff!$C:$C,MATCH($A558,buff!$M:$M,0)))</f>
        <v>弩炮手普通攻击伤害</v>
      </c>
      <c r="D558" s="80" t="s">
        <v>4489</v>
      </c>
      <c r="E558" s="45">
        <v>1.2</v>
      </c>
      <c r="F558" s="45" t="s">
        <v>230</v>
      </c>
      <c r="G558" s="45">
        <v>9800</v>
      </c>
      <c r="H558" s="45">
        <v>10200</v>
      </c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>
        <v>1</v>
      </c>
      <c r="V558" s="45"/>
      <c r="W558" s="45"/>
      <c r="X558" s="45"/>
    </row>
    <row r="559" spans="1:24" s="139" customFormat="1" x14ac:dyDescent="0.15">
      <c r="A559" s="99">
        <v>15990202</v>
      </c>
      <c r="B559" s="45">
        <v>1</v>
      </c>
      <c r="C559" s="80" t="str">
        <f>_xlfn.IFNA(_xlfn.IFNA(INDEX(效果!$C:$C,MATCH($A559,效果!$O:$O,0)),INDEX(buff!$C:$C,MATCH($A559,buff!$L:$L,0))),INDEX(buff!$C:$C,MATCH($A559,buff!$M:$M,0)))</f>
        <v>弩炮手散射伤害</v>
      </c>
      <c r="D559" s="80" t="s">
        <v>4490</v>
      </c>
      <c r="E559" s="45">
        <v>1.2</v>
      </c>
      <c r="F559" s="63" t="s">
        <v>230</v>
      </c>
      <c r="G559" s="63">
        <v>19000</v>
      </c>
      <c r="H559" s="63">
        <v>21000</v>
      </c>
      <c r="I559" s="63"/>
      <c r="J559" s="63"/>
      <c r="K559" s="63"/>
      <c r="L559" s="63"/>
      <c r="M559" s="63"/>
      <c r="N559" s="63"/>
      <c r="O559" s="63"/>
      <c r="P559" s="63"/>
      <c r="Q559" s="63"/>
      <c r="R559" s="45"/>
      <c r="S559" s="45"/>
      <c r="T559" s="45"/>
      <c r="U559" s="45"/>
      <c r="V559" s="45"/>
      <c r="W559" s="45"/>
      <c r="X559" s="45"/>
    </row>
    <row r="560" spans="1:24" s="139" customFormat="1" x14ac:dyDescent="0.15">
      <c r="A560" s="99">
        <v>15990301</v>
      </c>
      <c r="B560" s="45">
        <v>1</v>
      </c>
      <c r="C560" s="80" t="str">
        <f>_xlfn.IFNA(_xlfn.IFNA(INDEX(效果!$C:$C,MATCH($A560,效果!$O:$O,0)),INDEX(buff!$C:$C,MATCH($A560,buff!$L:$L,0))),INDEX(buff!$C:$C,MATCH($A560,buff!$M:$M,0)))</f>
        <v>矿工普通攻击伤害</v>
      </c>
      <c r="D560" s="80" t="s">
        <v>4021</v>
      </c>
      <c r="E560" s="45">
        <v>1.2</v>
      </c>
      <c r="F560" s="45" t="s">
        <v>230</v>
      </c>
      <c r="G560" s="45">
        <v>9800</v>
      </c>
      <c r="H560" s="45">
        <v>10200</v>
      </c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>
        <v>1</v>
      </c>
      <c r="V560" s="45"/>
      <c r="W560" s="45"/>
      <c r="X560" s="45"/>
    </row>
    <row r="561" spans="1:24" s="139" customFormat="1" x14ac:dyDescent="0.15">
      <c r="A561" s="99">
        <v>15990302</v>
      </c>
      <c r="B561" s="45">
        <v>1</v>
      </c>
      <c r="C561" s="80" t="str">
        <f>_xlfn.IFNA(_xlfn.IFNA(INDEX(效果!$C:$C,MATCH($A561,效果!$O:$O,0)),INDEX(buff!$C:$C,MATCH($A561,buff!$L:$L,0))),INDEX(buff!$C:$C,MATCH($A561,buff!$M:$M,0)))</f>
        <v>矿工重击伤害</v>
      </c>
      <c r="D561" s="80" t="s">
        <v>4022</v>
      </c>
      <c r="E561" s="45">
        <v>1.2</v>
      </c>
      <c r="F561" s="63" t="s">
        <v>230</v>
      </c>
      <c r="G561" s="63">
        <v>19000</v>
      </c>
      <c r="H561" s="63">
        <v>21000</v>
      </c>
      <c r="I561" s="63"/>
      <c r="J561" s="63"/>
      <c r="K561" s="63"/>
      <c r="L561" s="63"/>
      <c r="M561" s="63"/>
      <c r="N561" s="63"/>
      <c r="O561" s="63"/>
      <c r="P561" s="63"/>
      <c r="Q561" s="63"/>
      <c r="R561" s="45"/>
      <c r="S561" s="45"/>
      <c r="T561" s="45"/>
      <c r="U561" s="45"/>
      <c r="V561" s="45"/>
      <c r="W561" s="45"/>
      <c r="X561" s="45"/>
    </row>
    <row r="562" spans="1:24" s="16" customFormat="1" x14ac:dyDescent="0.15">
      <c r="A562" s="111">
        <v>15996001</v>
      </c>
      <c r="B562" s="40">
        <v>1</v>
      </c>
      <c r="C562" s="40" t="str">
        <f>_xlfn.IFNA(_xlfn.IFNA(INDEX(效果!$C:$C,MATCH($A562,效果!$O:$O,0)),INDEX(buff!$C:$C,MATCH($A562,buff!$L:$L,0))),INDEX(buff!$C:$C,MATCH($A562,buff!$M:$M,0)))</f>
        <v>火舌图腾攻击伤害</v>
      </c>
      <c r="D562" s="40" t="s">
        <v>4491</v>
      </c>
      <c r="E562" s="40">
        <v>1.2</v>
      </c>
      <c r="F562" s="40" t="s">
        <v>230</v>
      </c>
      <c r="G562" s="40">
        <v>20000</v>
      </c>
      <c r="H562" s="40">
        <v>20000</v>
      </c>
      <c r="I562" s="40"/>
      <c r="J562" s="40"/>
      <c r="K562" s="40"/>
      <c r="L562" s="40"/>
      <c r="M562" s="40"/>
      <c r="N562" s="40"/>
      <c r="O562" s="40"/>
      <c r="P562" s="40"/>
      <c r="Q562" s="40"/>
      <c r="R562" s="45">
        <v>2000</v>
      </c>
      <c r="S562" s="45">
        <v>2000</v>
      </c>
      <c r="T562" s="45"/>
      <c r="U562" s="45"/>
      <c r="V562" s="45"/>
      <c r="W562" s="45"/>
      <c r="X562" s="45"/>
    </row>
    <row r="563" spans="1:24" s="16" customFormat="1" x14ac:dyDescent="0.15">
      <c r="A563" s="111">
        <v>15996101</v>
      </c>
      <c r="B563" s="40">
        <v>1</v>
      </c>
      <c r="C563" s="40" t="str">
        <f>_xlfn.IFNA(_xlfn.IFNA(INDEX(效果!$C:$C,MATCH($A563,效果!$O:$O,0)),INDEX(buff!$C:$C,MATCH($A563,buff!$L:$L,0))),INDEX(buff!$C:$C,MATCH($A563,buff!$M:$M,0)))</f>
        <v>肾上腺激素之减普攻CD</v>
      </c>
      <c r="D563" s="40" t="s">
        <v>4492</v>
      </c>
      <c r="E563" s="40">
        <v>1.2</v>
      </c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5">
        <v>10000</v>
      </c>
      <c r="S563" s="45">
        <v>10000</v>
      </c>
      <c r="T563" s="45"/>
      <c r="U563" s="45"/>
      <c r="V563" s="45"/>
      <c r="W563" s="45"/>
      <c r="X563" s="45"/>
    </row>
    <row r="564" spans="1:24" s="16" customFormat="1" x14ac:dyDescent="0.15">
      <c r="A564" s="111">
        <v>15996102</v>
      </c>
      <c r="B564" s="40">
        <v>1</v>
      </c>
      <c r="C564" s="40" t="str">
        <f>_xlfn.IFNA(_xlfn.IFNA(INDEX(效果!$C:$C,MATCH($A564,效果!$O:$O,0)),INDEX(buff!$C:$C,MATCH($A564,buff!$L:$L,0))),INDEX(buff!$C:$C,MATCH($A564,buff!$M:$M,0)))</f>
        <v>肾上腺激素之减技能CD</v>
      </c>
      <c r="D564" s="40" t="s">
        <v>4493</v>
      </c>
      <c r="E564" s="40">
        <v>1.2</v>
      </c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5">
        <v>10000</v>
      </c>
      <c r="S564" s="45">
        <v>10000</v>
      </c>
      <c r="T564" s="45"/>
      <c r="U564" s="45"/>
      <c r="V564" s="45"/>
      <c r="W564" s="45"/>
      <c r="X564" s="45"/>
    </row>
    <row r="565" spans="1:24" s="16" customFormat="1" x14ac:dyDescent="0.15">
      <c r="A565" s="111">
        <v>15996103</v>
      </c>
      <c r="B565" s="40">
        <v>1</v>
      </c>
      <c r="C565" s="40" t="str">
        <f>_xlfn.IFNA(_xlfn.IFNA(INDEX(效果!$C:$C,MATCH($A565,效果!$O:$O,0)),INDEX(buff!$C:$C,MATCH($A565,buff!$L:$L,0))),INDEX(buff!$C:$C,MATCH($A565,buff!$M:$M,0)))</f>
        <v>肾上腺激素之增加伤害百分比</v>
      </c>
      <c r="D565" s="40" t="s">
        <v>4494</v>
      </c>
      <c r="E565" s="40">
        <v>1.2</v>
      </c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5">
        <v>10000</v>
      </c>
      <c r="S565" s="45">
        <v>10000</v>
      </c>
      <c r="T565" s="45"/>
      <c r="U565" s="45"/>
      <c r="V565" s="45"/>
      <c r="W565" s="45"/>
      <c r="X565" s="45"/>
    </row>
    <row r="566" spans="1:24" s="16" customFormat="1" x14ac:dyDescent="0.15">
      <c r="A566" s="111">
        <v>15996104</v>
      </c>
      <c r="B566" s="40">
        <v>1</v>
      </c>
      <c r="C566" s="40" t="str">
        <f>_xlfn.IFNA(_xlfn.IFNA(INDEX(效果!$C:$C,MATCH($A566,效果!$O:$O,0)),INDEX(buff!$C:$C,MATCH($A566,buff!$L:$L,0))),INDEX(buff!$C:$C,MATCH($A566,buff!$M:$M,0)))</f>
        <v>肾上腺激素之增加移动速度</v>
      </c>
      <c r="D566" s="40" t="s">
        <v>4495</v>
      </c>
      <c r="E566" s="40">
        <v>1.2</v>
      </c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5">
        <v>5000</v>
      </c>
      <c r="S566" s="45">
        <v>5000</v>
      </c>
      <c r="T566" s="45"/>
      <c r="U566" s="45"/>
      <c r="V566" s="45"/>
      <c r="W566" s="45"/>
      <c r="X566" s="45"/>
    </row>
    <row r="567" spans="1:24" s="16" customFormat="1" x14ac:dyDescent="0.15">
      <c r="A567" s="111">
        <v>15996201</v>
      </c>
      <c r="B567" s="40">
        <v>1</v>
      </c>
      <c r="C567" s="150" t="str">
        <f>_xlfn.IFNA(_xlfn.IFNA(INDEX(效果!$C:$C,MATCH($A567,效果!$O:$O,0)),INDEX(buff!$C:$C,MATCH($A567,buff!$L:$L,0))),INDEX(buff!$C:$C,MATCH($A567,buff!$M:$M,0)))</f>
        <v>神圣恢复加血血量1</v>
      </c>
      <c r="D567" s="150" t="s">
        <v>4496</v>
      </c>
      <c r="E567" s="40">
        <v>1.2</v>
      </c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5">
        <v>100</v>
      </c>
      <c r="S567" s="45">
        <v>100</v>
      </c>
      <c r="T567" s="45"/>
      <c r="U567" s="45"/>
      <c r="V567" s="45"/>
      <c r="W567" s="45"/>
      <c r="X567" s="45"/>
    </row>
    <row r="568" spans="1:24" s="16" customFormat="1" x14ac:dyDescent="0.15">
      <c r="A568" s="111">
        <v>15996202</v>
      </c>
      <c r="B568" s="40">
        <v>1</v>
      </c>
      <c r="C568" s="150" t="str">
        <f>_xlfn.IFNA(_xlfn.IFNA(INDEX(效果!$C:$C,MATCH($A568,效果!$O:$O,0)),INDEX(buff!$C:$C,MATCH($A568,buff!$L:$L,0))),INDEX(buff!$C:$C,MATCH($A568,buff!$M:$M,0)))</f>
        <v>迅捷之力加攻速</v>
      </c>
      <c r="D568" s="150" t="s">
        <v>4497</v>
      </c>
      <c r="E568" s="40">
        <v>1.2</v>
      </c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5">
        <v>5000</v>
      </c>
      <c r="S568" s="45">
        <v>5000</v>
      </c>
      <c r="T568" s="45"/>
      <c r="U568" s="45"/>
      <c r="V568" s="45"/>
      <c r="W568" s="45"/>
      <c r="X568" s="45"/>
    </row>
    <row r="569" spans="1:24" s="16" customFormat="1" x14ac:dyDescent="0.15">
      <c r="A569" s="111">
        <v>15996203</v>
      </c>
      <c r="B569" s="40">
        <v>1</v>
      </c>
      <c r="C569" s="150" t="str">
        <f>_xlfn.IFNA(_xlfn.IFNA(INDEX(效果!$C:$C,MATCH($A569,效果!$O:$O,0)),INDEX(buff!$C:$C,MATCH($A569,buff!$L:$L,0))),INDEX(buff!$C:$C,MATCH($A569,buff!$M:$M,0)))</f>
        <v>迅捷之力加移速</v>
      </c>
      <c r="D569" s="150" t="s">
        <v>4498</v>
      </c>
      <c r="E569" s="40">
        <v>1.2</v>
      </c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5">
        <v>10000</v>
      </c>
      <c r="S569" s="45">
        <v>10000</v>
      </c>
      <c r="T569" s="45"/>
      <c r="U569" s="45"/>
      <c r="V569" s="45"/>
      <c r="W569" s="45"/>
      <c r="X569" s="45"/>
    </row>
    <row r="570" spans="1:24" s="16" customFormat="1" x14ac:dyDescent="0.15">
      <c r="A570" s="111">
        <v>15996204</v>
      </c>
      <c r="B570" s="40">
        <v>1</v>
      </c>
      <c r="C570" s="150" t="str">
        <f>_xlfn.IFNA(_xlfn.IFNA(INDEX(效果!$C:$C,MATCH($A570,效果!$O:$O,0)),INDEX(buff!$C:$C,MATCH($A570,buff!$L:$L,0))),INDEX(buff!$C:$C,MATCH($A570,buff!$M:$M,0)))</f>
        <v>狂暴之力加攻击</v>
      </c>
      <c r="D570" s="150" t="s">
        <v>4499</v>
      </c>
      <c r="E570" s="40">
        <v>1.2</v>
      </c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5">
        <v>3000</v>
      </c>
      <c r="S570" s="45">
        <v>3000</v>
      </c>
      <c r="T570" s="45"/>
      <c r="U570" s="45"/>
      <c r="V570" s="45"/>
      <c r="W570" s="45"/>
      <c r="X570" s="45"/>
    </row>
    <row r="571" spans="1:24" s="16" customFormat="1" x14ac:dyDescent="0.15">
      <c r="A571" s="111">
        <v>15996205</v>
      </c>
      <c r="B571" s="40">
        <v>1</v>
      </c>
      <c r="C571" s="150" t="str">
        <f>_xlfn.IFNA(_xlfn.IFNA(INDEX(效果!$C:$C,MATCH($A571,效果!$O:$O,0)),INDEX(buff!$C:$C,MATCH($A571,buff!$L:$L,0))),INDEX(buff!$C:$C,MATCH($A571,buff!$M:$M,0)))</f>
        <v>神盾防御加物理防御</v>
      </c>
      <c r="D571" s="150" t="s">
        <v>4500</v>
      </c>
      <c r="E571" s="40">
        <v>1.2</v>
      </c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5">
        <v>5000</v>
      </c>
      <c r="S571" s="45">
        <v>5000</v>
      </c>
      <c r="T571" s="45"/>
      <c r="U571" s="45"/>
      <c r="V571" s="45"/>
      <c r="W571" s="45"/>
      <c r="X571" s="45"/>
    </row>
    <row r="572" spans="1:24" s="16" customFormat="1" x14ac:dyDescent="0.15">
      <c r="A572" s="111">
        <v>15996206</v>
      </c>
      <c r="B572" s="40">
        <v>1</v>
      </c>
      <c r="C572" s="150" t="str">
        <f>_xlfn.IFNA(_xlfn.IFNA(INDEX(效果!$C:$C,MATCH($A572,效果!$O:$O,0)),INDEX(buff!$C:$C,MATCH($A572,buff!$L:$L,0))),INDEX(buff!$C:$C,MATCH($A572,buff!$M:$M,0)))</f>
        <v>神盾防御加魔法防御</v>
      </c>
      <c r="D572" s="150" t="s">
        <v>4501</v>
      </c>
      <c r="E572" s="40">
        <v>1.2</v>
      </c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5">
        <v>5000</v>
      </c>
      <c r="S572" s="45">
        <v>5000</v>
      </c>
      <c r="T572" s="45"/>
      <c r="U572" s="45"/>
      <c r="V572" s="45"/>
      <c r="W572" s="45"/>
      <c r="X572" s="45"/>
    </row>
    <row r="573" spans="1:24" s="16" customFormat="1" x14ac:dyDescent="0.15">
      <c r="A573" s="111">
        <v>15996207</v>
      </c>
      <c r="B573" s="40">
        <v>1</v>
      </c>
      <c r="C573" s="150" t="str">
        <f>_xlfn.IFNA(_xlfn.IFNA(INDEX(效果!$C:$C,MATCH($A573,效果!$O:$O,0)),INDEX(buff!$C:$C,MATCH($A573,buff!$L:$L,0))),INDEX(buff!$C:$C,MATCH($A573,buff!$M:$M,0)))</f>
        <v>活力源泉降低技能CD</v>
      </c>
      <c r="D573" s="150" t="s">
        <v>4502</v>
      </c>
      <c r="E573" s="40">
        <v>1.2</v>
      </c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5">
        <v>10000</v>
      </c>
      <c r="S573" s="45">
        <v>10000</v>
      </c>
      <c r="T573" s="45"/>
      <c r="U573" s="45"/>
      <c r="V573" s="45"/>
      <c r="W573" s="45"/>
      <c r="X573" s="45"/>
    </row>
    <row r="574" spans="1:24" s="16" customFormat="1" x14ac:dyDescent="0.15">
      <c r="A574" s="111">
        <v>15996208</v>
      </c>
      <c r="B574" s="40">
        <v>1</v>
      </c>
      <c r="C574" s="150" t="str">
        <f>_xlfn.IFNA(_xlfn.IFNA(INDEX(效果!$C:$C,MATCH($A574,效果!$O:$O,0)),INDEX(buff!$C:$C,MATCH($A574,buff!$L:$L,0))),INDEX(buff!$C:$C,MATCH($A574,buff!$M:$M,0)))</f>
        <v>杀意沸腾加怒气</v>
      </c>
      <c r="D574" s="150" t="s">
        <v>4503</v>
      </c>
      <c r="E574" s="40">
        <v>1.2</v>
      </c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5">
        <v>500</v>
      </c>
      <c r="S574" s="45">
        <v>500</v>
      </c>
      <c r="T574" s="45"/>
      <c r="U574" s="45"/>
      <c r="V574" s="45"/>
      <c r="W574" s="45"/>
      <c r="X574" s="45"/>
    </row>
    <row r="575" spans="1:24" s="16" customFormat="1" x14ac:dyDescent="0.15">
      <c r="A575" s="111">
        <v>15996209</v>
      </c>
      <c r="B575" s="40">
        <v>1</v>
      </c>
      <c r="C575" s="150" t="str">
        <f>_xlfn.IFNA(_xlfn.IFNA(INDEX(效果!$C:$C,MATCH($A575,效果!$O:$O,0)),INDEX(buff!$C:$C,MATCH($A575,buff!$L:$L,0))),INDEX(buff!$C:$C,MATCH($A575,buff!$M:$M,0)))</f>
        <v>神圣恢复加血血量2</v>
      </c>
      <c r="D575" s="150" t="s">
        <v>4504</v>
      </c>
      <c r="E575" s="40">
        <v>1.2</v>
      </c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5">
        <v>200</v>
      </c>
      <c r="S575" s="45">
        <v>200</v>
      </c>
      <c r="T575" s="45"/>
      <c r="U575" s="45"/>
      <c r="V575" s="45"/>
      <c r="W575" s="45"/>
      <c r="X575" s="45"/>
    </row>
    <row r="576" spans="1:24" s="16" customFormat="1" x14ac:dyDescent="0.15">
      <c r="A576" s="111">
        <v>15996210</v>
      </c>
      <c r="B576" s="40">
        <v>1</v>
      </c>
      <c r="C576" s="150" t="str">
        <f>_xlfn.IFNA(_xlfn.IFNA(INDEX(效果!$C:$C,MATCH($A576,效果!$O:$O,0)),INDEX(buff!$C:$C,MATCH($A576,buff!$L:$L,0))),INDEX(buff!$C:$C,MATCH($A576,buff!$M:$M,0)))</f>
        <v>神圣恢复加血血量3</v>
      </c>
      <c r="D576" s="150" t="s">
        <v>4505</v>
      </c>
      <c r="E576" s="40">
        <v>1.2</v>
      </c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5">
        <v>420</v>
      </c>
      <c r="S576" s="45">
        <v>420</v>
      </c>
      <c r="T576" s="45"/>
      <c r="U576" s="45"/>
      <c r="V576" s="45"/>
      <c r="W576" s="45"/>
      <c r="X576" s="45"/>
    </row>
    <row r="577" spans="1:24" s="16" customFormat="1" x14ac:dyDescent="0.15">
      <c r="A577" s="111">
        <v>15996211</v>
      </c>
      <c r="B577" s="40">
        <v>1</v>
      </c>
      <c r="C577" s="150" t="str">
        <f>_xlfn.IFNA(_xlfn.IFNA(INDEX(效果!$C:$C,MATCH($A577,效果!$O:$O,0)),INDEX(buff!$C:$C,MATCH($A577,buff!$L:$L,0))),INDEX(buff!$C:$C,MATCH($A577,buff!$M:$M,0)))</f>
        <v>神圣恢复加血血量4</v>
      </c>
      <c r="D577" s="150" t="s">
        <v>4506</v>
      </c>
      <c r="E577" s="40">
        <v>1.2</v>
      </c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5">
        <v>680</v>
      </c>
      <c r="S577" s="45">
        <v>680</v>
      </c>
      <c r="T577" s="45"/>
      <c r="U577" s="45"/>
      <c r="V577" s="45"/>
      <c r="W577" s="45"/>
      <c r="X577" s="45"/>
    </row>
    <row r="578" spans="1:24" s="16" customFormat="1" x14ac:dyDescent="0.15">
      <c r="A578" s="111">
        <v>15996301</v>
      </c>
      <c r="B578" s="40">
        <v>1</v>
      </c>
      <c r="C578" s="40" t="str">
        <f>_xlfn.IFNA(_xlfn.IFNA(INDEX(效果!$C:$C,MATCH($A578,效果!$O:$O,0)),INDEX(buff!$C:$C,MATCH($A578,buff!$L:$L,0))),INDEX(buff!$C:$C,MATCH($A578,buff!$M:$M,0)))</f>
        <v>木桶加血</v>
      </c>
      <c r="D578" s="40" t="s">
        <v>4507</v>
      </c>
      <c r="E578" s="40">
        <v>1.2</v>
      </c>
      <c r="F578" s="40" t="s">
        <v>230</v>
      </c>
      <c r="G578" s="40">
        <v>10000</v>
      </c>
      <c r="H578" s="40">
        <v>10000</v>
      </c>
      <c r="I578" s="40"/>
      <c r="J578" s="40"/>
      <c r="K578" s="40"/>
      <c r="L578" s="40"/>
      <c r="M578" s="40"/>
      <c r="N578" s="40"/>
      <c r="O578" s="40"/>
      <c r="P578" s="40"/>
      <c r="Q578" s="40"/>
      <c r="R578" s="45"/>
      <c r="S578" s="45"/>
      <c r="T578" s="45"/>
      <c r="U578" s="45"/>
      <c r="V578" s="45"/>
      <c r="W578" s="45"/>
      <c r="X578" s="45"/>
    </row>
    <row r="579" spans="1:24" s="16" customFormat="1" x14ac:dyDescent="0.15">
      <c r="A579" s="111">
        <v>15996302</v>
      </c>
      <c r="B579" s="40">
        <v>1</v>
      </c>
      <c r="C579" s="40" t="str">
        <f>_xlfn.IFNA(_xlfn.IFNA(INDEX(效果!$C:$C,MATCH($A579,效果!$O:$O,0)),INDEX(buff!$C:$C,MATCH($A579,buff!$L:$L,0))),INDEX(buff!$C:$C,MATCH($A579,buff!$M:$M,0)))</f>
        <v>木桶加攻</v>
      </c>
      <c r="D579" s="40" t="s">
        <v>4508</v>
      </c>
      <c r="E579" s="40">
        <v>1.2</v>
      </c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5">
        <v>2000</v>
      </c>
      <c r="S579" s="45">
        <v>2000</v>
      </c>
      <c r="T579" s="45"/>
      <c r="U579" s="45"/>
      <c r="V579" s="45"/>
      <c r="W579" s="45"/>
      <c r="X579" s="45"/>
    </row>
    <row r="580" spans="1:24" s="16" customFormat="1" x14ac:dyDescent="0.15">
      <c r="A580" s="111">
        <v>15996303</v>
      </c>
      <c r="B580" s="40">
        <v>1</v>
      </c>
      <c r="C580" s="40" t="str">
        <f>_xlfn.IFNA(_xlfn.IFNA(INDEX(效果!$C:$C,MATCH($A580,效果!$O:$O,0)),INDEX(buff!$C:$C,MATCH($A580,buff!$L:$L,0))),INDEX(buff!$C:$C,MATCH($A580,buff!$M:$M,0)))</f>
        <v>木桶加物防</v>
      </c>
      <c r="D580" s="40" t="s">
        <v>4509</v>
      </c>
      <c r="E580" s="40">
        <v>1.2</v>
      </c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5">
        <v>2000</v>
      </c>
      <c r="S580" s="45">
        <v>2000</v>
      </c>
      <c r="T580" s="45"/>
      <c r="U580" s="45"/>
      <c r="V580" s="45"/>
      <c r="W580" s="45"/>
      <c r="X580" s="45"/>
    </row>
    <row r="581" spans="1:24" s="16" customFormat="1" x14ac:dyDescent="0.15">
      <c r="A581" s="111">
        <v>15996304</v>
      </c>
      <c r="B581" s="40">
        <v>1</v>
      </c>
      <c r="C581" s="40" t="str">
        <f>_xlfn.IFNA(_xlfn.IFNA(INDEX(效果!$C:$C,MATCH($A581,效果!$O:$O,0)),INDEX(buff!$C:$C,MATCH($A581,buff!$L:$L,0))),INDEX(buff!$C:$C,MATCH($A581,buff!$M:$M,0)))</f>
        <v>木桶加魔防</v>
      </c>
      <c r="D581" s="40" t="s">
        <v>4510</v>
      </c>
      <c r="E581" s="40">
        <v>1.2</v>
      </c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5">
        <v>2000</v>
      </c>
      <c r="S581" s="45">
        <v>2000</v>
      </c>
      <c r="T581" s="45"/>
      <c r="U581" s="45"/>
      <c r="V581" s="45"/>
      <c r="W581" s="45"/>
      <c r="X581" s="45"/>
    </row>
    <row r="582" spans="1:24" s="16" customFormat="1" x14ac:dyDescent="0.15">
      <c r="A582" s="111">
        <v>15998001</v>
      </c>
      <c r="B582" s="40">
        <v>1</v>
      </c>
      <c r="C582" s="40" t="str">
        <f>_xlfn.IFNA(_xlfn.IFNA(INDEX(效果!$C:$C,MATCH($A582,效果!$O:$O,0)),INDEX(buff!$C:$C,MATCH($A582,buff!$L:$L,0))),INDEX(buff!$C:$C,MATCH($A582,buff!$M:$M,0)))</f>
        <v>治疗图腾持续加血血量</v>
      </c>
      <c r="D582" s="40" t="s">
        <v>4511</v>
      </c>
      <c r="E582" s="40">
        <v>1.2</v>
      </c>
      <c r="F582" s="40" t="s">
        <v>230</v>
      </c>
      <c r="G582" s="40">
        <v>10000</v>
      </c>
      <c r="H582" s="40">
        <v>10000</v>
      </c>
      <c r="I582" s="40"/>
      <c r="J582" s="40"/>
      <c r="K582" s="40"/>
      <c r="L582" s="40"/>
      <c r="M582" s="40"/>
      <c r="N582" s="40"/>
      <c r="O582" s="40"/>
      <c r="P582" s="40"/>
      <c r="Q582" s="40"/>
      <c r="R582" s="45"/>
      <c r="S582" s="45"/>
      <c r="T582" s="45"/>
      <c r="U582" s="45"/>
      <c r="V582" s="45"/>
      <c r="W582" s="45"/>
      <c r="X582" s="45"/>
    </row>
    <row r="583" spans="1:24" s="16" customFormat="1" x14ac:dyDescent="0.15">
      <c r="A583" s="111">
        <v>15998004</v>
      </c>
      <c r="B583" s="40">
        <v>1</v>
      </c>
      <c r="C583" s="40" t="str">
        <f>_xlfn.IFNA(_xlfn.IFNA(INDEX(效果!$C:$C,MATCH($A583,效果!$O:$O,0)),INDEX(buff!$C:$C,MATCH($A583,buff!$L:$L,0))),INDEX(buff!$C:$C,MATCH($A583,buff!$M:$M,0)))</f>
        <v>小地精治疗</v>
      </c>
      <c r="D583" s="40" t="s">
        <v>4512</v>
      </c>
      <c r="E583" s="40">
        <v>1.2</v>
      </c>
      <c r="F583" s="40" t="s">
        <v>230</v>
      </c>
      <c r="G583" s="40">
        <v>45000</v>
      </c>
      <c r="H583" s="40">
        <v>45000</v>
      </c>
      <c r="I583" s="40"/>
      <c r="J583" s="40"/>
      <c r="K583" s="40"/>
      <c r="L583" s="40"/>
      <c r="M583" s="40"/>
      <c r="N583" s="40"/>
      <c r="O583" s="40"/>
      <c r="P583" s="40"/>
      <c r="Q583" s="40"/>
      <c r="R583" s="45"/>
      <c r="S583" s="45"/>
      <c r="T583" s="45"/>
      <c r="U583" s="45"/>
      <c r="V583" s="45"/>
      <c r="W583" s="45"/>
      <c r="X583" s="45"/>
    </row>
    <row r="584" spans="1:24" s="16" customFormat="1" x14ac:dyDescent="0.15">
      <c r="A584" s="111">
        <v>15998009</v>
      </c>
      <c r="B584" s="40">
        <v>1</v>
      </c>
      <c r="C584" s="40" t="s">
        <v>355</v>
      </c>
      <c r="D584" s="40" t="s">
        <v>4513</v>
      </c>
      <c r="E584" s="40">
        <v>1.2</v>
      </c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5">
        <v>2500</v>
      </c>
      <c r="S584" s="45">
        <v>2500</v>
      </c>
      <c r="T584" s="45"/>
      <c r="U584" s="45"/>
      <c r="V584" s="45"/>
      <c r="W584" s="45"/>
      <c r="X584" s="45"/>
    </row>
    <row r="585" spans="1:24" s="16" customFormat="1" x14ac:dyDescent="0.15">
      <c r="A585" s="111">
        <v>15998010</v>
      </c>
      <c r="B585" s="40">
        <v>1</v>
      </c>
      <c r="C585" s="40" t="str">
        <f>_xlfn.IFNA(_xlfn.IFNA(INDEX(效果!$C:$C,MATCH($A585,效果!$O:$O,0)),INDEX(buff!$C:$C,MATCH($A585,buff!$L:$L,0))),INDEX(buff!$C:$C,MATCH($A585,buff!$M:$M,0)))</f>
        <v>剑圣分身普攻时几率附加流血血量</v>
      </c>
      <c r="D585" s="40" t="s">
        <v>4514</v>
      </c>
      <c r="E585" s="40">
        <v>1.2</v>
      </c>
      <c r="F585" s="40" t="s">
        <v>230</v>
      </c>
      <c r="G585" s="40">
        <v>3000</v>
      </c>
      <c r="H585" s="40">
        <v>3000</v>
      </c>
      <c r="I585" s="40"/>
      <c r="J585" s="40"/>
      <c r="K585" s="40"/>
      <c r="L585" s="40"/>
      <c r="M585" s="40"/>
      <c r="N585" s="40"/>
      <c r="O585" s="40"/>
      <c r="P585" s="40"/>
      <c r="Q585" s="40"/>
      <c r="R585" s="45"/>
      <c r="S585" s="45"/>
      <c r="T585" s="45"/>
      <c r="U585" s="45"/>
      <c r="V585" s="45"/>
      <c r="W585" s="45"/>
      <c r="X585" s="45">
        <v>1</v>
      </c>
    </row>
    <row r="586" spans="1:24" s="16" customFormat="1" x14ac:dyDescent="0.15">
      <c r="A586" s="111">
        <v>15998011</v>
      </c>
      <c r="B586" s="40">
        <v>1</v>
      </c>
      <c r="C586" s="40" t="str">
        <f>_xlfn.IFNA(_xlfn.IFNA(INDEX(效果!$C:$C,MATCH($A586,效果!$O:$O,0)),INDEX(buff!$C:$C,MATCH($A586,buff!$L:$L,0))),INDEX(buff!$C:$C,MATCH($A586,buff!$M:$M,0)))</f>
        <v>火元素普通攻击伤害(无用)</v>
      </c>
      <c r="D586" s="40" t="s">
        <v>4515</v>
      </c>
      <c r="E586" s="40">
        <v>1.2</v>
      </c>
      <c r="F586" s="40" t="s">
        <v>230</v>
      </c>
      <c r="G586" s="40">
        <v>9800</v>
      </c>
      <c r="H586" s="40">
        <v>10200</v>
      </c>
      <c r="I586" s="40"/>
      <c r="J586" s="40"/>
      <c r="K586" s="40"/>
      <c r="L586" s="40"/>
      <c r="M586" s="40"/>
      <c r="N586" s="40"/>
      <c r="O586" s="40"/>
      <c r="P586" s="40"/>
      <c r="Q586" s="40"/>
      <c r="R586" s="45"/>
      <c r="S586" s="45"/>
      <c r="T586" s="45"/>
      <c r="U586" s="45">
        <v>1</v>
      </c>
      <c r="V586" s="45"/>
      <c r="W586" s="45"/>
      <c r="X586" s="45"/>
    </row>
    <row r="587" spans="1:24" s="16" customFormat="1" x14ac:dyDescent="0.15">
      <c r="A587" s="111">
        <v>15998012</v>
      </c>
      <c r="B587" s="40">
        <v>1</v>
      </c>
      <c r="C587" s="40" t="str">
        <f>_xlfn.IFNA(_xlfn.IFNA(INDEX(效果!$C:$C,MATCH($A587,效果!$O:$O,0)),INDEX(buff!$C:$C,MATCH($A587,buff!$L:$L,0))),INDEX(buff!$C:$C,MATCH($A587,buff!$M:$M,0)))</f>
        <v>火元素被动技能加击破(无用)</v>
      </c>
      <c r="D587" s="40" t="s">
        <v>4516</v>
      </c>
      <c r="E587" s="40">
        <v>1.2</v>
      </c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5">
        <v>500</v>
      </c>
      <c r="S587" s="45">
        <v>500</v>
      </c>
      <c r="T587" s="45"/>
      <c r="U587" s="45"/>
      <c r="V587" s="45"/>
      <c r="W587" s="45"/>
      <c r="X587" s="45"/>
    </row>
    <row r="588" spans="1:24" s="45" customFormat="1" x14ac:dyDescent="0.15">
      <c r="A588" s="111">
        <v>15998016</v>
      </c>
      <c r="B588" s="40">
        <v>1</v>
      </c>
      <c r="C588" s="40" t="str">
        <f>_xlfn.IFNA(_xlfn.IFNA(INDEX(效果!$C:$C,MATCH($A588,效果!$O:$O,0)),INDEX(buff!$C:$C,MATCH($A588,buff!$L:$L,0))),INDEX(buff!$C:$C,MATCH($A588,buff!$M:$M,0)))</f>
        <v>火舌图腾普通攻击伤害(无用)</v>
      </c>
      <c r="D588" s="40" t="s">
        <v>4517</v>
      </c>
      <c r="E588" s="40">
        <v>1.2</v>
      </c>
      <c r="F588" s="40" t="s">
        <v>230</v>
      </c>
      <c r="G588" s="40">
        <v>9800</v>
      </c>
      <c r="H588" s="40">
        <v>10200</v>
      </c>
      <c r="I588" s="40"/>
      <c r="J588" s="40"/>
      <c r="K588" s="40"/>
      <c r="L588" s="40"/>
      <c r="M588" s="40"/>
      <c r="N588" s="40"/>
      <c r="O588" s="40"/>
      <c r="P588" s="40"/>
      <c r="Q588" s="40"/>
      <c r="U588" s="45">
        <v>1</v>
      </c>
    </row>
    <row r="589" spans="1:24" s="45" customFormat="1" x14ac:dyDescent="0.15">
      <c r="A589" s="111">
        <v>15998017</v>
      </c>
      <c r="B589" s="40">
        <v>1</v>
      </c>
      <c r="C589" s="40" t="str">
        <f>_xlfn.IFNA(_xlfn.IFNA(INDEX(效果!$C:$C,MATCH($A589,效果!$O:$O,0)),INDEX(buff!$C:$C,MATCH($A589,buff!$L:$L,0))),INDEX(buff!$C:$C,MATCH($A589,buff!$M:$M,0)))</f>
        <v>小树人普通攻击(无用)</v>
      </c>
      <c r="D589" s="40" t="s">
        <v>4518</v>
      </c>
      <c r="E589" s="40">
        <v>1.2</v>
      </c>
      <c r="F589" s="40" t="s">
        <v>230</v>
      </c>
      <c r="G589" s="40">
        <v>9800</v>
      </c>
      <c r="H589" s="40">
        <v>10200</v>
      </c>
      <c r="I589" s="40"/>
      <c r="J589" s="40"/>
      <c r="K589" s="40"/>
      <c r="L589" s="40"/>
      <c r="M589" s="40"/>
      <c r="N589" s="40"/>
      <c r="O589" s="40"/>
      <c r="P589" s="40"/>
      <c r="Q589" s="40"/>
      <c r="U589" s="45">
        <v>1</v>
      </c>
    </row>
    <row r="590" spans="1:24" s="45" customFormat="1" x14ac:dyDescent="0.15">
      <c r="A590" s="111">
        <v>15998018</v>
      </c>
      <c r="B590" s="40">
        <v>1</v>
      </c>
      <c r="C590" s="40" t="str">
        <f>_xlfn.IFNA(_xlfn.IFNA(INDEX(效果!$C:$C,MATCH($A590,效果!$O:$O,0)),INDEX(buff!$C:$C,MATCH($A590,buff!$L:$L,0))),INDEX(buff!$C:$C,MATCH($A590,buff!$M:$M,0)))</f>
        <v>小树人被动韧性(无用)</v>
      </c>
      <c r="D590" s="40" t="s">
        <v>4519</v>
      </c>
      <c r="E590" s="40">
        <v>1.2</v>
      </c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5">
        <v>1000</v>
      </c>
      <c r="S590" s="45">
        <v>1000</v>
      </c>
    </row>
    <row r="591" spans="1:24" s="45" customFormat="1" x14ac:dyDescent="0.15">
      <c r="A591" s="111">
        <v>15998019</v>
      </c>
      <c r="B591" s="40">
        <v>1</v>
      </c>
      <c r="C591" s="40" t="str">
        <f>_xlfn.IFNA(_xlfn.IFNA(INDEX(效果!$C:$C,MATCH($A591,效果!$O:$O,0)),INDEX(buff!$C:$C,MATCH($A591,buff!$L:$L,0))),INDEX(buff!$C:$C,MATCH($A591,buff!$M:$M,0)))</f>
        <v>小树人活体护甲加血血量(无用)</v>
      </c>
      <c r="D591" s="40" t="s">
        <v>4520</v>
      </c>
      <c r="E591" s="40">
        <v>1.2</v>
      </c>
      <c r="F591" s="40" t="s">
        <v>3219</v>
      </c>
      <c r="G591" s="40">
        <v>500</v>
      </c>
      <c r="H591" s="40">
        <v>500</v>
      </c>
      <c r="I591" s="40"/>
      <c r="J591" s="40"/>
      <c r="K591" s="40"/>
      <c r="L591" s="40"/>
      <c r="M591" s="40"/>
      <c r="N591" s="40"/>
      <c r="O591" s="40"/>
      <c r="P591" s="40"/>
      <c r="Q591" s="40"/>
    </row>
    <row r="592" spans="1:24" s="45" customFormat="1" x14ac:dyDescent="0.15">
      <c r="A592" s="111">
        <v>15998020</v>
      </c>
      <c r="B592" s="40">
        <v>1</v>
      </c>
      <c r="C592" s="40" t="str">
        <f>_xlfn.IFNA(_xlfn.IFNA(INDEX(效果!$C:$C,MATCH($A592,效果!$O:$O,0)),INDEX(buff!$C:$C,MATCH($A592,buff!$L:$L,0))),INDEX(buff!$C:$C,MATCH($A592,buff!$M:$M,0)))</f>
        <v>小树人活体护甲加物防(无用)</v>
      </c>
      <c r="D592" s="40" t="s">
        <v>4521</v>
      </c>
      <c r="E592" s="40">
        <v>1.2</v>
      </c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5">
        <v>1000</v>
      </c>
      <c r="S592" s="45">
        <v>1000</v>
      </c>
    </row>
    <row r="593" spans="1:24" s="45" customFormat="1" x14ac:dyDescent="0.15">
      <c r="A593" s="111">
        <v>15998021</v>
      </c>
      <c r="B593" s="40">
        <v>1</v>
      </c>
      <c r="C593" s="40" t="str">
        <f>_xlfn.IFNA(_xlfn.IFNA(INDEX(效果!$C:$C,MATCH($A593,效果!$O:$O,0)),INDEX(buff!$C:$C,MATCH($A593,buff!$L:$L,0))),INDEX(buff!$C:$C,MATCH($A593,buff!$M:$M,0)))</f>
        <v>小树人活体护甲加魔防</v>
      </c>
      <c r="D593" s="40" t="s">
        <v>4522</v>
      </c>
      <c r="E593" s="40">
        <v>1.2</v>
      </c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5">
        <v>1000</v>
      </c>
      <c r="S593" s="45">
        <v>1000</v>
      </c>
    </row>
    <row r="594" spans="1:24" s="45" customFormat="1" x14ac:dyDescent="0.15">
      <c r="A594" s="111">
        <v>15998027</v>
      </c>
      <c r="B594" s="40">
        <v>1</v>
      </c>
      <c r="C594" s="40" t="str">
        <f>_xlfn.IFNA(_xlfn.IFNA(INDEX(效果!$C:$C,MATCH($A594,效果!$O:$O,0)),INDEX(buff!$C:$C,MATCH($A594,buff!$L:$L,0))),INDEX(buff!$C:$C,MATCH($A594,buff!$M:$M,0)))</f>
        <v>九尾妖狐-幽灵狐恢复加血血量</v>
      </c>
      <c r="D594" s="40" t="s">
        <v>4523</v>
      </c>
      <c r="E594" s="40">
        <v>1.2</v>
      </c>
      <c r="F594" s="40" t="s">
        <v>230</v>
      </c>
      <c r="G594" s="40">
        <v>1000</v>
      </c>
      <c r="H594" s="40">
        <v>1000</v>
      </c>
      <c r="I594" s="40"/>
      <c r="J594" s="40"/>
      <c r="K594" s="40"/>
      <c r="L594" s="40"/>
      <c r="M594" s="40"/>
      <c r="N594" s="40"/>
      <c r="O594" s="40"/>
      <c r="P594" s="40"/>
      <c r="Q594" s="40"/>
    </row>
    <row r="595" spans="1:24" s="45" customFormat="1" x14ac:dyDescent="0.15">
      <c r="A595" s="111">
        <v>15998028</v>
      </c>
      <c r="B595" s="40">
        <v>1</v>
      </c>
      <c r="C595" s="40" t="str">
        <f>_xlfn.IFNA(_xlfn.IFNA(INDEX(效果!$C:$C,MATCH($A595,效果!$O:$O,0)),INDEX(buff!$C:$C,MATCH($A595,buff!$L:$L,0))),INDEX(buff!$C:$C,MATCH($A595,buff!$M:$M,0)))</f>
        <v>地狱火普通攻击(无用)</v>
      </c>
      <c r="D595" s="40" t="s">
        <v>4524</v>
      </c>
      <c r="E595" s="40">
        <v>1.2</v>
      </c>
      <c r="F595" s="40" t="s">
        <v>230</v>
      </c>
      <c r="G595" s="40">
        <v>9800</v>
      </c>
      <c r="H595" s="40">
        <v>10200</v>
      </c>
      <c r="I595" s="40"/>
      <c r="J595" s="40"/>
      <c r="K595" s="40"/>
      <c r="L595" s="40"/>
      <c r="M595" s="40"/>
      <c r="N595" s="40"/>
      <c r="O595" s="40"/>
      <c r="P595" s="40"/>
      <c r="Q595" s="40"/>
      <c r="U595" s="45">
        <v>1</v>
      </c>
    </row>
    <row r="596" spans="1:24" s="45" customFormat="1" x14ac:dyDescent="0.15">
      <c r="A596" s="111">
        <v>15998029</v>
      </c>
      <c r="B596" s="40">
        <v>1</v>
      </c>
      <c r="C596" s="40" t="str">
        <f>_xlfn.IFNA(_xlfn.IFNA(INDEX(效果!$C:$C,MATCH($A596,效果!$O:$O,0)),INDEX(buff!$C:$C,MATCH($A596,buff!$L:$L,0))),INDEX(buff!$C:$C,MATCH($A596,buff!$M:$M,0)))</f>
        <v>地狱火献祭伤害(无用)</v>
      </c>
      <c r="D596" s="40" t="s">
        <v>4525</v>
      </c>
      <c r="E596" s="40">
        <v>1.2</v>
      </c>
      <c r="F596" s="40" t="s">
        <v>230</v>
      </c>
      <c r="G596" s="40">
        <v>19000</v>
      </c>
      <c r="H596" s="40">
        <v>21000</v>
      </c>
      <c r="I596" s="40"/>
      <c r="J596" s="40"/>
      <c r="K596" s="40"/>
      <c r="L596" s="40"/>
      <c r="M596" s="40"/>
      <c r="N596" s="40"/>
      <c r="O596" s="40"/>
      <c r="P596" s="40"/>
      <c r="Q596" s="40"/>
    </row>
    <row r="597" spans="1:24" s="45" customFormat="1" x14ac:dyDescent="0.15">
      <c r="A597" s="105">
        <v>15998072</v>
      </c>
      <c r="B597" s="40">
        <v>1</v>
      </c>
      <c r="C597" s="40" t="str">
        <f>_xlfn.IFNA(_xlfn.IFNA(INDEX(效果!$C:$C,MATCH($A597,效果!$O:$O,0)),INDEX(buff!$C:$C,MATCH($A597,buff!$L:$L,0))),INDEX(buff!$C:$C,MATCH($A597,buff!$M:$M,0)))</f>
        <v>狼普通攻击伤害</v>
      </c>
      <c r="D597" s="40" t="s">
        <v>3589</v>
      </c>
      <c r="E597" s="40">
        <v>1.2</v>
      </c>
      <c r="F597" s="40" t="s">
        <v>230</v>
      </c>
      <c r="G597" s="40">
        <v>9800</v>
      </c>
      <c r="H597" s="40">
        <v>10200</v>
      </c>
      <c r="I597" s="40"/>
      <c r="J597" s="40"/>
      <c r="K597" s="40"/>
      <c r="L597" s="40"/>
      <c r="M597" s="40"/>
      <c r="N597" s="40"/>
      <c r="O597" s="40"/>
      <c r="P597" s="40"/>
      <c r="Q597" s="40"/>
      <c r="U597" s="45">
        <v>1</v>
      </c>
      <c r="X597" s="45">
        <v>1</v>
      </c>
    </row>
    <row r="598" spans="1:24" s="45" customFormat="1" x14ac:dyDescent="0.15">
      <c r="A598" s="105">
        <v>15998073</v>
      </c>
      <c r="B598" s="40">
        <v>1</v>
      </c>
      <c r="C598" s="40" t="str">
        <f>_xlfn.IFNA(_xlfn.IFNA(INDEX(效果!$C:$C,MATCH($A598,效果!$O:$O,0)),INDEX(buff!$C:$C,MATCH($A598,buff!$L:$L,0))),INDEX(buff!$C:$C,MATCH($A598,buff!$M:$M,0)))</f>
        <v>狼人被动加格挡</v>
      </c>
      <c r="D598" s="40" t="s">
        <v>3590</v>
      </c>
      <c r="E598" s="40">
        <v>1.2</v>
      </c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5">
        <v>200</v>
      </c>
      <c r="S598" s="45">
        <v>200</v>
      </c>
    </row>
    <row r="599" spans="1:24" s="45" customFormat="1" x14ac:dyDescent="0.15">
      <c r="A599" s="111">
        <v>15998041</v>
      </c>
      <c r="B599" s="40">
        <v>1</v>
      </c>
      <c r="C599" s="40" t="s">
        <v>1494</v>
      </c>
      <c r="D599" s="40" t="s">
        <v>4526</v>
      </c>
      <c r="E599" s="40">
        <v>1.2</v>
      </c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5">
        <v>2500</v>
      </c>
      <c r="S599" s="45">
        <v>2500</v>
      </c>
    </row>
    <row r="600" spans="1:24" s="45" customFormat="1" x14ac:dyDescent="0.15">
      <c r="A600" s="111">
        <v>15998047</v>
      </c>
      <c r="B600" s="40">
        <v>1</v>
      </c>
      <c r="C600" s="40" t="str">
        <f>_xlfn.IFNA(_xlfn.IFNA(INDEX(效果!$C:$C,MATCH($A600,效果!$O:$O,0)),INDEX(buff!$C:$C,MATCH($A600,buff!$L:$L,0))),INDEX(buff!$C:$C,MATCH($A600,buff!$M:$M,0)))</f>
        <v>召唤死神攻击提升</v>
      </c>
      <c r="D600" s="40" t="s">
        <v>4527</v>
      </c>
      <c r="E600" s="40">
        <v>1.2</v>
      </c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5">
        <v>2000</v>
      </c>
      <c r="S600" s="45">
        <v>2000</v>
      </c>
    </row>
    <row r="601" spans="1:24" s="45" customFormat="1" x14ac:dyDescent="0.15">
      <c r="A601" s="111">
        <v>15998048</v>
      </c>
      <c r="B601" s="40">
        <v>1</v>
      </c>
      <c r="C601" s="40" t="str">
        <f>_xlfn.IFNA(_xlfn.IFNA(INDEX(效果!$C:$C,MATCH($A601,效果!$O:$O,0)),INDEX(buff!$C:$C,MATCH($A601,buff!$L:$L,0))),INDEX(buff!$C:$C,MATCH($A601,buff!$M:$M,0)))</f>
        <v>召唤死神物防提升</v>
      </c>
      <c r="D601" s="40" t="s">
        <v>4528</v>
      </c>
      <c r="E601" s="40">
        <v>1.2</v>
      </c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5">
        <v>2000</v>
      </c>
      <c r="S601" s="45">
        <v>2000</v>
      </c>
    </row>
    <row r="602" spans="1:24" s="45" customFormat="1" x14ac:dyDescent="0.15">
      <c r="A602" s="111">
        <v>15998049</v>
      </c>
      <c r="B602" s="40">
        <v>1</v>
      </c>
      <c r="C602" s="40" t="str">
        <f>_xlfn.IFNA(_xlfn.IFNA(INDEX(效果!$C:$C,MATCH($A602,效果!$O:$O,0)),INDEX(buff!$C:$C,MATCH($A602,buff!$L:$L,0))),INDEX(buff!$C:$C,MATCH($A602,buff!$M:$M,0)))</f>
        <v>召唤死神魔防提升</v>
      </c>
      <c r="D602" s="40" t="s">
        <v>4529</v>
      </c>
      <c r="E602" s="40">
        <v>1.2</v>
      </c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5">
        <v>2000</v>
      </c>
      <c r="S602" s="45">
        <v>2000</v>
      </c>
    </row>
    <row r="603" spans="1:24" s="45" customFormat="1" x14ac:dyDescent="0.15">
      <c r="A603" s="111">
        <v>15998101</v>
      </c>
      <c r="B603" s="40">
        <v>1</v>
      </c>
      <c r="C603" s="71" t="str">
        <f>_xlfn.IFNA(_xlfn.IFNA(INDEX(效果!$C:$C,MATCH($A603,效果!$O:$O,0)),INDEX(buff!$C:$C,MATCH($A603,buff!$L:$L,0))),INDEX(buff!$C:$C,MATCH($A603,buff!$M:$M,0)))</f>
        <v>风暴国王普通攻击伤害(无用)</v>
      </c>
      <c r="D603" s="71" t="s">
        <v>3559</v>
      </c>
      <c r="E603" s="40">
        <v>1.2</v>
      </c>
      <c r="F603" s="40" t="s">
        <v>230</v>
      </c>
      <c r="G603" s="40">
        <v>9800</v>
      </c>
      <c r="H603" s="40">
        <v>10200</v>
      </c>
      <c r="I603" s="40"/>
      <c r="J603" s="40"/>
      <c r="K603" s="40"/>
      <c r="L603" s="40"/>
      <c r="M603" s="40"/>
      <c r="N603" s="40"/>
      <c r="O603" s="40"/>
      <c r="P603" s="40"/>
      <c r="Q603" s="40"/>
      <c r="U603" s="45">
        <v>1</v>
      </c>
    </row>
    <row r="604" spans="1:24" s="45" customFormat="1" x14ac:dyDescent="0.15">
      <c r="A604" s="111">
        <v>15998102</v>
      </c>
      <c r="B604" s="40">
        <v>1</v>
      </c>
      <c r="C604" s="71" t="str">
        <f>_xlfn.IFNA(_xlfn.IFNA(INDEX(效果!$C:$C,MATCH($A604,效果!$O:$O,0)),INDEX(buff!$C:$C,MATCH($A604,buff!$L:$L,0))),INDEX(buff!$C:$C,MATCH($A604,buff!$M:$M,0)))</f>
        <v>风暴国王顺劈斩伤害(无用)</v>
      </c>
      <c r="D604" s="71" t="s">
        <v>306</v>
      </c>
      <c r="E604" s="40">
        <v>1.2</v>
      </c>
      <c r="F604" s="40" t="s">
        <v>230</v>
      </c>
      <c r="G604" s="40">
        <v>19800</v>
      </c>
      <c r="H604" s="40">
        <v>20200</v>
      </c>
      <c r="I604" s="40"/>
      <c r="J604" s="40"/>
      <c r="K604" s="40"/>
      <c r="L604" s="40"/>
      <c r="M604" s="40"/>
      <c r="N604" s="40"/>
      <c r="O604" s="40"/>
      <c r="P604" s="40"/>
      <c r="Q604" s="40"/>
    </row>
    <row r="605" spans="1:24" s="45" customFormat="1" x14ac:dyDescent="0.15">
      <c r="A605" s="111">
        <v>15998103</v>
      </c>
      <c r="B605" s="40">
        <v>1</v>
      </c>
      <c r="C605" s="71" t="str">
        <f>_xlfn.IFNA(_xlfn.IFNA(INDEX(效果!$C:$C,MATCH($A605,效果!$O:$O,0)),INDEX(buff!$C:$C,MATCH($A605,buff!$L:$L,0))),INDEX(buff!$C:$C,MATCH($A605,buff!$M:$M,0)))</f>
        <v>风暴国王顺劈斩降韧性(无用)</v>
      </c>
      <c r="D605" s="71" t="s">
        <v>4530</v>
      </c>
      <c r="E605" s="40">
        <v>1.2</v>
      </c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5">
        <v>-125</v>
      </c>
      <c r="S605" s="45">
        <v>-125</v>
      </c>
      <c r="X605" s="45">
        <v>1</v>
      </c>
    </row>
    <row r="606" spans="1:24" s="45" customFormat="1" x14ac:dyDescent="0.15">
      <c r="A606" s="111">
        <v>15998104</v>
      </c>
      <c r="B606" s="40">
        <v>1</v>
      </c>
      <c r="C606" s="71" t="str">
        <f>_xlfn.IFNA(_xlfn.IFNA(INDEX(效果!$C:$C,MATCH($A606,效果!$O:$O,0)),INDEX(buff!$C:$C,MATCH($A606,buff!$L:$L,0))),INDEX(buff!$C:$C,MATCH($A606,buff!$M:$M,0)))</f>
        <v>风暴国王盾击伤害</v>
      </c>
      <c r="D606" s="71" t="s">
        <v>311</v>
      </c>
      <c r="E606" s="40">
        <v>1.2</v>
      </c>
      <c r="F606" s="40" t="s">
        <v>230</v>
      </c>
      <c r="G606" s="40">
        <v>19800</v>
      </c>
      <c r="H606" s="40">
        <v>20200</v>
      </c>
      <c r="I606" s="40"/>
      <c r="J606" s="40"/>
      <c r="K606" s="40"/>
      <c r="L606" s="40"/>
      <c r="M606" s="40"/>
      <c r="N606" s="40"/>
      <c r="O606" s="40"/>
      <c r="P606" s="40"/>
      <c r="Q606" s="40"/>
    </row>
    <row r="607" spans="1:24" s="45" customFormat="1" x14ac:dyDescent="0.15">
      <c r="A607" s="111">
        <v>15998105</v>
      </c>
      <c r="B607" s="40">
        <v>1</v>
      </c>
      <c r="C607" s="71" t="str">
        <f>_xlfn.IFNA(_xlfn.IFNA(INDEX(效果!$C:$C,MATCH($A607,效果!$O:$O,0)),INDEX(buff!$C:$C,MATCH($A607,buff!$L:$L,0))),INDEX(buff!$C:$C,MATCH($A607,buff!$M:$M,0)))</f>
        <v>风暴国王冲锋之伤害(无用)</v>
      </c>
      <c r="D607" s="71" t="s">
        <v>314</v>
      </c>
      <c r="E607" s="40">
        <v>1.2</v>
      </c>
      <c r="F607" s="40" t="s">
        <v>230</v>
      </c>
      <c r="G607" s="40">
        <v>19800</v>
      </c>
      <c r="H607" s="40">
        <v>20200</v>
      </c>
      <c r="I607" s="40"/>
      <c r="J607" s="40"/>
      <c r="K607" s="40"/>
      <c r="L607" s="40"/>
      <c r="M607" s="40"/>
      <c r="N607" s="40"/>
      <c r="O607" s="40"/>
      <c r="P607" s="40"/>
      <c r="Q607" s="40"/>
      <c r="X607" s="45">
        <v>1</v>
      </c>
    </row>
    <row r="608" spans="1:24" s="45" customFormat="1" x14ac:dyDescent="0.15">
      <c r="A608" s="111">
        <v>15998106</v>
      </c>
      <c r="B608" s="40">
        <v>1</v>
      </c>
      <c r="C608" s="71" t="str">
        <f>_xlfn.IFNA(_xlfn.IFNA(INDEX(效果!$C:$C,MATCH($A608,效果!$O:$O,0)),INDEX(buff!$C:$C,MATCH($A608,buff!$L:$L,0))),INDEX(buff!$C:$C,MATCH($A608,buff!$M:$M,0)))</f>
        <v>风暴国王冲锋之加物防(无用)</v>
      </c>
      <c r="D608" s="71" t="s">
        <v>4531</v>
      </c>
      <c r="E608" s="40">
        <v>1.2</v>
      </c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5">
        <v>500</v>
      </c>
      <c r="S608" s="45">
        <v>500</v>
      </c>
    </row>
    <row r="609" spans="1:24" s="45" customFormat="1" x14ac:dyDescent="0.15">
      <c r="A609" s="111">
        <v>15998107</v>
      </c>
      <c r="B609" s="40">
        <v>1</v>
      </c>
      <c r="C609" s="71" t="str">
        <f>_xlfn.IFNA(_xlfn.IFNA(INDEX(效果!$C:$C,MATCH($A609,效果!$O:$O,0)),INDEX(buff!$C:$C,MATCH($A609,buff!$L:$L,0))),INDEX(buff!$C:$C,MATCH($A609,buff!$M:$M,0)))</f>
        <v>风暴国王冲锋之加魔防(无用)</v>
      </c>
      <c r="D609" s="71" t="s">
        <v>4532</v>
      </c>
      <c r="E609" s="40">
        <v>1.2</v>
      </c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5">
        <v>500</v>
      </c>
      <c r="S609" s="45">
        <v>500</v>
      </c>
      <c r="X609" s="45">
        <v>1</v>
      </c>
    </row>
    <row r="610" spans="1:24" s="45" customFormat="1" x14ac:dyDescent="0.15">
      <c r="A610" s="111">
        <v>15998108</v>
      </c>
      <c r="B610" s="40">
        <v>1</v>
      </c>
      <c r="C610" s="71" t="str">
        <f>_xlfn.IFNA(_xlfn.IFNA(INDEX(效果!$C:$C,MATCH($A610,效果!$O:$O,0)),INDEX(buff!$C:$C,MATCH($A610,buff!$L:$L,0))),INDEX(buff!$C:$C,MATCH($A610,buff!$M:$M,0)))</f>
        <v>风暴国王复仇者之盾之1传伤害(无用)</v>
      </c>
      <c r="D610" s="71" t="s">
        <v>399</v>
      </c>
      <c r="E610" s="40">
        <v>1.2</v>
      </c>
      <c r="F610" s="40" t="s">
        <v>230</v>
      </c>
      <c r="G610" s="40">
        <v>24800</v>
      </c>
      <c r="H610" s="40">
        <v>25200</v>
      </c>
      <c r="I610" s="40"/>
      <c r="J610" s="40"/>
      <c r="K610" s="40"/>
      <c r="L610" s="40"/>
      <c r="M610" s="40"/>
      <c r="N610" s="40"/>
      <c r="O610" s="40"/>
      <c r="P610" s="40"/>
      <c r="Q610" s="40"/>
    </row>
    <row r="611" spans="1:24" s="45" customFormat="1" x14ac:dyDescent="0.15">
      <c r="A611" s="111">
        <v>15998109</v>
      </c>
      <c r="B611" s="40">
        <v>1</v>
      </c>
      <c r="C611" s="71" t="str">
        <f>_xlfn.IFNA(_xlfn.IFNA(INDEX(效果!$C:$C,MATCH($A611,效果!$O:$O,0)),INDEX(buff!$C:$C,MATCH($A611,buff!$L:$L,0))),INDEX(buff!$C:$C,MATCH($A611,buff!$M:$M,0)))</f>
        <v>风暴国王复仇者之盾之2传伤害(无用)</v>
      </c>
      <c r="D611" s="71" t="s">
        <v>404</v>
      </c>
      <c r="E611" s="40">
        <v>1.2</v>
      </c>
      <c r="F611" s="40" t="s">
        <v>230</v>
      </c>
      <c r="G611" s="40">
        <v>22800</v>
      </c>
      <c r="H611" s="40">
        <v>23200</v>
      </c>
      <c r="I611" s="40"/>
      <c r="J611" s="40"/>
      <c r="K611" s="40"/>
      <c r="L611" s="40"/>
      <c r="M611" s="40"/>
      <c r="N611" s="40"/>
      <c r="O611" s="40"/>
      <c r="P611" s="40"/>
      <c r="Q611" s="40"/>
    </row>
    <row r="612" spans="1:24" s="45" customFormat="1" x14ac:dyDescent="0.15">
      <c r="A612" s="111">
        <v>15998110</v>
      </c>
      <c r="B612" s="40">
        <v>1</v>
      </c>
      <c r="C612" s="71" t="str">
        <f>_xlfn.IFNA(_xlfn.IFNA(INDEX(效果!$C:$C,MATCH($A612,效果!$O:$O,0)),INDEX(buff!$C:$C,MATCH($A612,buff!$L:$L,0))),INDEX(buff!$C:$C,MATCH($A612,buff!$M:$M,0)))</f>
        <v>风暴国王复仇者之盾之3传伤害(无用)</v>
      </c>
      <c r="D612" s="71" t="s">
        <v>406</v>
      </c>
      <c r="E612" s="40">
        <v>1.2</v>
      </c>
      <c r="F612" s="40" t="s">
        <v>230</v>
      </c>
      <c r="G612" s="40">
        <v>20800</v>
      </c>
      <c r="H612" s="40">
        <v>21200</v>
      </c>
      <c r="I612" s="40"/>
      <c r="J612" s="40"/>
      <c r="K612" s="40"/>
      <c r="L612" s="40"/>
      <c r="M612" s="40"/>
      <c r="N612" s="40"/>
      <c r="O612" s="40"/>
      <c r="P612" s="40"/>
      <c r="Q612" s="40"/>
    </row>
    <row r="613" spans="1:24" s="45" customFormat="1" x14ac:dyDescent="0.15">
      <c r="A613" s="111">
        <v>15998111</v>
      </c>
      <c r="B613" s="40">
        <v>1</v>
      </c>
      <c r="C613" s="71" t="str">
        <f>_xlfn.IFNA(_xlfn.IFNA(INDEX(效果!$C:$C,MATCH($A613,效果!$O:$O,0)),INDEX(buff!$C:$C,MATCH($A613,buff!$L:$L,0))),INDEX(buff!$C:$C,MATCH($A613,buff!$M:$M,0)))</f>
        <v>风暴国王复仇者之盾之4传伤害(无用)</v>
      </c>
      <c r="D613" s="71" t="s">
        <v>408</v>
      </c>
      <c r="E613" s="40">
        <v>1.2</v>
      </c>
      <c r="F613" s="40" t="s">
        <v>230</v>
      </c>
      <c r="G613" s="40">
        <v>18800</v>
      </c>
      <c r="H613" s="40">
        <v>19200</v>
      </c>
      <c r="I613" s="40"/>
      <c r="J613" s="40"/>
      <c r="K613" s="40"/>
      <c r="L613" s="40"/>
      <c r="M613" s="40"/>
      <c r="N613" s="40"/>
      <c r="O613" s="40"/>
      <c r="P613" s="40"/>
      <c r="Q613" s="40"/>
    </row>
    <row r="614" spans="1:24" s="45" customFormat="1" x14ac:dyDescent="0.15">
      <c r="A614" s="111">
        <v>15999001</v>
      </c>
      <c r="B614" s="40">
        <v>1</v>
      </c>
      <c r="C614" s="71" t="str">
        <f>_xlfn.IFNA(_xlfn.IFNA(INDEX(效果!$C:$C,MATCH($A614,效果!$O:$O,0)),INDEX(buff!$C:$C,MATCH($A614,buff!$L:$L,0))),INDEX(buff!$C:$C,MATCH($A614,buff!$M:$M,0)))</f>
        <v>怀特迈恩普通攻击伤害(无用)</v>
      </c>
      <c r="D614" s="71" t="s">
        <v>140</v>
      </c>
      <c r="E614" s="40">
        <v>1.2</v>
      </c>
      <c r="F614" s="40" t="s">
        <v>230</v>
      </c>
      <c r="G614" s="40">
        <v>9500</v>
      </c>
      <c r="H614" s="40">
        <v>10500</v>
      </c>
      <c r="I614" s="40"/>
      <c r="J614" s="40"/>
      <c r="K614" s="40"/>
      <c r="L614" s="40"/>
      <c r="M614" s="40"/>
      <c r="N614" s="40"/>
      <c r="O614" s="40"/>
      <c r="P614" s="40"/>
      <c r="Q614" s="40"/>
      <c r="U614" s="45">
        <v>1</v>
      </c>
    </row>
    <row r="615" spans="1:24" s="16" customFormat="1" x14ac:dyDescent="0.15">
      <c r="A615" s="111">
        <v>15999002</v>
      </c>
      <c r="B615" s="40">
        <v>1</v>
      </c>
      <c r="C615" s="71" t="str">
        <f>_xlfn.IFNA(_xlfn.IFNA(INDEX(效果!$C:$C,MATCH($A615,效果!$O:$O,0)),INDEX(buff!$C:$C,MATCH($A615,buff!$L:$L,0))),INDEX(buff!$C:$C,MATCH($A615,buff!$M:$M,0)))</f>
        <v>怀特迈恩惩击伤害(无用)</v>
      </c>
      <c r="D615" s="71" t="s">
        <v>141</v>
      </c>
      <c r="E615" s="40">
        <v>1.2</v>
      </c>
      <c r="F615" s="40" t="s">
        <v>230</v>
      </c>
      <c r="G615" s="40">
        <v>18000</v>
      </c>
      <c r="H615" s="40">
        <v>21800</v>
      </c>
      <c r="I615" s="40"/>
      <c r="J615" s="40"/>
      <c r="K615" s="40"/>
      <c r="L615" s="40"/>
      <c r="M615" s="40"/>
      <c r="N615" s="40"/>
      <c r="O615" s="40"/>
      <c r="P615" s="40"/>
      <c r="Q615" s="40"/>
      <c r="R615" s="45"/>
      <c r="S615" s="45"/>
      <c r="T615" s="45"/>
      <c r="U615" s="45"/>
      <c r="V615" s="45"/>
      <c r="W615" s="45"/>
      <c r="X615" s="45"/>
    </row>
    <row r="616" spans="1:24" s="16" customFormat="1" x14ac:dyDescent="0.15">
      <c r="A616" s="111">
        <v>15999003</v>
      </c>
      <c r="B616" s="40">
        <v>1</v>
      </c>
      <c r="C616" s="71" t="str">
        <f>_xlfn.IFNA(_xlfn.IFNA(INDEX(效果!$C:$C,MATCH($A616,效果!$O:$O,0)),INDEX(buff!$C:$C,MATCH($A616,buff!$L:$L,0))),INDEX(buff!$C:$C,MATCH($A616,buff!$M:$M,0)))</f>
        <v>怀特迈恩复活术回血(无用)</v>
      </c>
      <c r="D616" s="71" t="s">
        <v>4533</v>
      </c>
      <c r="E616" s="40">
        <v>1.2</v>
      </c>
      <c r="F616" s="40" t="s">
        <v>230</v>
      </c>
      <c r="G616" s="40">
        <v>1000000</v>
      </c>
      <c r="H616" s="40">
        <v>1000000</v>
      </c>
      <c r="I616" s="40"/>
      <c r="J616" s="40"/>
      <c r="K616" s="40"/>
      <c r="L616" s="40"/>
      <c r="M616" s="40"/>
      <c r="N616" s="40"/>
      <c r="O616" s="40"/>
      <c r="P616" s="40"/>
      <c r="Q616" s="40"/>
      <c r="R616" s="45"/>
      <c r="S616" s="45"/>
      <c r="T616" s="45"/>
      <c r="U616" s="45"/>
      <c r="V616" s="45"/>
      <c r="W616" s="45"/>
      <c r="X616" s="45"/>
    </row>
    <row r="617" spans="1:24" s="16" customFormat="1" x14ac:dyDescent="0.15">
      <c r="A617" s="111">
        <v>15999004</v>
      </c>
      <c r="B617" s="40">
        <v>1</v>
      </c>
      <c r="C617" s="71" t="str">
        <f>_xlfn.IFNA(_xlfn.IFNA(INDEX(效果!$C:$C,MATCH($A617,效果!$O:$O,0)),INDEX(buff!$C:$C,MATCH($A617,buff!$L:$L,0))),INDEX(buff!$C:$C,MATCH($A617,buff!$M:$M,0)))</f>
        <v>大工匠火箭炮攻击伤害</v>
      </c>
      <c r="D617" s="71" t="s">
        <v>4534</v>
      </c>
      <c r="E617" s="40">
        <v>1.2</v>
      </c>
      <c r="F617" s="40" t="s">
        <v>230</v>
      </c>
      <c r="G617" s="40">
        <v>300000</v>
      </c>
      <c r="H617" s="40">
        <v>350000</v>
      </c>
      <c r="I617" s="40"/>
      <c r="J617" s="40"/>
      <c r="K617" s="40"/>
      <c r="L617" s="40"/>
      <c r="M617" s="40"/>
      <c r="N617" s="40"/>
      <c r="O617" s="40"/>
      <c r="P617" s="40"/>
      <c r="Q617" s="40"/>
      <c r="R617" s="45"/>
      <c r="S617" s="45"/>
      <c r="T617" s="45"/>
      <c r="U617" s="45"/>
      <c r="V617" s="45"/>
      <c r="W617" s="45"/>
      <c r="X617" s="45"/>
    </row>
    <row r="618" spans="1:24" s="16" customFormat="1" x14ac:dyDescent="0.15">
      <c r="A618" s="111">
        <v>15999005</v>
      </c>
      <c r="B618" s="40">
        <v>1</v>
      </c>
      <c r="C618" s="71" t="str">
        <f>_xlfn.IFNA(_xlfn.IFNA(INDEX(效果!$C:$C,MATCH($A618,效果!$O:$O,0)),INDEX(buff!$C:$C,MATCH($A618,buff!$L:$L,0))),INDEX(buff!$C:$C,MATCH($A618,buff!$M:$M,0)))</f>
        <v>箭塔攻击伤害</v>
      </c>
      <c r="D618" s="71" t="s">
        <v>4535</v>
      </c>
      <c r="E618" s="40">
        <v>1.2</v>
      </c>
      <c r="F618" s="40" t="s">
        <v>230</v>
      </c>
      <c r="G618" s="40">
        <v>9800</v>
      </c>
      <c r="H618" s="40">
        <v>10200</v>
      </c>
      <c r="I618" s="40"/>
      <c r="J618" s="40"/>
      <c r="K618" s="40"/>
      <c r="L618" s="40"/>
      <c r="M618" s="40"/>
      <c r="N618" s="40"/>
      <c r="O618" s="40"/>
      <c r="P618" s="40"/>
      <c r="Q618" s="40"/>
      <c r="R618" s="45"/>
      <c r="S618" s="45"/>
      <c r="T618" s="45"/>
      <c r="U618" s="45"/>
      <c r="V618" s="45"/>
      <c r="W618" s="45"/>
      <c r="X618" s="45"/>
    </row>
    <row r="619" spans="1:24" s="16" customFormat="1" x14ac:dyDescent="0.15">
      <c r="A619" s="111">
        <v>15999006</v>
      </c>
      <c r="B619" s="40">
        <v>1</v>
      </c>
      <c r="C619" s="71" t="str">
        <f>_xlfn.IFNA(_xlfn.IFNA(INDEX(效果!$C:$C,MATCH($A619,效果!$O:$O,0)),INDEX(buff!$C:$C,MATCH($A619,buff!$L:$L,0))),INDEX(buff!$C:$C,MATCH($A619,buff!$M:$M,0)))</f>
        <v>宝箱怪普通攻击伤害</v>
      </c>
      <c r="D619" s="71" t="s">
        <v>4536</v>
      </c>
      <c r="E619" s="40">
        <v>1.2</v>
      </c>
      <c r="F619" s="40" t="s">
        <v>230</v>
      </c>
      <c r="G619" s="40">
        <v>9800</v>
      </c>
      <c r="H619" s="40">
        <v>10200</v>
      </c>
      <c r="I619" s="40"/>
      <c r="J619" s="40"/>
      <c r="K619" s="40"/>
      <c r="L619" s="40"/>
      <c r="M619" s="40"/>
      <c r="N619" s="40"/>
      <c r="O619" s="40"/>
      <c r="P619" s="40"/>
      <c r="Q619" s="40"/>
      <c r="R619" s="45"/>
      <c r="S619" s="45"/>
      <c r="T619" s="45"/>
      <c r="U619" s="45">
        <v>1</v>
      </c>
      <c r="V619" s="45"/>
      <c r="W619" s="45"/>
      <c r="X619" s="45"/>
    </row>
    <row r="620" spans="1:24" s="16" customFormat="1" x14ac:dyDescent="0.15">
      <c r="A620" s="111">
        <v>15999007</v>
      </c>
      <c r="B620" s="40">
        <v>1</v>
      </c>
      <c r="C620" s="71" t="str">
        <f>_xlfn.IFNA(_xlfn.IFNA(INDEX(效果!$C:$C,MATCH($A620,效果!$O:$O,0)),INDEX(buff!$C:$C,MATCH($A620,buff!$L:$L,0))),INDEX(buff!$C:$C,MATCH($A620,buff!$M:$M,0)))</f>
        <v>新手关怪物死神沉默伤害</v>
      </c>
      <c r="D620" s="71" t="s">
        <v>4537</v>
      </c>
      <c r="E620" s="40">
        <v>1.2</v>
      </c>
      <c r="F620" s="40" t="s">
        <v>230</v>
      </c>
      <c r="G620" s="40">
        <v>19800</v>
      </c>
      <c r="H620" s="40">
        <v>20200</v>
      </c>
      <c r="I620" s="40"/>
      <c r="J620" s="40"/>
      <c r="K620" s="40"/>
      <c r="L620" s="40"/>
      <c r="M620" s="40"/>
      <c r="N620" s="40"/>
      <c r="O620" s="40"/>
      <c r="P620" s="40"/>
      <c r="Q620" s="40"/>
      <c r="R620" s="45"/>
      <c r="S620" s="45"/>
      <c r="T620" s="45"/>
      <c r="U620" s="45"/>
      <c r="V620" s="45"/>
      <c r="W620" s="45"/>
      <c r="X620" s="45"/>
    </row>
    <row r="621" spans="1:24" s="16" customFormat="1" x14ac:dyDescent="0.15">
      <c r="A621" s="111">
        <v>15999008</v>
      </c>
      <c r="B621" s="40">
        <v>1</v>
      </c>
      <c r="C621" s="40" t="str">
        <f>_xlfn.IFNA(_xlfn.IFNA(INDEX(效果!$C:$C,MATCH($A621,效果!$O:$O,0)),INDEX(buff!$C:$C,MATCH($A621,buff!$L:$L,0))),INDEX(buff!$C:$C,MATCH($A621,buff!$M:$M,0)))</f>
        <v>骷髅战士普通攻击</v>
      </c>
      <c r="D621" s="40" t="s">
        <v>4538</v>
      </c>
      <c r="E621" s="40">
        <v>1.2</v>
      </c>
      <c r="F621" s="40" t="s">
        <v>230</v>
      </c>
      <c r="G621" s="40">
        <v>9800</v>
      </c>
      <c r="H621" s="40">
        <v>10200</v>
      </c>
      <c r="I621" s="40"/>
      <c r="J621" s="40"/>
      <c r="K621" s="40"/>
      <c r="L621" s="40"/>
      <c r="M621" s="40"/>
      <c r="N621" s="40"/>
      <c r="O621" s="40"/>
      <c r="P621" s="40"/>
      <c r="Q621" s="40"/>
      <c r="R621" s="45"/>
      <c r="S621" s="45"/>
      <c r="T621" s="45"/>
      <c r="U621" s="45">
        <v>1</v>
      </c>
      <c r="V621" s="45"/>
      <c r="W621" s="45"/>
      <c r="X621" s="45"/>
    </row>
    <row r="622" spans="1:24" s="16" customFormat="1" x14ac:dyDescent="0.15">
      <c r="A622" s="111">
        <v>15999009</v>
      </c>
      <c r="B622" s="40">
        <v>1</v>
      </c>
      <c r="C622" s="40" t="str">
        <f>_xlfn.IFNA(_xlfn.IFNA(INDEX(效果!$C:$C,MATCH($A622,效果!$O:$O,0)),INDEX(buff!$C:$C,MATCH($A622,buff!$L:$L,0))),INDEX(buff!$C:$C,MATCH($A622,buff!$M:$M,0)))</f>
        <v>狼普通攻击</v>
      </c>
      <c r="D622" s="40" t="s">
        <v>4539</v>
      </c>
      <c r="E622" s="40">
        <v>1.2</v>
      </c>
      <c r="F622" s="40" t="s">
        <v>230</v>
      </c>
      <c r="G622" s="40">
        <v>9800</v>
      </c>
      <c r="H622" s="40">
        <v>10200</v>
      </c>
      <c r="I622" s="40"/>
      <c r="J622" s="40"/>
      <c r="K622" s="40"/>
      <c r="L622" s="40"/>
      <c r="M622" s="40"/>
      <c r="N622" s="40"/>
      <c r="O622" s="40"/>
      <c r="P622" s="40"/>
      <c r="Q622" s="40"/>
      <c r="R622" s="45"/>
      <c r="S622" s="45"/>
      <c r="T622" s="45"/>
      <c r="U622" s="45">
        <v>1</v>
      </c>
      <c r="V622" s="45"/>
      <c r="W622" s="45"/>
      <c r="X622" s="45"/>
    </row>
    <row r="623" spans="1:24" s="16" customFormat="1" x14ac:dyDescent="0.15">
      <c r="A623" s="111">
        <v>15999010</v>
      </c>
      <c r="B623" s="40">
        <v>1</v>
      </c>
      <c r="C623" s="40" t="str">
        <f>_xlfn.IFNA(_xlfn.IFNA(INDEX(效果!$C:$C,MATCH($A623,效果!$O:$O,0)),INDEX(buff!$C:$C,MATCH($A623,buff!$L:$L,0))),INDEX(buff!$C:$C,MATCH($A623,buff!$M:$M,0)))</f>
        <v>骷髅法师普通攻击伤害</v>
      </c>
      <c r="D623" s="40" t="s">
        <v>4540</v>
      </c>
      <c r="E623" s="40">
        <v>1.2</v>
      </c>
      <c r="F623" s="40" t="s">
        <v>230</v>
      </c>
      <c r="G623" s="40">
        <v>9800</v>
      </c>
      <c r="H623" s="40">
        <v>10200</v>
      </c>
      <c r="I623" s="40"/>
      <c r="J623" s="40"/>
      <c r="K623" s="40"/>
      <c r="L623" s="40"/>
      <c r="M623" s="40"/>
      <c r="N623" s="40"/>
      <c r="O623" s="40"/>
      <c r="P623" s="40"/>
      <c r="Q623" s="40"/>
      <c r="R623" s="45"/>
      <c r="S623" s="45"/>
      <c r="T623" s="45"/>
      <c r="U623" s="45">
        <v>1</v>
      </c>
      <c r="V623" s="45"/>
      <c r="W623" s="45"/>
      <c r="X623" s="45"/>
    </row>
    <row r="624" spans="1:24" s="16" customFormat="1" x14ac:dyDescent="0.15">
      <c r="A624" s="111">
        <v>15999011</v>
      </c>
      <c r="B624" s="40">
        <v>1</v>
      </c>
      <c r="C624" s="40" t="str">
        <f>_xlfn.IFNA(_xlfn.IFNA(INDEX(效果!$C:$C,MATCH($A624,效果!$O:$O,0)),INDEX(buff!$C:$C,MATCH($A624,buff!$L:$L,0))),INDEX(buff!$C:$C,MATCH($A624,buff!$M:$M,0)))</f>
        <v>地狱火普通攻击</v>
      </c>
      <c r="D624" s="40" t="s">
        <v>4524</v>
      </c>
      <c r="E624" s="40">
        <v>1.2</v>
      </c>
      <c r="F624" s="40" t="s">
        <v>230</v>
      </c>
      <c r="G624" s="40">
        <v>9800</v>
      </c>
      <c r="H624" s="40">
        <v>10200</v>
      </c>
      <c r="I624" s="40"/>
      <c r="J624" s="40"/>
      <c r="K624" s="40"/>
      <c r="L624" s="40"/>
      <c r="M624" s="40"/>
      <c r="N624" s="40"/>
      <c r="O624" s="40"/>
      <c r="P624" s="40"/>
      <c r="Q624" s="40"/>
      <c r="R624" s="45"/>
      <c r="S624" s="45"/>
      <c r="T624" s="45"/>
      <c r="U624" s="45">
        <v>1</v>
      </c>
      <c r="V624" s="45"/>
      <c r="W624" s="45"/>
      <c r="X624" s="45"/>
    </row>
    <row r="625" spans="1:24" s="16" customFormat="1" x14ac:dyDescent="0.15">
      <c r="A625" s="111">
        <v>15999012</v>
      </c>
      <c r="B625" s="40">
        <v>1</v>
      </c>
      <c r="C625" s="40" t="str">
        <f>_xlfn.IFNA(_xlfn.IFNA(INDEX(效果!$C:$C,MATCH($A625,效果!$O:$O,0)),INDEX(buff!$C:$C,MATCH($A625,buff!$L:$L,0))),INDEX(buff!$C:$C,MATCH($A625,buff!$M:$M,0)))</f>
        <v>小甲虫普通攻击</v>
      </c>
      <c r="D625" s="40" t="s">
        <v>4541</v>
      </c>
      <c r="E625" s="40">
        <v>1.2</v>
      </c>
      <c r="F625" s="40" t="s">
        <v>230</v>
      </c>
      <c r="G625" s="40">
        <v>9800</v>
      </c>
      <c r="H625" s="40">
        <v>10200</v>
      </c>
      <c r="I625" s="40"/>
      <c r="J625" s="40"/>
      <c r="K625" s="40"/>
      <c r="L625" s="40"/>
      <c r="M625" s="40"/>
      <c r="N625" s="40"/>
      <c r="O625" s="40"/>
      <c r="P625" s="40"/>
      <c r="Q625" s="40"/>
      <c r="R625" s="45"/>
      <c r="S625" s="45"/>
      <c r="T625" s="45"/>
      <c r="U625" s="45">
        <v>1</v>
      </c>
      <c r="V625" s="45"/>
      <c r="W625" s="45"/>
      <c r="X625" s="45"/>
    </row>
    <row r="626" spans="1:24" x14ac:dyDescent="0.15">
      <c r="A626" s="111">
        <v>15999013</v>
      </c>
      <c r="B626" s="40">
        <v>1</v>
      </c>
      <c r="C626" s="40" t="str">
        <f>_xlfn.IFNA(_xlfn.IFNA(INDEX(效果!$C:$C,MATCH($A626,效果!$O:$O,0)),INDEX(buff!$C:$C,MATCH($A626,buff!$L:$L,0))),INDEX(buff!$C:$C,MATCH($A626,buff!$M:$M,0)))</f>
        <v>魔化猩猩普通攻击</v>
      </c>
      <c r="D626" s="40" t="s">
        <v>4542</v>
      </c>
      <c r="E626" s="40">
        <v>1.2</v>
      </c>
      <c r="F626" s="40" t="s">
        <v>230</v>
      </c>
      <c r="G626" s="40">
        <v>9800</v>
      </c>
      <c r="H626" s="40">
        <v>10200</v>
      </c>
      <c r="I626" s="40"/>
      <c r="J626" s="40"/>
      <c r="K626" s="40"/>
      <c r="L626" s="40"/>
      <c r="M626" s="40"/>
      <c r="N626" s="40"/>
      <c r="O626" s="40"/>
      <c r="P626" s="40"/>
      <c r="Q626" s="40"/>
      <c r="R626" s="45"/>
      <c r="S626" s="45"/>
      <c r="T626" s="45"/>
      <c r="U626" s="45">
        <v>1</v>
      </c>
      <c r="V626" s="45"/>
      <c r="W626" s="45"/>
      <c r="X626" s="45"/>
    </row>
    <row r="627" spans="1:24" x14ac:dyDescent="0.15">
      <c r="A627" s="111">
        <v>15999014</v>
      </c>
      <c r="B627" s="40">
        <v>1</v>
      </c>
      <c r="C627" s="40" t="str">
        <f>_xlfn.IFNA(_xlfn.IFNA(INDEX(效果!$C:$C,MATCH($A627,效果!$O:$O,0)),INDEX(buff!$C:$C,MATCH($A627,buff!$L:$L,0))),INDEX(buff!$C:$C,MATCH($A627,buff!$M:$M,0)))</f>
        <v>地精奴隶普通攻击伤害</v>
      </c>
      <c r="D627" s="40" t="s">
        <v>4543</v>
      </c>
      <c r="E627" s="40">
        <v>1.2</v>
      </c>
      <c r="F627" s="40" t="s">
        <v>230</v>
      </c>
      <c r="G627" s="40">
        <v>9800</v>
      </c>
      <c r="H627" s="40">
        <v>10200</v>
      </c>
      <c r="I627" s="40"/>
      <c r="J627" s="40"/>
      <c r="K627" s="40"/>
      <c r="L627" s="40"/>
      <c r="M627" s="40"/>
      <c r="N627" s="40"/>
      <c r="O627" s="40"/>
      <c r="P627" s="40"/>
      <c r="Q627" s="40"/>
      <c r="R627" s="45"/>
      <c r="S627" s="45"/>
      <c r="T627" s="45"/>
      <c r="U627" s="45">
        <v>1</v>
      </c>
      <c r="V627" s="45"/>
      <c r="W627" s="45"/>
      <c r="X627" s="45"/>
    </row>
    <row r="628" spans="1:24" x14ac:dyDescent="0.15">
      <c r="A628" s="111">
        <v>15999015</v>
      </c>
      <c r="B628" s="40">
        <v>1</v>
      </c>
      <c r="C628" s="40" t="str">
        <f>_xlfn.IFNA(_xlfn.IFNA(INDEX(效果!$C:$C,MATCH($A628,效果!$O:$O,0)),INDEX(buff!$C:$C,MATCH($A628,buff!$L:$L,0))),INDEX(buff!$C:$C,MATCH($A628,buff!$M:$M,0)))</f>
        <v>骷髅战士技能伤害</v>
      </c>
      <c r="D628" s="40" t="s">
        <v>4544</v>
      </c>
      <c r="E628" s="40">
        <v>1.2</v>
      </c>
      <c r="F628" s="40" t="s">
        <v>230</v>
      </c>
      <c r="G628" s="40">
        <v>24000</v>
      </c>
      <c r="H628" s="40">
        <v>26000</v>
      </c>
      <c r="I628" s="40"/>
      <c r="J628" s="40"/>
      <c r="K628" s="40"/>
      <c r="L628" s="40"/>
      <c r="M628" s="40"/>
      <c r="N628" s="40"/>
      <c r="O628" s="40"/>
      <c r="P628" s="40"/>
      <c r="Q628" s="40"/>
      <c r="R628" s="45"/>
      <c r="S628" s="45"/>
      <c r="T628" s="45"/>
      <c r="U628" s="45"/>
      <c r="V628" s="45"/>
      <c r="W628" s="45"/>
      <c r="X628" s="45"/>
    </row>
    <row r="629" spans="1:24" x14ac:dyDescent="0.15">
      <c r="A629" s="111">
        <v>15999016</v>
      </c>
      <c r="B629" s="40">
        <v>1</v>
      </c>
      <c r="C629" s="40" t="str">
        <f>_xlfn.IFNA(_xlfn.IFNA(INDEX(效果!$C:$C,MATCH($A629,效果!$O:$O,0)),INDEX(buff!$C:$C,MATCH($A629,buff!$L:$L,0))),INDEX(buff!$C:$C,MATCH($A629,buff!$M:$M,0)))</f>
        <v>狼旋风伤害</v>
      </c>
      <c r="D629" s="40" t="s">
        <v>4545</v>
      </c>
      <c r="E629" s="40">
        <v>1.2</v>
      </c>
      <c r="F629" s="40" t="s">
        <v>230</v>
      </c>
      <c r="G629" s="40">
        <v>19000</v>
      </c>
      <c r="H629" s="40">
        <v>21000</v>
      </c>
      <c r="I629" s="40"/>
      <c r="J629" s="40"/>
      <c r="K629" s="40"/>
      <c r="L629" s="40"/>
      <c r="M629" s="40"/>
      <c r="N629" s="40"/>
      <c r="O629" s="40"/>
      <c r="P629" s="40"/>
      <c r="Q629" s="40"/>
      <c r="R629" s="45"/>
      <c r="S629" s="45"/>
      <c r="T629" s="45"/>
      <c r="U629" s="45"/>
      <c r="V629" s="45"/>
      <c r="W629" s="45"/>
      <c r="X629" s="45"/>
    </row>
    <row r="630" spans="1:24" x14ac:dyDescent="0.15">
      <c r="A630" s="111">
        <v>15999017</v>
      </c>
      <c r="B630" s="40">
        <v>1</v>
      </c>
      <c r="C630" s="40" t="str">
        <f>_xlfn.IFNA(_xlfn.IFNA(INDEX(效果!$C:$C,MATCH($A630,效果!$O:$O,0)),INDEX(buff!$C:$C,MATCH($A630,buff!$L:$L,0))),INDEX(buff!$C:$C,MATCH($A630,buff!$M:$M,0)))</f>
        <v>骷髅法师治疗</v>
      </c>
      <c r="D630" s="40" t="s">
        <v>4546</v>
      </c>
      <c r="E630" s="40">
        <v>1.2</v>
      </c>
      <c r="F630" s="40" t="s">
        <v>3219</v>
      </c>
      <c r="G630" s="40">
        <v>1000</v>
      </c>
      <c r="H630" s="40">
        <v>1000</v>
      </c>
      <c r="I630" s="40"/>
      <c r="J630" s="40"/>
      <c r="K630" s="40"/>
      <c r="L630" s="40"/>
      <c r="M630" s="40"/>
      <c r="N630" s="40"/>
      <c r="O630" s="40"/>
      <c r="P630" s="40"/>
      <c r="Q630" s="40"/>
      <c r="R630" s="45"/>
      <c r="S630" s="45"/>
      <c r="T630" s="45"/>
      <c r="U630" s="45"/>
      <c r="V630" s="45"/>
      <c r="W630" s="45"/>
      <c r="X630" s="45"/>
    </row>
    <row r="631" spans="1:24" x14ac:dyDescent="0.15">
      <c r="A631" s="111">
        <v>15999018</v>
      </c>
      <c r="B631" s="40">
        <v>1</v>
      </c>
      <c r="C631" s="40" t="str">
        <f>_xlfn.IFNA(_xlfn.IFNA(INDEX(效果!$C:$C,MATCH($A631,效果!$O:$O,0)),INDEX(buff!$C:$C,MATCH($A631,buff!$L:$L,0))),INDEX(buff!$C:$C,MATCH($A631,buff!$M:$M,0)))</f>
        <v>地狱火火球术伤害</v>
      </c>
      <c r="D631" s="40" t="s">
        <v>4547</v>
      </c>
      <c r="E631" s="40">
        <v>1.2</v>
      </c>
      <c r="F631" s="40" t="s">
        <v>230</v>
      </c>
      <c r="G631" s="40">
        <v>19000</v>
      </c>
      <c r="H631" s="40">
        <v>21000</v>
      </c>
      <c r="I631" s="40"/>
      <c r="J631" s="40"/>
      <c r="K631" s="40"/>
      <c r="L631" s="40"/>
      <c r="M631" s="40"/>
      <c r="N631" s="40"/>
      <c r="O631" s="40"/>
      <c r="P631" s="40"/>
      <c r="Q631" s="40"/>
      <c r="R631" s="45"/>
      <c r="S631" s="45"/>
      <c r="T631" s="45"/>
      <c r="U631" s="45"/>
      <c r="V631" s="45"/>
      <c r="W631" s="45"/>
      <c r="X631" s="45"/>
    </row>
    <row r="632" spans="1:24" x14ac:dyDescent="0.15">
      <c r="A632" s="111">
        <v>15999019</v>
      </c>
      <c r="B632" s="40">
        <v>1</v>
      </c>
      <c r="C632" s="40" t="str">
        <f>_xlfn.IFNA(_xlfn.IFNA(INDEX(效果!$C:$C,MATCH($A632,效果!$O:$O,0)),INDEX(buff!$C:$C,MATCH($A632,buff!$L:$L,0))),INDEX(buff!$C:$C,MATCH($A632,buff!$M:$M,0)))</f>
        <v>小甲虫撕咬伤害</v>
      </c>
      <c r="D632" s="40" t="s">
        <v>4548</v>
      </c>
      <c r="E632" s="40">
        <v>1.2</v>
      </c>
      <c r="F632" s="40" t="s">
        <v>230</v>
      </c>
      <c r="G632" s="40">
        <v>24000</v>
      </c>
      <c r="H632" s="40">
        <v>26000</v>
      </c>
      <c r="I632" s="40"/>
      <c r="J632" s="40"/>
      <c r="K632" s="40"/>
      <c r="L632" s="40"/>
      <c r="M632" s="40"/>
      <c r="N632" s="40"/>
      <c r="O632" s="40"/>
      <c r="P632" s="40"/>
      <c r="Q632" s="40"/>
      <c r="R632" s="45"/>
      <c r="S632" s="45"/>
      <c r="T632" s="45"/>
      <c r="U632" s="45"/>
      <c r="V632" s="45"/>
      <c r="W632" s="45"/>
      <c r="X632" s="45"/>
    </row>
    <row r="633" spans="1:24" x14ac:dyDescent="0.15">
      <c r="A633" s="111">
        <v>15999020</v>
      </c>
      <c r="B633" s="40">
        <v>1</v>
      </c>
      <c r="C633" s="40" t="str">
        <f>_xlfn.IFNA(_xlfn.IFNA(INDEX(效果!$C:$C,MATCH($A633,效果!$O:$O,0)),INDEX(buff!$C:$C,MATCH($A633,buff!$L:$L,0))),INDEX(buff!$C:$C,MATCH($A633,buff!$M:$M,0)))</f>
        <v>地精奴隶技能攻击伤害</v>
      </c>
      <c r="D633" s="40" t="s">
        <v>4549</v>
      </c>
      <c r="E633" s="40">
        <v>1.2</v>
      </c>
      <c r="F633" s="40" t="s">
        <v>230</v>
      </c>
      <c r="G633" s="40">
        <v>24000</v>
      </c>
      <c r="H633" s="40">
        <v>26000</v>
      </c>
      <c r="I633" s="40"/>
      <c r="J633" s="40"/>
      <c r="K633" s="40"/>
      <c r="L633" s="40"/>
      <c r="M633" s="40"/>
      <c r="N633" s="40"/>
      <c r="O633" s="40"/>
      <c r="P633" s="40"/>
      <c r="Q633" s="40"/>
      <c r="R633" s="45"/>
      <c r="S633" s="45"/>
      <c r="T633" s="45"/>
      <c r="U633" s="45"/>
      <c r="V633" s="45"/>
      <c r="W633" s="45"/>
      <c r="X633" s="45"/>
    </row>
    <row r="634" spans="1:24" x14ac:dyDescent="0.15">
      <c r="A634" s="111">
        <v>15999021</v>
      </c>
      <c r="B634" s="40">
        <v>1</v>
      </c>
      <c r="C634" s="40" t="str">
        <f>_xlfn.IFNA(_xlfn.IFNA(INDEX(效果!$C:$C,MATCH($A634,效果!$O:$O,0)),INDEX(buff!$C:$C,MATCH($A634,buff!$L:$L,0))),INDEX(buff!$C:$C,MATCH($A634,buff!$M:$M,0)))</f>
        <v>小甲虫撕咬流血血量</v>
      </c>
      <c r="D634" s="40" t="s">
        <v>4550</v>
      </c>
      <c r="E634" s="40">
        <v>1.2</v>
      </c>
      <c r="F634" s="40" t="s">
        <v>230</v>
      </c>
      <c r="G634" s="40">
        <v>2000</v>
      </c>
      <c r="H634" s="40">
        <v>2000</v>
      </c>
      <c r="I634" s="40"/>
      <c r="J634" s="40"/>
      <c r="K634" s="40"/>
      <c r="L634" s="40"/>
      <c r="M634" s="40"/>
      <c r="N634" s="40"/>
      <c r="O634" s="40"/>
      <c r="P634" s="40"/>
      <c r="Q634" s="40"/>
      <c r="R634" s="45"/>
      <c r="S634" s="45"/>
      <c r="T634" s="45"/>
      <c r="U634" s="45"/>
      <c r="V634" s="45"/>
      <c r="W634" s="45"/>
      <c r="X634" s="45">
        <v>1</v>
      </c>
    </row>
    <row r="635" spans="1:24" x14ac:dyDescent="0.15">
      <c r="A635" s="111">
        <v>15999022</v>
      </c>
      <c r="B635" s="40">
        <v>1</v>
      </c>
      <c r="C635" s="40" t="str">
        <f>_xlfn.IFNA(_xlfn.IFNA(INDEX(效果!$C:$C,MATCH($A635,效果!$O:$O,0)),INDEX(buff!$C:$C,MATCH($A635,buff!$L:$L,0))),INDEX(buff!$C:$C,MATCH($A635,buff!$M:$M,0)))</f>
        <v>魔化猩猩砸地伤害</v>
      </c>
      <c r="D635" s="40" t="s">
        <v>4551</v>
      </c>
      <c r="E635" s="40">
        <v>1.2</v>
      </c>
      <c r="F635" s="40" t="s">
        <v>230</v>
      </c>
      <c r="G635" s="40">
        <v>24000</v>
      </c>
      <c r="H635" s="40">
        <v>26000</v>
      </c>
      <c r="I635" s="40"/>
      <c r="J635" s="40"/>
      <c r="K635" s="40"/>
      <c r="L635" s="40"/>
      <c r="M635" s="40"/>
      <c r="N635" s="40"/>
      <c r="O635" s="40"/>
      <c r="P635" s="40"/>
      <c r="Q635" s="40"/>
      <c r="R635" s="45"/>
      <c r="S635" s="45"/>
      <c r="T635" s="45"/>
      <c r="U635" s="45"/>
      <c r="V635" s="45"/>
      <c r="W635" s="45"/>
      <c r="X635" s="45"/>
    </row>
    <row r="636" spans="1:24" x14ac:dyDescent="0.15">
      <c r="A636" s="111">
        <v>15999023</v>
      </c>
      <c r="B636" s="40">
        <v>1</v>
      </c>
      <c r="C636" s="40" t="str">
        <f>_xlfn.IFNA(_xlfn.IFNA(INDEX(效果!$C:$C,MATCH($A636,效果!$O:$O,0)),INDEX(buff!$C:$C,MATCH($A636,buff!$L:$L,0))),INDEX(buff!$C:$C,MATCH($A636,buff!$M:$M,0)))</f>
        <v>蜘蛛怪普通攻击伤害</v>
      </c>
      <c r="D636" s="40" t="s">
        <v>4552</v>
      </c>
      <c r="E636" s="40">
        <v>1.2</v>
      </c>
      <c r="F636" s="40" t="s">
        <v>230</v>
      </c>
      <c r="G636" s="40">
        <v>12000</v>
      </c>
      <c r="H636" s="40">
        <v>13000</v>
      </c>
      <c r="I636" s="40"/>
      <c r="J636" s="40"/>
      <c r="K636" s="40"/>
      <c r="L636" s="40"/>
      <c r="M636" s="40"/>
      <c r="N636" s="40"/>
      <c r="O636" s="40"/>
      <c r="P636" s="40"/>
      <c r="Q636" s="40"/>
      <c r="R636" s="45"/>
      <c r="S636" s="45"/>
      <c r="T636" s="45"/>
      <c r="U636" s="45">
        <v>1</v>
      </c>
      <c r="V636" s="45"/>
      <c r="W636" s="45"/>
      <c r="X636" s="45"/>
    </row>
    <row r="637" spans="1:24" x14ac:dyDescent="0.15">
      <c r="A637" s="111">
        <v>15999024</v>
      </c>
      <c r="B637" s="40">
        <v>1</v>
      </c>
      <c r="C637" s="40" t="str">
        <f>_xlfn.IFNA(_xlfn.IFNA(INDEX(效果!$C:$C,MATCH($A637,效果!$O:$O,0)),INDEX(buff!$C:$C,MATCH($A637,buff!$L:$L,0))),INDEX(buff!$C:$C,MATCH($A637,buff!$M:$M,0)))</f>
        <v>蜘蛛怪毒伤伤害</v>
      </c>
      <c r="D637" s="40" t="s">
        <v>4553</v>
      </c>
      <c r="E637" s="40">
        <v>1.2</v>
      </c>
      <c r="F637" s="40" t="s">
        <v>230</v>
      </c>
      <c r="G637" s="40">
        <v>24000</v>
      </c>
      <c r="H637" s="40">
        <v>26000</v>
      </c>
      <c r="I637" s="40"/>
      <c r="J637" s="40"/>
      <c r="K637" s="40"/>
      <c r="L637" s="40"/>
      <c r="M637" s="40"/>
      <c r="N637" s="40"/>
      <c r="O637" s="40"/>
      <c r="P637" s="40"/>
      <c r="Q637" s="40"/>
      <c r="R637" s="45"/>
      <c r="S637" s="45"/>
      <c r="T637" s="45"/>
      <c r="U637" s="45"/>
      <c r="V637" s="45"/>
      <c r="W637" s="45"/>
      <c r="X637" s="45"/>
    </row>
    <row r="638" spans="1:24" x14ac:dyDescent="0.15">
      <c r="A638" s="111">
        <v>15999025</v>
      </c>
      <c r="B638" s="40">
        <v>1</v>
      </c>
      <c r="C638" s="40" t="str">
        <f>_xlfn.IFNA(_xlfn.IFNA(INDEX(效果!$C:$C,MATCH($A638,效果!$O:$O,0)),INDEX(buff!$C:$C,MATCH($A638,buff!$L:$L,0))),INDEX(buff!$C:$C,MATCH($A638,buff!$M:$M,0)))</f>
        <v>蜘蛛怪毒伤流血血量</v>
      </c>
      <c r="D638" s="40" t="s">
        <v>4554</v>
      </c>
      <c r="E638" s="40">
        <v>1.2</v>
      </c>
      <c r="F638" s="40" t="s">
        <v>230</v>
      </c>
      <c r="G638" s="40">
        <v>2000</v>
      </c>
      <c r="H638" s="40">
        <v>2000</v>
      </c>
      <c r="I638" s="40"/>
      <c r="J638" s="40"/>
      <c r="K638" s="40"/>
      <c r="L638" s="40"/>
      <c r="M638" s="40"/>
      <c r="N638" s="40"/>
      <c r="O638" s="40"/>
      <c r="P638" s="40"/>
      <c r="Q638" s="40"/>
      <c r="R638" s="45"/>
      <c r="S638" s="45"/>
      <c r="T638" s="45"/>
      <c r="U638" s="45"/>
      <c r="V638" s="45"/>
      <c r="W638" s="45"/>
      <c r="X638" s="45">
        <v>1</v>
      </c>
    </row>
    <row r="639" spans="1:24" x14ac:dyDescent="0.15">
      <c r="A639" s="111">
        <v>15999026</v>
      </c>
      <c r="B639" s="40">
        <v>1</v>
      </c>
      <c r="C639" s="40" t="str">
        <f>_xlfn.IFNA(_xlfn.IFNA(INDEX(效果!$C:$C,MATCH($A639,效果!$O:$O,0)),INDEX(buff!$C:$C,MATCH($A639,buff!$L:$L,0))),INDEX(buff!$C:$C,MATCH($A639,buff!$M:$M,0)))</f>
        <v>斧锤大师雷霆一击伤害</v>
      </c>
      <c r="D639" s="40" t="s">
        <v>1103</v>
      </c>
      <c r="E639" s="40">
        <v>1.2</v>
      </c>
      <c r="F639" s="40" t="s">
        <v>230</v>
      </c>
      <c r="G639" s="40">
        <v>14800</v>
      </c>
      <c r="H639" s="40">
        <v>15200</v>
      </c>
      <c r="I639" s="40"/>
      <c r="J639" s="40"/>
      <c r="K639" s="40"/>
      <c r="L639" s="40"/>
      <c r="M639" s="40"/>
      <c r="N639" s="40"/>
      <c r="O639" s="40"/>
      <c r="P639" s="40"/>
      <c r="Q639" s="40"/>
      <c r="R639" s="45"/>
      <c r="S639" s="45"/>
      <c r="T639" s="45"/>
      <c r="U639" s="45"/>
      <c r="V639" s="45"/>
      <c r="W639" s="45"/>
      <c r="X639" s="45"/>
    </row>
    <row r="640" spans="1:24" x14ac:dyDescent="0.15">
      <c r="A640" s="111">
        <v>15999027</v>
      </c>
      <c r="B640" s="40">
        <v>1</v>
      </c>
      <c r="C640" s="40" t="str">
        <f>_xlfn.IFNA(_xlfn.IFNA(INDEX(效果!$C:$C,MATCH($A640,效果!$O:$O,0)),INDEX(buff!$C:$C,MATCH($A640,buff!$L:$L,0))),INDEX(buff!$C:$C,MATCH($A640,buff!$M:$M,0)))</f>
        <v>斧锤大师雷霆一击减移动速度</v>
      </c>
      <c r="D640" s="40" t="s">
        <v>1106</v>
      </c>
      <c r="E640" s="40">
        <v>1.2</v>
      </c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5">
        <v>-2000</v>
      </c>
      <c r="S640" s="45">
        <v>-2000</v>
      </c>
      <c r="T640" s="45"/>
      <c r="U640" s="45"/>
      <c r="V640" s="45"/>
      <c r="W640" s="45"/>
      <c r="X640" s="45"/>
    </row>
    <row r="641" spans="1:24" x14ac:dyDescent="0.15">
      <c r="A641" s="111">
        <v>15999028</v>
      </c>
      <c r="B641" s="40">
        <v>1</v>
      </c>
      <c r="C641" s="40" t="str">
        <f>_xlfn.IFNA(_xlfn.IFNA(INDEX(效果!$C:$C,MATCH($A641,效果!$O:$O,0)),INDEX(buff!$C:$C,MATCH($A641,buff!$L:$L,0))),INDEX(buff!$C:$C,MATCH($A641,buff!$M:$M,0)))</f>
        <v>斧锤大师雷霆一击减攻击速度</v>
      </c>
      <c r="D641" s="40" t="s">
        <v>1107</v>
      </c>
      <c r="E641" s="40">
        <v>1.2</v>
      </c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5">
        <v>-2000</v>
      </c>
      <c r="S641" s="45">
        <v>-2000</v>
      </c>
      <c r="T641" s="45"/>
      <c r="U641" s="45"/>
      <c r="V641" s="45"/>
      <c r="W641" s="45"/>
      <c r="X641" s="45"/>
    </row>
    <row r="642" spans="1:24" x14ac:dyDescent="0.15">
      <c r="A642" s="111">
        <v>15999029</v>
      </c>
      <c r="B642" s="40">
        <v>1</v>
      </c>
      <c r="C642" s="40" t="str">
        <f>_xlfn.IFNA(_xlfn.IFNA(INDEX(效果!$C:$C,MATCH($A642,效果!$O:$O,0)),INDEX(buff!$C:$C,MATCH($A642,buff!$L:$L,0))),INDEX(buff!$C:$C,MATCH($A642,buff!$M:$M,0)))</f>
        <v>斧锤大师雷霆一击减命中率</v>
      </c>
      <c r="D642" s="40" t="s">
        <v>1108</v>
      </c>
      <c r="E642" s="40">
        <v>1.2</v>
      </c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5">
        <v>-125</v>
      </c>
      <c r="S642" s="45">
        <v>-125</v>
      </c>
      <c r="T642" s="45"/>
      <c r="U642" s="45"/>
      <c r="V642" s="45"/>
      <c r="W642" s="45"/>
      <c r="X642" s="45"/>
    </row>
    <row r="643" spans="1:24" x14ac:dyDescent="0.15">
      <c r="A643" s="111">
        <v>15999030</v>
      </c>
      <c r="B643" s="40">
        <v>1</v>
      </c>
      <c r="C643" s="40" t="str">
        <f>_xlfn.IFNA(_xlfn.IFNA(INDEX(效果!$C:$C,MATCH($A643,效果!$O:$O,0)),INDEX(buff!$C:$C,MATCH($A643,buff!$L:$L,0))),INDEX(buff!$C:$C,MATCH($A643,buff!$M:$M,0)))</f>
        <v>人鱼女妖凛冽寒风伤害</v>
      </c>
      <c r="D643" s="40" t="s">
        <v>961</v>
      </c>
      <c r="E643" s="40">
        <v>1.2</v>
      </c>
      <c r="F643" s="40" t="s">
        <v>230</v>
      </c>
      <c r="G643" s="40">
        <v>19800</v>
      </c>
      <c r="H643" s="40">
        <v>20200</v>
      </c>
      <c r="I643" s="40"/>
      <c r="J643" s="40"/>
      <c r="K643" s="40"/>
      <c r="L643" s="40"/>
      <c r="M643" s="40"/>
      <c r="N643" s="40"/>
      <c r="O643" s="40"/>
      <c r="P643" s="40"/>
      <c r="Q643" s="40"/>
      <c r="R643" s="45"/>
      <c r="S643" s="45"/>
      <c r="T643" s="45"/>
      <c r="U643" s="45"/>
      <c r="V643" s="45"/>
      <c r="W643" s="45"/>
      <c r="X643" s="45"/>
    </row>
    <row r="644" spans="1:24" x14ac:dyDescent="0.15">
      <c r="A644" s="111">
        <v>15999031</v>
      </c>
      <c r="B644" s="40">
        <v>1</v>
      </c>
      <c r="C644" s="40" t="str">
        <f>_xlfn.IFNA(_xlfn.IFNA(INDEX(效果!$C:$C,MATCH($A644,效果!$O:$O,0)),INDEX(buff!$C:$C,MATCH($A644,buff!$L:$L,0))),INDEX(buff!$C:$C,MATCH($A644,buff!$M:$M,0)))</f>
        <v>剑舞者旋风斩伤害</v>
      </c>
      <c r="D644" s="40" t="s">
        <v>1247</v>
      </c>
      <c r="E644" s="40">
        <v>1.2</v>
      </c>
      <c r="F644" s="40" t="s">
        <v>230</v>
      </c>
      <c r="G644" s="40">
        <v>9900</v>
      </c>
      <c r="H644" s="40">
        <v>10100</v>
      </c>
      <c r="I644" s="40"/>
      <c r="J644" s="40"/>
      <c r="K644" s="40"/>
      <c r="L644" s="40"/>
      <c r="M644" s="40"/>
      <c r="N644" s="40"/>
      <c r="O644" s="40"/>
      <c r="P644" s="40"/>
      <c r="Q644" s="40"/>
      <c r="R644" s="45"/>
      <c r="S644" s="45"/>
      <c r="T644" s="45"/>
      <c r="U644" s="45"/>
      <c r="V644" s="45"/>
      <c r="W644" s="45"/>
      <c r="X644" s="45"/>
    </row>
    <row r="645" spans="1:24" x14ac:dyDescent="0.15">
      <c r="A645" s="111">
        <v>15999032</v>
      </c>
      <c r="B645" s="40">
        <v>1</v>
      </c>
      <c r="C645" s="40" t="str">
        <f>_xlfn.IFNA(_xlfn.IFNA(INDEX(效果!$C:$C,MATCH($A645,效果!$O:$O,0)),INDEX(buff!$C:$C,MATCH($A645,buff!$L:$L,0))),INDEX(buff!$C:$C,MATCH($A645,buff!$M:$M,0)))</f>
        <v>地狱魔君吸血鬼之拥伤害</v>
      </c>
      <c r="D645" s="40" t="s">
        <v>4555</v>
      </c>
      <c r="E645" s="40">
        <v>1.2</v>
      </c>
      <c r="F645" s="40" t="s">
        <v>230</v>
      </c>
      <c r="G645" s="40">
        <v>19900</v>
      </c>
      <c r="H645" s="40">
        <v>20100</v>
      </c>
      <c r="I645" s="40"/>
      <c r="J645" s="40"/>
      <c r="K645" s="40"/>
      <c r="L645" s="40"/>
      <c r="M645" s="40"/>
      <c r="N645" s="40"/>
      <c r="O645" s="40"/>
      <c r="P645" s="40"/>
      <c r="Q645" s="40"/>
      <c r="R645" s="45"/>
      <c r="S645" s="45"/>
      <c r="T645" s="45"/>
      <c r="U645" s="45"/>
      <c r="V645" s="45"/>
      <c r="W645" s="45"/>
      <c r="X645" s="45"/>
    </row>
    <row r="646" spans="1:24" x14ac:dyDescent="0.15">
      <c r="A646" s="111">
        <v>15999033</v>
      </c>
      <c r="B646" s="40">
        <v>1</v>
      </c>
      <c r="C646" s="40" t="str">
        <f>_xlfn.IFNA(_xlfn.IFNA(INDEX(效果!$C:$C,MATCH($A646,效果!$O:$O,0)),INDEX(buff!$C:$C,MATCH($A646,buff!$L:$L,0))),INDEX(buff!$C:$C,MATCH($A646,buff!$M:$M,0)))</f>
        <v>地狱魔君吸血鬼之拥之持续加血血量</v>
      </c>
      <c r="D646" s="40" t="s">
        <v>4556</v>
      </c>
      <c r="E646" s="40">
        <v>1.2</v>
      </c>
      <c r="F646" s="40" t="s">
        <v>230</v>
      </c>
      <c r="G646" s="40">
        <v>9500</v>
      </c>
      <c r="H646" s="40">
        <v>10500</v>
      </c>
      <c r="I646" s="40"/>
      <c r="J646" s="40"/>
      <c r="K646" s="40"/>
      <c r="L646" s="40"/>
      <c r="M646" s="40"/>
      <c r="N646" s="40"/>
      <c r="O646" s="40"/>
      <c r="P646" s="40"/>
      <c r="Q646" s="40"/>
      <c r="R646" s="45"/>
      <c r="S646" s="45"/>
      <c r="T646" s="45"/>
      <c r="U646" s="45"/>
      <c r="V646" s="45"/>
      <c r="W646" s="45"/>
      <c r="X646" s="45"/>
    </row>
    <row r="647" spans="1:24" x14ac:dyDescent="0.15">
      <c r="A647" s="111">
        <v>15999034</v>
      </c>
      <c r="B647" s="40">
        <v>1</v>
      </c>
      <c r="C647" s="40" t="str">
        <f>_xlfn.IFNA(_xlfn.IFNA(INDEX(效果!$C:$C,MATCH($A647,效果!$O:$O,0)),INDEX(buff!$C:$C,MATCH($A647,buff!$L:$L,0))),INDEX(buff!$C:$C,MATCH($A647,buff!$M:$M,0)))</f>
        <v>剑舞者旋风斩伤害</v>
      </c>
      <c r="D647" s="40" t="s">
        <v>1247</v>
      </c>
      <c r="E647" s="40">
        <v>1.2</v>
      </c>
      <c r="F647" s="40" t="s">
        <v>230</v>
      </c>
      <c r="G647" s="40">
        <v>9900</v>
      </c>
      <c r="H647" s="40">
        <v>10100</v>
      </c>
      <c r="I647" s="40"/>
      <c r="J647" s="40"/>
      <c r="K647" s="40"/>
      <c r="L647" s="40"/>
      <c r="M647" s="40"/>
      <c r="N647" s="40"/>
      <c r="O647" s="40"/>
      <c r="P647" s="40"/>
      <c r="Q647" s="40"/>
      <c r="R647" s="45"/>
      <c r="S647" s="45"/>
      <c r="T647" s="45"/>
      <c r="U647" s="45"/>
      <c r="V647" s="45"/>
      <c r="W647" s="45"/>
      <c r="X647" s="45"/>
    </row>
    <row r="648" spans="1:24" x14ac:dyDescent="0.15">
      <c r="A648" s="111">
        <v>15999035</v>
      </c>
      <c r="B648" s="40">
        <v>1</v>
      </c>
      <c r="C648" s="40" t="str">
        <f>_xlfn.IFNA(_xlfn.IFNA(INDEX(效果!$C:$C,MATCH($A648,效果!$O:$O,0)),INDEX(buff!$C:$C,MATCH($A648,buff!$L:$L,0))),INDEX(buff!$C:$C,MATCH($A648,buff!$M:$M,0)))</f>
        <v>黑暗游侠冰冻箭雨伤害(无用)</v>
      </c>
      <c r="D648" s="40" t="s">
        <v>1402</v>
      </c>
      <c r="E648" s="40">
        <v>1.2</v>
      </c>
      <c r="F648" s="40" t="s">
        <v>230</v>
      </c>
      <c r="G648" s="40">
        <v>14800</v>
      </c>
      <c r="H648" s="40">
        <v>15200</v>
      </c>
      <c r="I648" s="40"/>
      <c r="J648" s="40"/>
      <c r="K648" s="40"/>
      <c r="L648" s="40"/>
      <c r="M648" s="40"/>
      <c r="N648" s="40"/>
      <c r="O648" s="40"/>
      <c r="P648" s="40"/>
      <c r="Q648" s="40"/>
      <c r="R648" s="45"/>
      <c r="S648" s="45"/>
      <c r="T648" s="45"/>
      <c r="U648" s="45"/>
      <c r="V648" s="45"/>
      <c r="W648" s="45"/>
      <c r="X648" s="45"/>
    </row>
    <row r="649" spans="1:24" x14ac:dyDescent="0.15">
      <c r="A649" s="111">
        <v>15999036</v>
      </c>
      <c r="B649" s="40">
        <v>1</v>
      </c>
      <c r="C649" s="40" t="str">
        <f>_xlfn.IFNA(_xlfn.IFNA(INDEX(效果!$C:$C,MATCH($A649,效果!$O:$O,0)),INDEX(buff!$C:$C,MATCH($A649,buff!$L:$L,0))),INDEX(buff!$C:$C,MATCH($A649,buff!$M:$M,0)))</f>
        <v>灰袍巫师火焰雨伤害(无用)</v>
      </c>
      <c r="D649" s="40" t="s">
        <v>1409</v>
      </c>
      <c r="E649" s="40">
        <v>1.2</v>
      </c>
      <c r="F649" s="40" t="s">
        <v>230</v>
      </c>
      <c r="G649" s="40">
        <v>9800</v>
      </c>
      <c r="H649" s="40">
        <v>10200</v>
      </c>
      <c r="I649" s="40"/>
      <c r="J649" s="40"/>
      <c r="K649" s="40"/>
      <c r="L649" s="40"/>
      <c r="M649" s="40"/>
      <c r="N649" s="40"/>
      <c r="O649" s="40"/>
      <c r="P649" s="40"/>
      <c r="Q649" s="40"/>
      <c r="R649" s="45"/>
      <c r="S649" s="45"/>
      <c r="T649" s="45"/>
      <c r="U649" s="45"/>
      <c r="V649" s="45"/>
      <c r="W649" s="45"/>
      <c r="X649" s="45"/>
    </row>
    <row r="650" spans="1:24" x14ac:dyDescent="0.15">
      <c r="A650" s="111">
        <v>15999037</v>
      </c>
      <c r="B650" s="40">
        <v>1</v>
      </c>
      <c r="C650" s="40" t="str">
        <f>_xlfn.IFNA(_xlfn.IFNA(INDEX(效果!$C:$C,MATCH($A650,效果!$O:$O,0)),INDEX(buff!$C:$C,MATCH($A650,buff!$L:$L,0))),INDEX(buff!$C:$C,MATCH($A650,buff!$M:$M,0)))</f>
        <v>首席法师暴风雪伤害</v>
      </c>
      <c r="D650" s="40" t="s">
        <v>4557</v>
      </c>
      <c r="E650" s="40">
        <v>1.2</v>
      </c>
      <c r="F650" s="40" t="s">
        <v>230</v>
      </c>
      <c r="G650" s="40">
        <v>10000</v>
      </c>
      <c r="H650" s="40">
        <v>12000</v>
      </c>
      <c r="I650" s="40"/>
      <c r="J650" s="40"/>
      <c r="K650" s="40"/>
      <c r="L650" s="40"/>
      <c r="M650" s="40"/>
      <c r="N650" s="40"/>
      <c r="O650" s="40"/>
      <c r="P650" s="40"/>
      <c r="Q650" s="40"/>
      <c r="R650" s="45"/>
      <c r="S650" s="45"/>
      <c r="T650" s="45"/>
      <c r="U650" s="45"/>
      <c r="V650" s="45"/>
      <c r="W650" s="45"/>
      <c r="X650" s="45"/>
    </row>
    <row r="651" spans="1:24" x14ac:dyDescent="0.15">
      <c r="A651" s="111">
        <v>15999038</v>
      </c>
      <c r="B651" s="40">
        <v>1</v>
      </c>
      <c r="C651" s="40" t="str">
        <f>_xlfn.IFNA(_xlfn.IFNA(INDEX(效果!$C:$C,MATCH($A651,效果!$O:$O,0)),INDEX(buff!$C:$C,MATCH($A651,buff!$L:$L,0))),INDEX(buff!$C:$C,MATCH($A651,buff!$M:$M,0)))</f>
        <v>熊猫阿呆普通攻击伤害</v>
      </c>
      <c r="D651" s="40" t="s">
        <v>4558</v>
      </c>
      <c r="E651" s="40">
        <v>1.2</v>
      </c>
      <c r="F651" s="40" t="s">
        <v>230</v>
      </c>
      <c r="G651" s="40">
        <v>9500</v>
      </c>
      <c r="H651" s="40">
        <v>10500</v>
      </c>
      <c r="I651" s="40"/>
      <c r="J651" s="40"/>
      <c r="K651" s="40"/>
      <c r="L651" s="40"/>
      <c r="M651" s="40"/>
      <c r="N651" s="40"/>
      <c r="O651" s="40"/>
      <c r="P651" s="40"/>
      <c r="Q651" s="40"/>
      <c r="R651" s="45"/>
      <c r="S651" s="45"/>
      <c r="T651" s="45"/>
      <c r="U651" s="45">
        <v>1</v>
      </c>
      <c r="V651" s="45"/>
      <c r="W651" s="45"/>
      <c r="X651" s="45"/>
    </row>
    <row r="652" spans="1:24" x14ac:dyDescent="0.15">
      <c r="A652" s="111">
        <v>15999039</v>
      </c>
      <c r="B652" s="40">
        <v>1</v>
      </c>
      <c r="C652" s="40" t="str">
        <f>_xlfn.IFNA(_xlfn.IFNA(INDEX(效果!$C:$C,MATCH($A652,效果!$O:$O,0)),INDEX(buff!$C:$C,MATCH($A652,buff!$L:$L,0))),INDEX(buff!$C:$C,MATCH($A652,buff!$M:$M,0)))</f>
        <v>熊猫阿呆喷酒伤害(无用)</v>
      </c>
      <c r="D652" s="40" t="s">
        <v>4559</v>
      </c>
      <c r="E652" s="40">
        <v>1.2</v>
      </c>
      <c r="F652" s="40" t="s">
        <v>230</v>
      </c>
      <c r="G652" s="40">
        <v>10000</v>
      </c>
      <c r="H652" s="40">
        <v>12000</v>
      </c>
      <c r="I652" s="40"/>
      <c r="J652" s="40"/>
      <c r="K652" s="40"/>
      <c r="L652" s="40"/>
      <c r="M652" s="40"/>
      <c r="N652" s="40"/>
      <c r="O652" s="40"/>
      <c r="P652" s="40"/>
      <c r="Q652" s="40"/>
      <c r="R652" s="45"/>
      <c r="S652" s="45"/>
      <c r="T652" s="45"/>
      <c r="U652" s="45"/>
      <c r="V652" s="45"/>
      <c r="W652" s="45"/>
      <c r="X652" s="45"/>
    </row>
    <row r="653" spans="1:24" x14ac:dyDescent="0.15">
      <c r="A653" s="111">
        <v>15999040</v>
      </c>
      <c r="B653" s="40">
        <v>1</v>
      </c>
      <c r="C653" s="40" t="str">
        <f>_xlfn.IFNA(_xlfn.IFNA(INDEX(效果!$C:$C,MATCH($A653,效果!$O:$O,0)),INDEX(buff!$C:$C,MATCH($A653,buff!$L:$L,0))),INDEX(buff!$C:$C,MATCH($A653,buff!$M:$M,0)))</f>
        <v>熊猫阿呆醉拳伤害(无用)</v>
      </c>
      <c r="D653" s="40" t="s">
        <v>4560</v>
      </c>
      <c r="E653" s="40">
        <v>1.2</v>
      </c>
      <c r="F653" s="40" t="s">
        <v>230</v>
      </c>
      <c r="G653" s="40">
        <v>10000</v>
      </c>
      <c r="H653" s="40">
        <v>12000</v>
      </c>
      <c r="I653" s="40"/>
      <c r="J653" s="40"/>
      <c r="K653" s="40"/>
      <c r="L653" s="40"/>
      <c r="M653" s="40"/>
      <c r="N653" s="40"/>
      <c r="O653" s="40"/>
      <c r="P653" s="40"/>
      <c r="Q653" s="40"/>
      <c r="R653" s="45"/>
      <c r="S653" s="45"/>
      <c r="T653" s="45"/>
      <c r="U653" s="45"/>
      <c r="V653" s="45"/>
      <c r="W653" s="45"/>
      <c r="X653" s="45"/>
    </row>
    <row r="654" spans="1:24" x14ac:dyDescent="0.15">
      <c r="A654" s="111">
        <v>15999041</v>
      </c>
      <c r="B654" s="40">
        <v>1</v>
      </c>
      <c r="C654" s="40" t="str">
        <f>_xlfn.IFNA(_xlfn.IFNA(INDEX(效果!$C:$C,MATCH($A654,效果!$O:$O,0)),INDEX(buff!$C:$C,MATCH($A654,buff!$L:$L,0))),INDEX(buff!$C:$C,MATCH($A654,buff!$M:$M,0)))</f>
        <v>熊猫阿呆喷酒加酒标记降低物防(无用)</v>
      </c>
      <c r="D654" s="40" t="s">
        <v>4561</v>
      </c>
      <c r="E654" s="40">
        <v>1.2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5">
        <v>-2000</v>
      </c>
      <c r="S654" s="45">
        <v>-2000</v>
      </c>
      <c r="T654" s="45"/>
      <c r="U654" s="45"/>
      <c r="V654" s="45"/>
      <c r="W654" s="45"/>
      <c r="X654" s="45"/>
    </row>
    <row r="655" spans="1:24" x14ac:dyDescent="0.15">
      <c r="A655" s="111">
        <v>15999042</v>
      </c>
      <c r="B655" s="40">
        <v>1</v>
      </c>
      <c r="C655" s="40" t="str">
        <f>_xlfn.IFNA(_xlfn.IFNA(INDEX(效果!$C:$C,MATCH($A655,效果!$O:$O,0)),INDEX(buff!$C:$C,MATCH($A655,buff!$L:$L,0))),INDEX(buff!$C:$C,MATCH($A655,buff!$M:$M,0)))</f>
        <v>熊猫阿呆喷酒加酒标记降低魔防(无用)</v>
      </c>
      <c r="D655" s="40" t="s">
        <v>4562</v>
      </c>
      <c r="E655" s="40">
        <v>1.2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5">
        <v>-2000</v>
      </c>
      <c r="S655" s="45">
        <v>-2000</v>
      </c>
      <c r="T655" s="45"/>
      <c r="U655" s="45"/>
      <c r="V655" s="45"/>
      <c r="W655" s="45"/>
      <c r="X655" s="45"/>
    </row>
    <row r="656" spans="1:24" x14ac:dyDescent="0.15">
      <c r="A656" s="104">
        <v>15999043</v>
      </c>
      <c r="B656" s="40">
        <v>1</v>
      </c>
      <c r="C656" s="40" t="str">
        <f>_xlfn.IFNA(_xlfn.IFNA(INDEX(效果!$C:$C,MATCH($A656,效果!$O:$O,0)),INDEX(buff!$C:$C,MATCH($A656,buff!$L:$L,0))),INDEX(buff!$C:$C,MATCH($A656,buff!$M:$M,0)))</f>
        <v>火魔火舞伤害</v>
      </c>
      <c r="D656" s="40" t="s">
        <v>4563</v>
      </c>
      <c r="E656" s="40">
        <v>1.2</v>
      </c>
      <c r="F656" s="40" t="s">
        <v>230</v>
      </c>
      <c r="G656" s="40">
        <v>10000</v>
      </c>
      <c r="H656" s="40">
        <v>12000</v>
      </c>
      <c r="I656" s="40"/>
      <c r="J656" s="40"/>
      <c r="K656" s="40"/>
      <c r="L656" s="40"/>
      <c r="M656" s="40"/>
      <c r="N656" s="40"/>
      <c r="O656" s="40"/>
      <c r="P656" s="40"/>
      <c r="Q656" s="40"/>
      <c r="R656" s="45"/>
      <c r="S656" s="45"/>
      <c r="T656" s="45"/>
      <c r="U656" s="45"/>
      <c r="V656" s="45"/>
      <c r="W656" s="45"/>
      <c r="X656" s="45"/>
    </row>
    <row r="657" spans="1:24" x14ac:dyDescent="0.15">
      <c r="A657" s="104">
        <v>15999044</v>
      </c>
      <c r="B657" s="40">
        <v>1</v>
      </c>
      <c r="C657" s="40" t="str">
        <f>_xlfn.IFNA(_xlfn.IFNA(INDEX(效果!$C:$C,MATCH($A657,效果!$O:$O,0)),INDEX(buff!$C:$C,MATCH($A657,buff!$L:$L,0))),INDEX(buff!$C:$C,MATCH($A657,buff!$M:$M,0)))</f>
        <v>骷髅法师酒精诱惑伤害(无用)</v>
      </c>
      <c r="D657" s="40" t="s">
        <v>4564</v>
      </c>
      <c r="E657" s="40">
        <v>1.2</v>
      </c>
      <c r="F657" s="40" t="s">
        <v>230</v>
      </c>
      <c r="G657" s="40">
        <v>10000</v>
      </c>
      <c r="H657" s="40">
        <v>12000</v>
      </c>
      <c r="I657" s="40"/>
      <c r="J657" s="40"/>
      <c r="K657" s="40"/>
      <c r="L657" s="40"/>
      <c r="M657" s="40"/>
      <c r="N657" s="40"/>
      <c r="O657" s="40"/>
      <c r="P657" s="40"/>
      <c r="Q657" s="40"/>
      <c r="R657" s="45"/>
      <c r="S657" s="45"/>
      <c r="T657" s="45"/>
      <c r="U657" s="45"/>
      <c r="V657" s="45"/>
      <c r="W657" s="45"/>
      <c r="X657" s="45"/>
    </row>
    <row r="658" spans="1:24" x14ac:dyDescent="0.15">
      <c r="A658" s="111">
        <v>15999045</v>
      </c>
      <c r="B658" s="40">
        <v>1</v>
      </c>
      <c r="C658" s="40" t="str">
        <f>_xlfn.IFNA(_xlfn.IFNA(INDEX(效果!$C:$C,MATCH($A658,效果!$O:$O,0)),INDEX(buff!$C:$C,MATCH($A658,buff!$L:$L,0))),INDEX(buff!$C:$C,MATCH($A658,buff!$M:$M,0)))</f>
        <v>骷髅法师酒精诱惑上酒标记降低物防(无用)</v>
      </c>
      <c r="D658" s="40" t="s">
        <v>4565</v>
      </c>
      <c r="E658" s="40">
        <v>1.2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5">
        <v>-2000</v>
      </c>
      <c r="S658" s="45">
        <v>-2000</v>
      </c>
      <c r="T658" s="45"/>
      <c r="U658" s="45"/>
      <c r="V658" s="45"/>
      <c r="W658" s="45"/>
      <c r="X658" s="45"/>
    </row>
    <row r="659" spans="1:24" x14ac:dyDescent="0.15">
      <c r="A659" s="111">
        <v>15999046</v>
      </c>
      <c r="B659" s="40">
        <v>1</v>
      </c>
      <c r="C659" s="40" t="str">
        <f>_xlfn.IFNA(_xlfn.IFNA(INDEX(效果!$C:$C,MATCH($A659,效果!$O:$O,0)),INDEX(buff!$C:$C,MATCH($A659,buff!$L:$L,0))),INDEX(buff!$C:$C,MATCH($A659,buff!$M:$M,0)))</f>
        <v>骷髅法师酒精诱惑上酒标记降低魔防(无用)</v>
      </c>
      <c r="D659" s="40" t="s">
        <v>4566</v>
      </c>
      <c r="E659" s="40">
        <v>1.2</v>
      </c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5">
        <v>-2000</v>
      </c>
      <c r="S659" s="45">
        <v>-2000</v>
      </c>
      <c r="T659" s="45"/>
      <c r="U659" s="45"/>
      <c r="V659" s="45"/>
      <c r="W659" s="45"/>
      <c r="X659" s="45"/>
    </row>
    <row r="660" spans="1:24" x14ac:dyDescent="0.15">
      <c r="A660" s="111">
        <v>15999101</v>
      </c>
      <c r="B660" s="40">
        <v>1</v>
      </c>
      <c r="C660" s="40" t="str">
        <f>_xlfn.IFNA(_xlfn.IFNA(INDEX(效果!$C:$C,MATCH($A660,效果!$O:$O,0)),INDEX(buff!$C:$C,MATCH($A660,buff!$L:$L,0))),INDEX(buff!$C:$C,MATCH($A660,buff!$M:$M,0)))</f>
        <v>亚瑟王普通攻击伤害</v>
      </c>
      <c r="D660" s="40" t="s">
        <v>1369</v>
      </c>
      <c r="E660" s="40">
        <v>1.2</v>
      </c>
      <c r="F660" s="40" t="s">
        <v>230</v>
      </c>
      <c r="G660" s="40">
        <v>9500</v>
      </c>
      <c r="H660" s="40">
        <v>10500</v>
      </c>
      <c r="I660" s="40"/>
      <c r="J660" s="40"/>
      <c r="K660" s="40"/>
      <c r="L660" s="40"/>
      <c r="M660" s="40"/>
      <c r="N660" s="40"/>
      <c r="O660" s="40"/>
      <c r="P660" s="40"/>
      <c r="Q660" s="40"/>
      <c r="R660" s="45"/>
      <c r="S660" s="45"/>
      <c r="T660" s="45"/>
      <c r="U660" s="45">
        <v>1</v>
      </c>
      <c r="V660" s="45"/>
      <c r="W660" s="45"/>
      <c r="X660" s="45"/>
    </row>
    <row r="661" spans="1:24" x14ac:dyDescent="0.15">
      <c r="A661" s="111">
        <v>15999102</v>
      </c>
      <c r="B661" s="40">
        <v>1</v>
      </c>
      <c r="C661" s="40" t="str">
        <f>_xlfn.IFNA(_xlfn.IFNA(INDEX(效果!$C:$C,MATCH($A661,效果!$O:$O,0)),INDEX(buff!$C:$C,MATCH($A661,buff!$L:$L,0))),INDEX(buff!$C:$C,MATCH($A661,buff!$M:$M,0)))</f>
        <v>亚瑟王顺劈斩伤害</v>
      </c>
      <c r="D661" s="40" t="s">
        <v>1370</v>
      </c>
      <c r="E661" s="40">
        <v>1.2</v>
      </c>
      <c r="F661" s="40" t="s">
        <v>230</v>
      </c>
      <c r="G661" s="40">
        <v>19800</v>
      </c>
      <c r="H661" s="40">
        <v>20200</v>
      </c>
      <c r="I661" s="40"/>
      <c r="J661" s="40"/>
      <c r="K661" s="40"/>
      <c r="L661" s="40"/>
      <c r="M661" s="40"/>
      <c r="N661" s="40"/>
      <c r="O661" s="40"/>
      <c r="P661" s="40"/>
      <c r="Q661" s="40"/>
      <c r="R661" s="45"/>
      <c r="S661" s="45"/>
      <c r="T661" s="45"/>
      <c r="U661" s="45"/>
      <c r="V661" s="45"/>
      <c r="W661" s="45"/>
      <c r="X661" s="45"/>
    </row>
    <row r="662" spans="1:24" x14ac:dyDescent="0.15">
      <c r="A662" s="111">
        <v>15999103</v>
      </c>
      <c r="B662" s="40">
        <v>1</v>
      </c>
      <c r="C662" s="40" t="str">
        <f>_xlfn.IFNA(_xlfn.IFNA(INDEX(效果!$C:$C,MATCH($A662,效果!$O:$O,0)),INDEX(buff!$C:$C,MATCH($A662,buff!$L:$L,0))),INDEX(buff!$C:$C,MATCH($A662,buff!$M:$M,0)))</f>
        <v>亚瑟王顺劈斩降韧性</v>
      </c>
      <c r="D662" s="40" t="s">
        <v>1371</v>
      </c>
      <c r="E662" s="40">
        <v>1.2</v>
      </c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5">
        <v>-125</v>
      </c>
      <c r="S662" s="45">
        <v>-125</v>
      </c>
      <c r="T662" s="45"/>
      <c r="U662" s="45"/>
      <c r="V662" s="45"/>
      <c r="W662" s="45"/>
      <c r="X662" s="45"/>
    </row>
    <row r="663" spans="1:24" x14ac:dyDescent="0.15">
      <c r="A663" s="111">
        <v>15999105</v>
      </c>
      <c r="B663" s="40">
        <v>1</v>
      </c>
      <c r="C663" s="40" t="str">
        <f>_xlfn.IFNA(_xlfn.IFNA(INDEX(效果!$C:$C,MATCH($A663,效果!$O:$O,0)),INDEX(buff!$C:$C,MATCH($A663,buff!$L:$L,0))),INDEX(buff!$C:$C,MATCH($A663,buff!$M:$M,0)))</f>
        <v>亚瑟王冲锋之伤害</v>
      </c>
      <c r="D663" s="40" t="s">
        <v>1372</v>
      </c>
      <c r="E663" s="40">
        <v>1.2</v>
      </c>
      <c r="F663" s="40" t="s">
        <v>230</v>
      </c>
      <c r="G663" s="40">
        <v>45000</v>
      </c>
      <c r="H663" s="40">
        <v>50000</v>
      </c>
      <c r="I663" s="40"/>
      <c r="J663" s="40"/>
      <c r="K663" s="40"/>
      <c r="L663" s="40"/>
      <c r="M663" s="40"/>
      <c r="N663" s="40"/>
      <c r="O663" s="40"/>
      <c r="P663" s="40"/>
      <c r="Q663" s="40"/>
      <c r="R663" s="45"/>
      <c r="S663" s="45"/>
      <c r="T663" s="45"/>
      <c r="U663" s="45"/>
      <c r="V663" s="45"/>
      <c r="W663" s="45"/>
      <c r="X663" s="45"/>
    </row>
    <row r="664" spans="1:24" x14ac:dyDescent="0.15">
      <c r="A664" s="111">
        <v>15999106</v>
      </c>
      <c r="B664" s="40">
        <v>1</v>
      </c>
      <c r="C664" s="40" t="str">
        <f>_xlfn.IFNA(_xlfn.IFNA(INDEX(效果!$C:$C,MATCH($A664,效果!$O:$O,0)),INDEX(buff!$C:$C,MATCH($A664,buff!$L:$L,0))),INDEX(buff!$C:$C,MATCH($A664,buff!$M:$M,0)))</f>
        <v>亚瑟王冲锋之加物防</v>
      </c>
      <c r="D664" s="40" t="s">
        <v>1375</v>
      </c>
      <c r="E664" s="40">
        <v>1.2</v>
      </c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5">
        <v>500</v>
      </c>
      <c r="S664" s="45">
        <v>500</v>
      </c>
      <c r="T664" s="45"/>
      <c r="U664" s="45"/>
      <c r="V664" s="45"/>
      <c r="W664" s="45"/>
      <c r="X664" s="45"/>
    </row>
    <row r="665" spans="1:24" x14ac:dyDescent="0.15">
      <c r="A665" s="111">
        <v>15999107</v>
      </c>
      <c r="B665" s="40">
        <v>1</v>
      </c>
      <c r="C665" s="40" t="str">
        <f>_xlfn.IFNA(_xlfn.IFNA(INDEX(效果!$C:$C,MATCH($A665,效果!$O:$O,0)),INDEX(buff!$C:$C,MATCH($A665,buff!$L:$L,0))),INDEX(buff!$C:$C,MATCH($A665,buff!$M:$M,0)))</f>
        <v>亚瑟王冲锋之加魔防</v>
      </c>
      <c r="D665" s="40" t="s">
        <v>1376</v>
      </c>
      <c r="E665" s="40">
        <v>1.2</v>
      </c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5">
        <v>500</v>
      </c>
      <c r="S665" s="45">
        <v>500</v>
      </c>
      <c r="T665" s="45"/>
      <c r="U665" s="45"/>
      <c r="V665" s="45"/>
      <c r="W665" s="45"/>
      <c r="X665" s="45"/>
    </row>
    <row r="666" spans="1:24" x14ac:dyDescent="0.15">
      <c r="A666" s="111">
        <v>15999108</v>
      </c>
      <c r="B666" s="40">
        <v>1</v>
      </c>
      <c r="C666" s="40" t="str">
        <f>_xlfn.IFNA(_xlfn.IFNA(INDEX(效果!$C:$C,MATCH($A666,效果!$O:$O,0)),INDEX(buff!$C:$C,MATCH($A666,buff!$L:$L,0))),INDEX(buff!$C:$C,MATCH($A666,buff!$M:$M,0)))</f>
        <v>亚瑟王复仇者之盾之1传伤害</v>
      </c>
      <c r="D666" s="40" t="s">
        <v>1381</v>
      </c>
      <c r="E666" s="40">
        <v>1.2</v>
      </c>
      <c r="F666" s="40" t="s">
        <v>230</v>
      </c>
      <c r="G666" s="40">
        <v>24800</v>
      </c>
      <c r="H666" s="40">
        <v>25200</v>
      </c>
      <c r="I666" s="40"/>
      <c r="J666" s="40"/>
      <c r="K666" s="40"/>
      <c r="L666" s="40"/>
      <c r="M666" s="40"/>
      <c r="N666" s="40"/>
      <c r="O666" s="40"/>
      <c r="P666" s="40"/>
      <c r="Q666" s="40"/>
      <c r="R666" s="45"/>
      <c r="S666" s="45"/>
      <c r="T666" s="45"/>
      <c r="U666" s="45"/>
      <c r="V666" s="45"/>
      <c r="W666" s="45"/>
      <c r="X666" s="45"/>
    </row>
    <row r="667" spans="1:24" x14ac:dyDescent="0.15">
      <c r="A667" s="111">
        <v>15999109</v>
      </c>
      <c r="B667" s="40">
        <v>1</v>
      </c>
      <c r="C667" s="40" t="str">
        <f>_xlfn.IFNA(_xlfn.IFNA(INDEX(效果!$C:$C,MATCH($A667,效果!$O:$O,0)),INDEX(buff!$C:$C,MATCH($A667,buff!$L:$L,0))),INDEX(buff!$C:$C,MATCH($A667,buff!$M:$M,0)))</f>
        <v>亚瑟王复仇者之盾之2传伤害</v>
      </c>
      <c r="D667" s="40" t="s">
        <v>1383</v>
      </c>
      <c r="E667" s="40">
        <v>1.2</v>
      </c>
      <c r="F667" s="40" t="s">
        <v>230</v>
      </c>
      <c r="G667" s="40">
        <v>22800</v>
      </c>
      <c r="H667" s="40">
        <v>23200</v>
      </c>
      <c r="I667" s="40"/>
      <c r="J667" s="40"/>
      <c r="K667" s="40"/>
      <c r="L667" s="40"/>
      <c r="M667" s="40"/>
      <c r="N667" s="40"/>
      <c r="O667" s="40"/>
      <c r="P667" s="40"/>
      <c r="Q667" s="40"/>
      <c r="R667" s="45"/>
      <c r="S667" s="45"/>
      <c r="T667" s="45"/>
      <c r="U667" s="45"/>
      <c r="V667" s="45"/>
      <c r="W667" s="45"/>
      <c r="X667" s="45"/>
    </row>
    <row r="668" spans="1:24" x14ac:dyDescent="0.15">
      <c r="A668" s="111">
        <v>15999110</v>
      </c>
      <c r="B668" s="40">
        <v>1</v>
      </c>
      <c r="C668" s="40" t="str">
        <f>_xlfn.IFNA(_xlfn.IFNA(INDEX(效果!$C:$C,MATCH($A668,效果!$O:$O,0)),INDEX(buff!$C:$C,MATCH($A668,buff!$L:$L,0))),INDEX(buff!$C:$C,MATCH($A668,buff!$M:$M,0)))</f>
        <v>亚瑟王复仇者之盾之3传伤害</v>
      </c>
      <c r="D668" s="40" t="s">
        <v>1385</v>
      </c>
      <c r="E668" s="40">
        <v>1.2</v>
      </c>
      <c r="F668" s="40" t="s">
        <v>230</v>
      </c>
      <c r="G668" s="40">
        <v>20800</v>
      </c>
      <c r="H668" s="40">
        <v>21200</v>
      </c>
      <c r="I668" s="40"/>
      <c r="J668" s="40"/>
      <c r="K668" s="40"/>
      <c r="L668" s="40"/>
      <c r="M668" s="40"/>
      <c r="N668" s="40"/>
      <c r="O668" s="40"/>
      <c r="P668" s="40"/>
      <c r="Q668" s="40"/>
      <c r="R668" s="45"/>
      <c r="S668" s="45"/>
      <c r="T668" s="45"/>
      <c r="U668" s="45"/>
      <c r="V668" s="45"/>
      <c r="W668" s="45"/>
      <c r="X668" s="45"/>
    </row>
    <row r="669" spans="1:24" x14ac:dyDescent="0.15">
      <c r="A669" s="104">
        <v>15999111</v>
      </c>
      <c r="B669" s="40">
        <v>1</v>
      </c>
      <c r="C669" s="40" t="str">
        <f>_xlfn.IFNA(_xlfn.IFNA(INDEX(效果!$C:$C,MATCH($A669,效果!$O:$O,0)),INDEX(buff!$C:$C,MATCH($A669,buff!$L:$L,0))),INDEX(buff!$C:$C,MATCH($A669,buff!$M:$M,0)))</f>
        <v>亚瑟王复仇者之盾之4传伤害</v>
      </c>
      <c r="D669" s="40" t="s">
        <v>1387</v>
      </c>
      <c r="E669" s="40">
        <v>1.2</v>
      </c>
      <c r="F669" s="40" t="s">
        <v>230</v>
      </c>
      <c r="G669" s="40">
        <v>18800</v>
      </c>
      <c r="H669" s="40">
        <v>19200</v>
      </c>
      <c r="I669" s="40"/>
      <c r="J669" s="40"/>
      <c r="K669" s="40"/>
      <c r="L669" s="40"/>
      <c r="M669" s="40"/>
      <c r="N669" s="40"/>
      <c r="O669" s="40"/>
      <c r="P669" s="40"/>
      <c r="Q669" s="40"/>
      <c r="R669" s="45"/>
      <c r="S669" s="45"/>
      <c r="T669" s="45"/>
      <c r="U669" s="45"/>
      <c r="V669" s="45"/>
      <c r="W669" s="45"/>
      <c r="X669" s="45"/>
    </row>
    <row r="670" spans="1:24" x14ac:dyDescent="0.15">
      <c r="A670" s="104">
        <v>15999201</v>
      </c>
      <c r="B670" s="40">
        <v>1</v>
      </c>
      <c r="C670" s="40" t="str">
        <f>_xlfn.IFNA(_xlfn.IFNA(INDEX(效果!$C:$C,MATCH($A670,效果!$O:$O,0)),INDEX(buff!$C:$C,MATCH($A670,buff!$L:$L,0))),INDEX(buff!$C:$C,MATCH($A670,buff!$M:$M,0)))</f>
        <v>黑暗游侠普通攻击伤害</v>
      </c>
      <c r="D670" s="40" t="s">
        <v>1394</v>
      </c>
      <c r="E670" s="40">
        <v>1.2</v>
      </c>
      <c r="F670" s="40" t="s">
        <v>230</v>
      </c>
      <c r="G670" s="40">
        <v>9500</v>
      </c>
      <c r="H670" s="40">
        <v>10500</v>
      </c>
      <c r="I670" s="40"/>
      <c r="J670" s="40"/>
      <c r="K670" s="40"/>
      <c r="L670" s="40"/>
      <c r="M670" s="40"/>
      <c r="N670" s="40"/>
      <c r="O670" s="40"/>
      <c r="P670" s="40"/>
      <c r="Q670" s="40"/>
      <c r="R670" s="45"/>
      <c r="S670" s="45"/>
      <c r="T670" s="45"/>
      <c r="U670" s="45">
        <v>1</v>
      </c>
      <c r="V670" s="45"/>
      <c r="W670" s="45"/>
      <c r="X670" s="45"/>
    </row>
    <row r="671" spans="1:24" x14ac:dyDescent="0.15">
      <c r="A671" s="111">
        <v>15999202</v>
      </c>
      <c r="B671" s="40">
        <v>1</v>
      </c>
      <c r="C671" s="40" t="str">
        <f>_xlfn.IFNA(_xlfn.IFNA(INDEX(效果!$C:$C,MATCH($A671,效果!$O:$O,0)),INDEX(buff!$C:$C,MATCH($A671,buff!$L:$L,0))),INDEX(buff!$C:$C,MATCH($A671,buff!$M:$M,0)))</f>
        <v>黑暗游侠沉默箭伤害</v>
      </c>
      <c r="D671" s="40" t="s">
        <v>1396</v>
      </c>
      <c r="E671" s="40">
        <v>1.2</v>
      </c>
      <c r="F671" s="40" t="s">
        <v>230</v>
      </c>
      <c r="G671" s="40">
        <v>19800</v>
      </c>
      <c r="H671" s="40">
        <v>20200</v>
      </c>
      <c r="I671" s="40"/>
      <c r="J671" s="40"/>
      <c r="K671" s="40"/>
      <c r="L671" s="40"/>
      <c r="M671" s="40"/>
      <c r="N671" s="40"/>
      <c r="O671" s="40"/>
      <c r="P671" s="40"/>
      <c r="Q671" s="40"/>
      <c r="R671" s="45"/>
      <c r="S671" s="45"/>
      <c r="T671" s="45"/>
      <c r="U671" s="45"/>
      <c r="V671" s="45"/>
      <c r="W671" s="45"/>
      <c r="X671" s="45"/>
    </row>
    <row r="672" spans="1:24" x14ac:dyDescent="0.15">
      <c r="A672" s="111">
        <v>15999205</v>
      </c>
      <c r="B672" s="40">
        <v>1</v>
      </c>
      <c r="C672" s="40" t="str">
        <f>_xlfn.IFNA(_xlfn.IFNA(INDEX(效果!$C:$C,MATCH($A672,效果!$O:$O,0)),INDEX(buff!$C:$C,MATCH($A672,buff!$L:$L,0))),INDEX(buff!$C:$C,MATCH($A672,buff!$M:$M,0)))</f>
        <v>黑暗游侠穿刺箭射伤害</v>
      </c>
      <c r="D672" s="40" t="s">
        <v>1399</v>
      </c>
      <c r="E672" s="40">
        <v>1.2</v>
      </c>
      <c r="F672" s="40" t="s">
        <v>230</v>
      </c>
      <c r="G672" s="40">
        <v>19800</v>
      </c>
      <c r="H672" s="40">
        <v>20200</v>
      </c>
      <c r="I672" s="40"/>
      <c r="J672" s="40"/>
      <c r="K672" s="40"/>
      <c r="L672" s="40"/>
      <c r="M672" s="40"/>
      <c r="N672" s="40"/>
      <c r="O672" s="40"/>
      <c r="P672" s="40"/>
      <c r="Q672" s="40"/>
      <c r="R672" s="45"/>
      <c r="S672" s="45"/>
      <c r="T672" s="45"/>
      <c r="U672" s="45"/>
      <c r="V672" s="45"/>
      <c r="W672" s="45"/>
      <c r="X672" s="45"/>
    </row>
    <row r="673" spans="1:24" x14ac:dyDescent="0.15">
      <c r="A673" s="111">
        <v>15999206</v>
      </c>
      <c r="B673" s="40">
        <v>1</v>
      </c>
      <c r="C673" s="40" t="str">
        <f>_xlfn.IFNA(_xlfn.IFNA(INDEX(效果!$C:$C,MATCH($A673,效果!$O:$O,0)),INDEX(buff!$C:$C,MATCH($A673,buff!$L:$L,0))),INDEX(buff!$C:$C,MATCH($A673,buff!$M:$M,0)))</f>
        <v>黑暗游侠穿刺箭射减物理防御</v>
      </c>
      <c r="D673" s="40" t="s">
        <v>1400</v>
      </c>
      <c r="E673" s="40">
        <v>1.2</v>
      </c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5">
        <v>-500</v>
      </c>
      <c r="S673" s="45">
        <v>-500</v>
      </c>
      <c r="T673" s="45"/>
      <c r="U673" s="45"/>
      <c r="V673" s="45"/>
      <c r="W673" s="45"/>
      <c r="X673" s="45"/>
    </row>
    <row r="674" spans="1:24" x14ac:dyDescent="0.15">
      <c r="A674" s="111">
        <v>15999207</v>
      </c>
      <c r="B674" s="40">
        <v>1</v>
      </c>
      <c r="C674" s="40" t="str">
        <f>_xlfn.IFNA(_xlfn.IFNA(INDEX(效果!$C:$C,MATCH($A674,效果!$O:$O,0)),INDEX(buff!$C:$C,MATCH($A674,buff!$L:$L,0))),INDEX(buff!$C:$C,MATCH($A674,buff!$M:$M,0)))</f>
        <v>黑暗游侠穿刺箭射减魔法防御</v>
      </c>
      <c r="D674" s="40" t="s">
        <v>1401</v>
      </c>
      <c r="E674" s="40">
        <v>1.2</v>
      </c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5">
        <v>-500</v>
      </c>
      <c r="S674" s="45">
        <v>-500</v>
      </c>
      <c r="T674" s="45"/>
      <c r="U674" s="45"/>
      <c r="V674" s="45"/>
      <c r="W674" s="45"/>
      <c r="X674" s="45"/>
    </row>
    <row r="675" spans="1:24" x14ac:dyDescent="0.15">
      <c r="A675" s="111">
        <v>15999208</v>
      </c>
      <c r="B675" s="40">
        <v>1</v>
      </c>
      <c r="C675" s="40" t="str">
        <f>_xlfn.IFNA(_xlfn.IFNA(INDEX(效果!$C:$C,MATCH($A675,效果!$O:$O,0)),INDEX(buff!$C:$C,MATCH($A675,buff!$L:$L,0))),INDEX(buff!$C:$C,MATCH($A675,buff!$M:$M,0)))</f>
        <v>黑暗游侠冰冻箭雨伤害</v>
      </c>
      <c r="D675" s="40" t="s">
        <v>1402</v>
      </c>
      <c r="E675" s="40">
        <v>1.2</v>
      </c>
      <c r="F675" s="40" t="s">
        <v>230</v>
      </c>
      <c r="G675" s="40">
        <v>30000</v>
      </c>
      <c r="H675" s="40">
        <v>35000</v>
      </c>
      <c r="I675" s="40"/>
      <c r="J675" s="40"/>
      <c r="K675" s="40"/>
      <c r="L675" s="40"/>
      <c r="M675" s="40"/>
      <c r="N675" s="40"/>
      <c r="O675" s="40"/>
      <c r="P675" s="40"/>
      <c r="Q675" s="40"/>
      <c r="R675" s="45"/>
      <c r="S675" s="45"/>
      <c r="T675" s="45"/>
      <c r="U675" s="45"/>
      <c r="V675" s="45"/>
      <c r="W675" s="45"/>
      <c r="X675" s="45"/>
    </row>
    <row r="676" spans="1:24" x14ac:dyDescent="0.15">
      <c r="A676" s="111">
        <v>15999209</v>
      </c>
      <c r="B676" s="40">
        <v>1</v>
      </c>
      <c r="C676" s="40" t="s">
        <v>1412</v>
      </c>
      <c r="D676" s="40" t="s">
        <v>4567</v>
      </c>
      <c r="E676" s="40">
        <v>1.2</v>
      </c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5">
        <v>1000</v>
      </c>
      <c r="S676" s="45">
        <v>1000</v>
      </c>
      <c r="T676" s="45"/>
      <c r="U676" s="45"/>
      <c r="V676" s="45"/>
      <c r="W676" s="45"/>
      <c r="X676" s="45"/>
    </row>
    <row r="677" spans="1:24" x14ac:dyDescent="0.15">
      <c r="A677" s="111">
        <v>15999301</v>
      </c>
      <c r="B677" s="40">
        <v>1</v>
      </c>
      <c r="C677" s="40" t="str">
        <f>_xlfn.IFNA(_xlfn.IFNA(INDEX(效果!$C:$C,MATCH($A677,效果!$O:$O,0)),INDEX(buff!$C:$C,MATCH($A677,buff!$L:$L,0))),INDEX(buff!$C:$C,MATCH($A677,buff!$M:$M,0)))</f>
        <v>死灵主宰普通攻击伤害</v>
      </c>
      <c r="D677" s="40" t="s">
        <v>469</v>
      </c>
      <c r="E677" s="40">
        <v>1.2</v>
      </c>
      <c r="F677" s="40" t="s">
        <v>230</v>
      </c>
      <c r="G677" s="40">
        <v>9500</v>
      </c>
      <c r="H677" s="40">
        <v>10500</v>
      </c>
      <c r="I677" s="40"/>
      <c r="J677" s="40"/>
      <c r="K677" s="40"/>
      <c r="L677" s="40"/>
      <c r="M677" s="40"/>
      <c r="N677" s="40"/>
      <c r="O677" s="40"/>
      <c r="P677" s="40"/>
      <c r="Q677" s="40"/>
      <c r="R677" s="45"/>
      <c r="S677" s="45"/>
      <c r="T677" s="45"/>
      <c r="U677" s="45">
        <v>1</v>
      </c>
      <c r="V677" s="45"/>
      <c r="W677" s="45"/>
      <c r="X677" s="45"/>
    </row>
    <row r="678" spans="1:24" x14ac:dyDescent="0.15">
      <c r="A678" s="111">
        <v>15999302</v>
      </c>
      <c r="B678" s="40">
        <v>1</v>
      </c>
      <c r="C678" s="40" t="s">
        <v>515</v>
      </c>
      <c r="D678" s="40" t="s">
        <v>515</v>
      </c>
      <c r="E678" s="40">
        <v>1.2</v>
      </c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5">
        <v>5000</v>
      </c>
      <c r="S678" s="45">
        <v>5000</v>
      </c>
      <c r="T678" s="45"/>
      <c r="U678" s="45"/>
      <c r="V678" s="45"/>
      <c r="W678" s="45"/>
      <c r="X678" s="45"/>
    </row>
    <row r="679" spans="1:24" x14ac:dyDescent="0.15">
      <c r="A679" s="111">
        <v>15999303</v>
      </c>
      <c r="B679" s="40">
        <v>1</v>
      </c>
      <c r="C679" s="40" t="str">
        <f>_xlfn.IFNA(_xlfn.IFNA(INDEX(效果!$C:$C,MATCH($A679,效果!$O:$O,0)),INDEX(buff!$C:$C,MATCH($A679,buff!$L:$L,0))),INDEX(buff!$C:$C,MATCH($A679,buff!$M:$M,0)))</f>
        <v>死灵主宰死亡凋零伤害</v>
      </c>
      <c r="D679" s="40" t="s">
        <v>471</v>
      </c>
      <c r="E679" s="40">
        <v>1.2</v>
      </c>
      <c r="F679" s="40" t="s">
        <v>230</v>
      </c>
      <c r="G679" s="40">
        <v>7900</v>
      </c>
      <c r="H679" s="40">
        <v>8100</v>
      </c>
      <c r="I679" s="40"/>
      <c r="J679" s="40"/>
      <c r="K679" s="40"/>
      <c r="L679" s="40"/>
      <c r="M679" s="40"/>
      <c r="N679" s="40"/>
      <c r="O679" s="40"/>
      <c r="P679" s="40"/>
      <c r="Q679" s="40"/>
      <c r="R679" s="45"/>
      <c r="S679" s="45"/>
      <c r="T679" s="45"/>
      <c r="U679" s="45"/>
      <c r="V679" s="45"/>
      <c r="W679" s="45"/>
      <c r="X679" s="45"/>
    </row>
    <row r="680" spans="1:24" x14ac:dyDescent="0.15">
      <c r="A680" s="111">
        <v>15999304</v>
      </c>
      <c r="B680" s="40">
        <v>1</v>
      </c>
      <c r="C680" s="40" t="str">
        <f>_xlfn.IFNA(_xlfn.IFNA(INDEX(效果!$C:$C,MATCH($A680,效果!$O:$O,0)),INDEX(buff!$C:$C,MATCH($A680,buff!$L:$L,0))),INDEX(buff!$C:$C,MATCH($A680,buff!$M:$M,0)))</f>
        <v>死灵主宰死亡凋零加血</v>
      </c>
      <c r="D680" s="40" t="s">
        <v>4217</v>
      </c>
      <c r="E680" s="40">
        <v>1.2</v>
      </c>
      <c r="F680" s="40" t="s">
        <v>230</v>
      </c>
      <c r="G680" s="40">
        <v>7800</v>
      </c>
      <c r="H680" s="40">
        <v>8200</v>
      </c>
      <c r="I680" s="40"/>
      <c r="J680" s="40"/>
      <c r="K680" s="40"/>
      <c r="L680" s="40"/>
      <c r="M680" s="40"/>
      <c r="N680" s="40"/>
      <c r="O680" s="40"/>
      <c r="P680" s="40"/>
      <c r="Q680" s="40"/>
      <c r="R680" s="45"/>
      <c r="S680" s="45"/>
      <c r="T680" s="45"/>
      <c r="U680" s="45"/>
      <c r="V680" s="45"/>
      <c r="W680" s="45"/>
      <c r="X680" s="45"/>
    </row>
    <row r="681" spans="1:24" x14ac:dyDescent="0.15">
      <c r="A681" s="111">
        <v>15999305</v>
      </c>
      <c r="B681" s="40">
        <v>1</v>
      </c>
      <c r="C681" s="40" t="str">
        <f>_xlfn.IFNA(_xlfn.IFNA(INDEX(效果!$C:$C,MATCH($A681,效果!$O:$O,0)),INDEX(buff!$C:$C,MATCH($A681,buff!$L:$L,0))),INDEX(buff!$C:$C,MATCH($A681,buff!$M:$M,0)))</f>
        <v>死灵主宰霜之哀伤伤害</v>
      </c>
      <c r="D681" s="40" t="s">
        <v>476</v>
      </c>
      <c r="E681" s="40">
        <v>1.2</v>
      </c>
      <c r="F681" s="40" t="s">
        <v>230</v>
      </c>
      <c r="G681" s="40">
        <v>30000</v>
      </c>
      <c r="H681" s="40">
        <v>35000</v>
      </c>
      <c r="I681" s="40"/>
      <c r="J681" s="40"/>
      <c r="K681" s="40"/>
      <c r="L681" s="40"/>
      <c r="M681" s="40"/>
      <c r="N681" s="40"/>
      <c r="O681" s="40"/>
      <c r="P681" s="40"/>
      <c r="Q681" s="40"/>
      <c r="R681" s="45"/>
      <c r="S681" s="45"/>
      <c r="T681" s="45"/>
      <c r="U681" s="45"/>
      <c r="V681" s="45"/>
      <c r="W681" s="45"/>
      <c r="X681" s="45"/>
    </row>
    <row r="682" spans="1:24" x14ac:dyDescent="0.15">
      <c r="A682" s="111">
        <v>15999306</v>
      </c>
      <c r="B682" s="40">
        <v>1</v>
      </c>
      <c r="C682" s="40" t="s">
        <v>516</v>
      </c>
      <c r="D682" s="40" t="s">
        <v>804</v>
      </c>
      <c r="E682" s="40">
        <v>1.2</v>
      </c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5">
        <v>500</v>
      </c>
      <c r="S682" s="45">
        <v>500</v>
      </c>
      <c r="T682" s="45"/>
      <c r="U682" s="45"/>
      <c r="V682" s="45"/>
      <c r="W682" s="45"/>
      <c r="X682" s="45"/>
    </row>
    <row r="683" spans="1:24" x14ac:dyDescent="0.15">
      <c r="A683" s="111">
        <v>15999401</v>
      </c>
      <c r="B683" s="40">
        <v>1</v>
      </c>
      <c r="C683" s="40" t="str">
        <f>_xlfn.IFNA(_xlfn.IFNA(INDEX(效果!$C:$C,MATCH($A683,效果!$O:$O,0)),INDEX(buff!$C:$C,MATCH($A683,buff!$L:$L,0))),INDEX(buff!$C:$C,MATCH($A683,buff!$M:$M,0)))</f>
        <v>灰袍巫师普通攻击伤害</v>
      </c>
      <c r="D683" s="40" t="s">
        <v>1406</v>
      </c>
      <c r="E683" s="40">
        <v>1.2</v>
      </c>
      <c r="F683" s="40" t="s">
        <v>230</v>
      </c>
      <c r="G683" s="40">
        <v>9500</v>
      </c>
      <c r="H683" s="40">
        <v>10500</v>
      </c>
      <c r="I683" s="40"/>
      <c r="J683" s="40"/>
      <c r="K683" s="40"/>
      <c r="L683" s="40"/>
      <c r="M683" s="40"/>
      <c r="N683" s="40"/>
      <c r="O683" s="40"/>
      <c r="P683" s="40"/>
      <c r="Q683" s="40"/>
      <c r="R683" s="45"/>
      <c r="S683" s="45"/>
      <c r="T683" s="45"/>
      <c r="U683" s="45">
        <v>1</v>
      </c>
      <c r="V683" s="45"/>
      <c r="W683" s="45"/>
      <c r="X683" s="45"/>
    </row>
    <row r="684" spans="1:24" x14ac:dyDescent="0.15">
      <c r="A684" s="111">
        <v>15999402</v>
      </c>
      <c r="B684" s="40">
        <v>1</v>
      </c>
      <c r="C684" s="40" t="str">
        <f>_xlfn.IFNA(_xlfn.IFNA(INDEX(效果!$C:$C,MATCH($A684,效果!$O:$O,0)),INDEX(buff!$C:$C,MATCH($A684,buff!$L:$L,0))),INDEX(buff!$C:$C,MATCH($A684,buff!$M:$M,0)))</f>
        <v>灰袍巫师奥术飞弹伤害</v>
      </c>
      <c r="D684" s="40" t="s">
        <v>1408</v>
      </c>
      <c r="E684" s="40">
        <v>1.2</v>
      </c>
      <c r="F684" s="40" t="s">
        <v>230</v>
      </c>
      <c r="G684" s="40">
        <v>11800</v>
      </c>
      <c r="H684" s="40">
        <v>12200</v>
      </c>
      <c r="I684" s="40"/>
      <c r="J684" s="40"/>
      <c r="K684" s="40"/>
      <c r="L684" s="40"/>
      <c r="M684" s="40"/>
      <c r="N684" s="40"/>
      <c r="O684" s="40"/>
      <c r="P684" s="40"/>
      <c r="Q684" s="40"/>
      <c r="R684" s="45"/>
      <c r="S684" s="45"/>
      <c r="T684" s="45"/>
      <c r="U684" s="45"/>
      <c r="V684" s="45"/>
      <c r="W684" s="45"/>
      <c r="X684" s="45"/>
    </row>
    <row r="685" spans="1:24" x14ac:dyDescent="0.15">
      <c r="A685" s="111">
        <v>15999403</v>
      </c>
      <c r="B685" s="40">
        <v>1</v>
      </c>
      <c r="C685" s="40" t="str">
        <f>_xlfn.IFNA(_xlfn.IFNA(INDEX(效果!$C:$C,MATCH($A685,效果!$O:$O,0)),INDEX(buff!$C:$C,MATCH($A685,buff!$L:$L,0))),INDEX(buff!$C:$C,MATCH($A685,buff!$M:$M,0)))</f>
        <v>灰袍巫师大火球伤害</v>
      </c>
      <c r="D685" s="40" t="s">
        <v>4568</v>
      </c>
      <c r="E685" s="40">
        <v>1.2</v>
      </c>
      <c r="F685" s="40" t="s">
        <v>230</v>
      </c>
      <c r="G685" s="40">
        <v>19800</v>
      </c>
      <c r="H685" s="40">
        <v>20200</v>
      </c>
      <c r="I685" s="40"/>
      <c r="J685" s="40"/>
      <c r="K685" s="40"/>
      <c r="L685" s="40"/>
      <c r="M685" s="40"/>
      <c r="N685" s="40"/>
      <c r="O685" s="40"/>
      <c r="P685" s="40"/>
      <c r="Q685" s="40"/>
      <c r="R685" s="45"/>
      <c r="S685" s="45"/>
      <c r="T685" s="45"/>
      <c r="U685" s="45"/>
      <c r="V685" s="45"/>
      <c r="W685" s="45"/>
      <c r="X685" s="45"/>
    </row>
    <row r="686" spans="1:24" x14ac:dyDescent="0.15">
      <c r="A686" s="111">
        <v>15999404</v>
      </c>
      <c r="B686" s="40">
        <v>1</v>
      </c>
      <c r="C686" s="40" t="s">
        <v>514</v>
      </c>
      <c r="D686" s="40" t="s">
        <v>4569</v>
      </c>
      <c r="E686" s="40">
        <v>1.2</v>
      </c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5">
        <v>2000</v>
      </c>
      <c r="S686" s="45">
        <v>2000</v>
      </c>
      <c r="T686" s="45"/>
      <c r="U686" s="45"/>
      <c r="V686" s="45"/>
      <c r="W686" s="45"/>
      <c r="X686" s="45"/>
    </row>
    <row r="687" spans="1:24" x14ac:dyDescent="0.15">
      <c r="A687" s="111">
        <v>15999405</v>
      </c>
      <c r="B687" s="40">
        <v>1</v>
      </c>
      <c r="C687" s="40" t="str">
        <f>_xlfn.IFNA(_xlfn.IFNA(INDEX(效果!$C:$C,MATCH($A687,效果!$O:$O,0)),INDEX(buff!$C:$C,MATCH($A687,buff!$L:$L,0))),INDEX(buff!$C:$C,MATCH($A687,buff!$M:$M,0)))</f>
        <v>首席法师暴风雪伤害</v>
      </c>
      <c r="D687" s="40" t="s">
        <v>4557</v>
      </c>
      <c r="E687" s="40">
        <v>1.2</v>
      </c>
      <c r="F687" s="40" t="s">
        <v>230</v>
      </c>
      <c r="G687" s="40">
        <v>25000</v>
      </c>
      <c r="H687" s="40">
        <v>30000</v>
      </c>
      <c r="I687" s="40"/>
      <c r="J687" s="40"/>
      <c r="K687" s="40"/>
      <c r="L687" s="40"/>
      <c r="M687" s="40"/>
      <c r="N687" s="40"/>
      <c r="O687" s="40"/>
      <c r="P687" s="40"/>
      <c r="Q687" s="40"/>
      <c r="R687" s="45"/>
      <c r="S687" s="45"/>
      <c r="T687" s="45"/>
      <c r="U687" s="45"/>
      <c r="V687" s="45"/>
      <c r="W687" s="45"/>
      <c r="X687" s="45"/>
    </row>
    <row r="688" spans="1:24" x14ac:dyDescent="0.15">
      <c r="A688" s="111">
        <v>15999406</v>
      </c>
      <c r="B688" s="40">
        <v>1</v>
      </c>
      <c r="C688" s="40" t="str">
        <f>_xlfn.IFNA(_xlfn.IFNA(INDEX(效果!$C:$C,MATCH($A688,效果!$O:$O,0)),INDEX(buff!$C:$C,MATCH($A688,buff!$L:$L,0))),INDEX(buff!$C:$C,MATCH($A688,buff!$M:$M,0)))</f>
        <v>灰袍巫师火焰雨之灼烧伤害</v>
      </c>
      <c r="D688" s="40" t="s">
        <v>1411</v>
      </c>
      <c r="E688" s="40">
        <v>1.2</v>
      </c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5">
        <v>200</v>
      </c>
      <c r="S688" s="45">
        <v>200</v>
      </c>
      <c r="T688" s="45"/>
      <c r="U688" s="45"/>
      <c r="V688" s="45"/>
      <c r="W688" s="45"/>
      <c r="X688" s="45">
        <v>1</v>
      </c>
    </row>
    <row r="689" spans="1:24" x14ac:dyDescent="0.15">
      <c r="A689" s="111">
        <v>15999407</v>
      </c>
      <c r="B689" s="40">
        <v>1</v>
      </c>
      <c r="C689" s="40" t="s">
        <v>1641</v>
      </c>
      <c r="D689" s="40" t="s">
        <v>4570</v>
      </c>
      <c r="E689" s="40">
        <v>1.2</v>
      </c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5">
        <v>3500</v>
      </c>
      <c r="S689" s="45">
        <v>3500</v>
      </c>
      <c r="T689" s="45"/>
      <c r="U689" s="45"/>
      <c r="V689" s="45"/>
      <c r="W689" s="45"/>
      <c r="X689" s="45"/>
    </row>
    <row r="690" spans="1:24" x14ac:dyDescent="0.15">
      <c r="A690" s="111">
        <v>15999501</v>
      </c>
      <c r="B690" s="40">
        <v>1</v>
      </c>
      <c r="C690" s="40" t="str">
        <f>_xlfn.IFNA(_xlfn.IFNA(INDEX(效果!$C:$C,MATCH($A690,效果!$O:$O,0)),INDEX(buff!$C:$C,MATCH($A690,buff!$L:$L,0))),INDEX(buff!$C:$C,MATCH($A690,buff!$M:$M,0)))</f>
        <v>神牧师普通攻击伤害</v>
      </c>
      <c r="D690" s="40" t="s">
        <v>4571</v>
      </c>
      <c r="E690" s="40">
        <v>1.2</v>
      </c>
      <c r="F690" s="40" t="s">
        <v>230</v>
      </c>
      <c r="G690" s="40">
        <v>9500</v>
      </c>
      <c r="H690" s="40">
        <v>10500</v>
      </c>
      <c r="I690" s="40"/>
      <c r="J690" s="40"/>
      <c r="K690" s="40"/>
      <c r="L690" s="40"/>
      <c r="M690" s="40"/>
      <c r="N690" s="40"/>
      <c r="O690" s="40"/>
      <c r="P690" s="40"/>
      <c r="Q690" s="40"/>
      <c r="R690" s="45"/>
      <c r="S690" s="45"/>
      <c r="T690" s="45"/>
      <c r="U690" s="45">
        <v>1</v>
      </c>
      <c r="V690" s="45"/>
      <c r="W690" s="45"/>
      <c r="X690" s="45"/>
    </row>
    <row r="691" spans="1:24" x14ac:dyDescent="0.15">
      <c r="A691" s="104">
        <v>15999502</v>
      </c>
      <c r="B691" s="40">
        <v>1</v>
      </c>
      <c r="C691" s="40" t="str">
        <f>_xlfn.IFNA(_xlfn.IFNA(INDEX(效果!$C:$C,MATCH($A691,效果!$O:$O,0)),INDEX(buff!$C:$C,MATCH($A691,buff!$L:$L,0))),INDEX(buff!$C:$C,MATCH($A691,buff!$M:$M,0)))</f>
        <v>神牧师快速治疗</v>
      </c>
      <c r="D691" s="40" t="s">
        <v>1424</v>
      </c>
      <c r="E691" s="40">
        <v>1.2</v>
      </c>
      <c r="F691" s="40" t="s">
        <v>230</v>
      </c>
      <c r="G691" s="40">
        <v>19900</v>
      </c>
      <c r="H691" s="40">
        <v>20100</v>
      </c>
      <c r="I691" s="40"/>
      <c r="J691" s="40"/>
      <c r="K691" s="40"/>
      <c r="L691" s="40"/>
      <c r="M691" s="40"/>
      <c r="N691" s="40"/>
      <c r="O691" s="40"/>
      <c r="P691" s="40"/>
      <c r="Q691" s="40"/>
      <c r="R691" s="45"/>
      <c r="S691" s="45"/>
      <c r="T691" s="45"/>
      <c r="U691" s="45"/>
      <c r="V691" s="45"/>
      <c r="W691" s="45"/>
      <c r="X691" s="45"/>
    </row>
    <row r="692" spans="1:24" x14ac:dyDescent="0.15">
      <c r="A692" s="104">
        <v>15999503</v>
      </c>
      <c r="B692" s="40">
        <v>1</v>
      </c>
      <c r="C692" s="40" t="str">
        <f>_xlfn.IFNA(_xlfn.IFNA(INDEX(效果!$C:$C,MATCH($A692,效果!$O:$O,0)),INDEX(buff!$C:$C,MATCH($A692,buff!$L:$L,0))),INDEX(buff!$C:$C,MATCH($A692,buff!$M:$M,0)))</f>
        <v>神牧师治疗祷言瞬加血</v>
      </c>
      <c r="D692" s="40" t="s">
        <v>4572</v>
      </c>
      <c r="E692" s="40">
        <v>1.2</v>
      </c>
      <c r="F692" s="40" t="s">
        <v>230</v>
      </c>
      <c r="G692" s="40">
        <v>19800</v>
      </c>
      <c r="H692" s="40">
        <v>20200</v>
      </c>
      <c r="I692" s="40"/>
      <c r="J692" s="40"/>
      <c r="K692" s="40"/>
      <c r="L692" s="40"/>
      <c r="M692" s="40"/>
      <c r="N692" s="40"/>
      <c r="O692" s="40"/>
      <c r="P692" s="40"/>
      <c r="Q692" s="40"/>
      <c r="R692" s="45"/>
      <c r="S692" s="45"/>
      <c r="T692" s="45"/>
      <c r="U692" s="45"/>
      <c r="V692" s="45"/>
      <c r="W692" s="45"/>
      <c r="X692" s="45"/>
    </row>
    <row r="693" spans="1:24" x14ac:dyDescent="0.15">
      <c r="A693" s="104">
        <v>15999504</v>
      </c>
      <c r="B693" s="40">
        <v>1</v>
      </c>
      <c r="C693" s="40" t="str">
        <f>_xlfn.IFNA(_xlfn.IFNA(INDEX(效果!$C:$C,MATCH($A693,效果!$O:$O,0)),INDEX(buff!$C:$C,MATCH($A693,buff!$L:$L,0))),INDEX(buff!$C:$C,MATCH($A693,buff!$M:$M,0)))</f>
        <v>神牧师治疗祷言持续加血血量</v>
      </c>
      <c r="D693" s="40" t="s">
        <v>4573</v>
      </c>
      <c r="E693" s="40">
        <v>1.2</v>
      </c>
      <c r="F693" s="40" t="s">
        <v>230</v>
      </c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5">
        <v>200</v>
      </c>
      <c r="S693" s="45">
        <v>200</v>
      </c>
      <c r="T693" s="45"/>
      <c r="U693" s="45"/>
      <c r="V693" s="45"/>
      <c r="W693" s="45"/>
      <c r="X693" s="45"/>
    </row>
    <row r="694" spans="1:24" x14ac:dyDescent="0.15">
      <c r="A694" s="104">
        <v>15999505</v>
      </c>
      <c r="B694" s="40">
        <v>1</v>
      </c>
      <c r="C694" s="40" t="str">
        <f>_xlfn.IFNA(_xlfn.IFNA(INDEX(效果!$C:$C,MATCH($A694,效果!$O:$O,0)),INDEX(buff!$C:$C,MATCH($A694,buff!$L:$L,0))),INDEX(buff!$C:$C,MATCH($A694,buff!$M:$M,0)))</f>
        <v>魔煞冰霜新星伤害</v>
      </c>
      <c r="D694" s="40" t="s">
        <v>4574</v>
      </c>
      <c r="E694" s="40">
        <v>1.2</v>
      </c>
      <c r="F694" s="40" t="s">
        <v>230</v>
      </c>
      <c r="G694" s="40">
        <v>19000</v>
      </c>
      <c r="H694" s="40">
        <v>21000</v>
      </c>
      <c r="I694" s="40"/>
      <c r="J694" s="40"/>
      <c r="K694" s="40"/>
      <c r="L694" s="40"/>
      <c r="M694" s="40"/>
      <c r="N694" s="40"/>
      <c r="O694" s="40"/>
      <c r="P694" s="40"/>
      <c r="Q694" s="40"/>
      <c r="R694" s="45"/>
      <c r="S694" s="45"/>
      <c r="T694" s="45"/>
      <c r="U694" s="45"/>
      <c r="V694" s="45"/>
      <c r="W694" s="45"/>
      <c r="X694" s="45"/>
    </row>
    <row r="695" spans="1:24" x14ac:dyDescent="0.15">
      <c r="A695" s="111">
        <v>15999506</v>
      </c>
      <c r="B695" s="40">
        <v>1</v>
      </c>
      <c r="C695" s="40" t="str">
        <f>_xlfn.IFNA(_xlfn.IFNA(INDEX(效果!$C:$C,MATCH($A695,效果!$O:$O,0)),INDEX(buff!$C:$C,MATCH($A695,buff!$L:$L,0))),INDEX(buff!$C:$C,MATCH($A695,buff!$M:$M,0)))</f>
        <v>魔化熊猫神鹤引项踢伤害</v>
      </c>
      <c r="D695" s="40" t="s">
        <v>4575</v>
      </c>
      <c r="E695" s="40">
        <v>1.2</v>
      </c>
      <c r="F695" s="40" t="s">
        <v>230</v>
      </c>
      <c r="G695" s="40">
        <v>19000</v>
      </c>
      <c r="H695" s="40">
        <v>21000</v>
      </c>
      <c r="I695" s="40"/>
      <c r="J695" s="40"/>
      <c r="K695" s="40"/>
      <c r="L695" s="40"/>
      <c r="M695" s="40"/>
      <c r="N695" s="40"/>
      <c r="O695" s="40"/>
      <c r="P695" s="40"/>
      <c r="Q695" s="40"/>
      <c r="R695" s="45"/>
      <c r="S695" s="45"/>
      <c r="T695" s="45"/>
      <c r="U695" s="45"/>
      <c r="V695" s="45"/>
      <c r="W695" s="45"/>
      <c r="X695" s="45"/>
    </row>
    <row r="696" spans="1:24" x14ac:dyDescent="0.15">
      <c r="A696" s="111">
        <v>15999507</v>
      </c>
      <c r="B696" s="40">
        <v>1</v>
      </c>
      <c r="C696" s="40" t="str">
        <f>_xlfn.IFNA(_xlfn.IFNA(INDEX(效果!$C:$C,MATCH($A696,效果!$O:$O,0)),INDEX(buff!$C:$C,MATCH($A696,buff!$L:$L,0))),INDEX(buff!$C:$C,MATCH($A696,buff!$M:$M,0)))</f>
        <v>魔煞幽灵噬魂伤害</v>
      </c>
      <c r="D696" s="40" t="s">
        <v>4576</v>
      </c>
      <c r="E696" s="40">
        <v>1.2</v>
      </c>
      <c r="F696" s="40" t="s">
        <v>230</v>
      </c>
      <c r="G696" s="40">
        <v>19000</v>
      </c>
      <c r="H696" s="40">
        <v>21000</v>
      </c>
      <c r="I696" s="40"/>
      <c r="J696" s="40"/>
      <c r="K696" s="40"/>
      <c r="L696" s="40"/>
      <c r="M696" s="40"/>
      <c r="N696" s="40"/>
      <c r="O696" s="40"/>
      <c r="P696" s="40"/>
      <c r="Q696" s="40"/>
      <c r="R696" s="45"/>
      <c r="S696" s="45"/>
      <c r="T696" s="45"/>
      <c r="U696" s="45"/>
      <c r="V696" s="45"/>
      <c r="W696" s="45"/>
      <c r="X696" s="45"/>
    </row>
    <row r="697" spans="1:24" x14ac:dyDescent="0.15">
      <c r="A697" s="111">
        <v>15999508</v>
      </c>
      <c r="B697" s="40">
        <v>1</v>
      </c>
      <c r="C697" s="40" t="str">
        <f>_xlfn.IFNA(_xlfn.IFNA(INDEX(效果!$C:$C,MATCH($A697,效果!$O:$O,0)),INDEX(buff!$C:$C,MATCH($A697,buff!$L:$L,0))),INDEX(buff!$C:$C,MATCH($A697,buff!$M:$M,0)))</f>
        <v>魔煞幽灵噬魂流血血量</v>
      </c>
      <c r="D697" s="40" t="s">
        <v>4577</v>
      </c>
      <c r="E697" s="40">
        <v>1.2</v>
      </c>
      <c r="F697" s="40" t="s">
        <v>230</v>
      </c>
      <c r="G697" s="40">
        <v>2000</v>
      </c>
      <c r="H697" s="40">
        <v>2000</v>
      </c>
      <c r="I697" s="40"/>
      <c r="J697" s="40"/>
      <c r="K697" s="40"/>
      <c r="L697" s="40"/>
      <c r="M697" s="40"/>
      <c r="N697" s="40"/>
      <c r="O697" s="40"/>
      <c r="P697" s="40"/>
      <c r="Q697" s="40"/>
      <c r="R697" s="45"/>
      <c r="S697" s="45"/>
      <c r="T697" s="45"/>
      <c r="U697" s="45"/>
      <c r="V697" s="45"/>
      <c r="W697" s="45"/>
      <c r="X697" s="45">
        <v>1</v>
      </c>
    </row>
    <row r="698" spans="1:24" x14ac:dyDescent="0.15">
      <c r="A698" s="111">
        <v>15999509</v>
      </c>
      <c r="B698" s="40">
        <v>1</v>
      </c>
      <c r="C698" s="40" t="str">
        <f>_xlfn.IFNA(_xlfn.IFNA(INDEX(效果!$C:$C,MATCH($A698,效果!$O:$O,0)),INDEX(buff!$C:$C,MATCH($A698,buff!$L:$L,0))),INDEX(buff!$C:$C,MATCH($A698,buff!$M:$M,0)))</f>
        <v>BOSS死灵主宰霜之哀伤伤害</v>
      </c>
      <c r="D698" s="40" t="s">
        <v>4578</v>
      </c>
      <c r="E698" s="40">
        <v>1.2</v>
      </c>
      <c r="F698" s="40" t="s">
        <v>230</v>
      </c>
      <c r="G698" s="40">
        <v>14800</v>
      </c>
      <c r="H698" s="40">
        <v>15200</v>
      </c>
      <c r="I698" s="40"/>
      <c r="J698" s="40"/>
      <c r="K698" s="40"/>
      <c r="L698" s="40"/>
      <c r="M698" s="40"/>
      <c r="N698" s="40"/>
      <c r="O698" s="40"/>
      <c r="P698" s="40"/>
      <c r="Q698" s="40"/>
      <c r="R698" s="45"/>
      <c r="S698" s="45"/>
      <c r="T698" s="45"/>
      <c r="U698" s="45"/>
      <c r="V698" s="45"/>
      <c r="W698" s="45"/>
      <c r="X698" s="45"/>
    </row>
    <row r="699" spans="1:24" x14ac:dyDescent="0.15">
      <c r="A699" s="111">
        <v>15999510</v>
      </c>
      <c r="B699" s="40">
        <v>1</v>
      </c>
      <c r="C699" s="40" t="s">
        <v>804</v>
      </c>
      <c r="D699" s="40" t="s">
        <v>804</v>
      </c>
      <c r="E699" s="40">
        <v>1.2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5">
        <v>500</v>
      </c>
      <c r="S699" s="45">
        <v>500</v>
      </c>
      <c r="T699" s="45"/>
      <c r="U699" s="45"/>
      <c r="V699" s="45"/>
      <c r="W699" s="45"/>
      <c r="X699" s="45"/>
    </row>
    <row r="700" spans="1:24" x14ac:dyDescent="0.15">
      <c r="A700" s="111">
        <v>15999511</v>
      </c>
      <c r="B700" s="40">
        <v>1</v>
      </c>
      <c r="C700" s="40" t="str">
        <f>_xlfn.IFNA(_xlfn.IFNA(INDEX(效果!$C:$C,MATCH($A700,效果!$O:$O,0)),INDEX(buff!$C:$C,MATCH($A700,buff!$L:$L,0))),INDEX(buff!$C:$C,MATCH($A700,buff!$M:$M,0)))</f>
        <v>BOSS风暴国王顺劈斩伤害</v>
      </c>
      <c r="D700" s="40" t="s">
        <v>4579</v>
      </c>
      <c r="E700" s="40">
        <v>1.2</v>
      </c>
      <c r="F700" s="40" t="s">
        <v>230</v>
      </c>
      <c r="G700" s="40">
        <v>19000</v>
      </c>
      <c r="H700" s="40">
        <v>21000</v>
      </c>
      <c r="I700" s="40"/>
      <c r="J700" s="40"/>
      <c r="K700" s="40"/>
      <c r="L700" s="40"/>
      <c r="M700" s="40"/>
      <c r="N700" s="40"/>
      <c r="O700" s="40"/>
      <c r="P700" s="40"/>
      <c r="Q700" s="40"/>
      <c r="R700" s="45"/>
      <c r="S700" s="45"/>
      <c r="T700" s="45"/>
      <c r="U700" s="45">
        <v>1</v>
      </c>
      <c r="V700" s="45"/>
      <c r="W700" s="45"/>
      <c r="X700" s="45"/>
    </row>
    <row r="701" spans="1:24" x14ac:dyDescent="0.15">
      <c r="A701" s="111">
        <v>15999512</v>
      </c>
      <c r="B701" s="40">
        <v>1</v>
      </c>
      <c r="C701" s="40" t="str">
        <f>_xlfn.IFNA(_xlfn.IFNA(INDEX(效果!$C:$C,MATCH($A701,效果!$O:$O,0)),INDEX(buff!$C:$C,MATCH($A701,buff!$L:$L,0))),INDEX(buff!$C:$C,MATCH($A701,buff!$M:$M,0)))</f>
        <v>BOSS风暴国王顺劈斩降低韧性</v>
      </c>
      <c r="D701" s="40" t="s">
        <v>4580</v>
      </c>
      <c r="E701" s="40">
        <v>1.2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5">
        <v>-125</v>
      </c>
      <c r="S701" s="45">
        <v>-125</v>
      </c>
      <c r="T701" s="45"/>
      <c r="U701" s="45"/>
      <c r="V701" s="45"/>
      <c r="W701" s="45"/>
      <c r="X701" s="45"/>
    </row>
    <row r="702" spans="1:24" x14ac:dyDescent="0.15">
      <c r="A702" s="111">
        <v>15999513</v>
      </c>
      <c r="B702" s="40">
        <v>1</v>
      </c>
      <c r="C702" s="41" t="s">
        <v>1250</v>
      </c>
      <c r="D702" s="41" t="s">
        <v>4581</v>
      </c>
      <c r="E702" s="40">
        <v>1.2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5">
        <v>250</v>
      </c>
      <c r="S702" s="45">
        <v>250</v>
      </c>
      <c r="T702" s="45"/>
      <c r="U702" s="45"/>
      <c r="V702" s="45"/>
      <c r="W702" s="45"/>
      <c r="X702" s="45"/>
    </row>
    <row r="703" spans="1:24" x14ac:dyDescent="0.15">
      <c r="A703" s="111">
        <v>15999514</v>
      </c>
      <c r="B703" s="40">
        <v>1</v>
      </c>
      <c r="C703" s="40" t="str">
        <f>_xlfn.IFNA(_xlfn.IFNA(INDEX(效果!$C:$C,MATCH($A703,效果!$O:$O,0)),INDEX(buff!$C:$C,MATCH($A703,buff!$L:$L,0))),INDEX(buff!$C:$C,MATCH($A703,buff!$M:$M,0)))</f>
        <v>BOSS大工匠召唤炸弹爆炸</v>
      </c>
      <c r="D703" s="40" t="s">
        <v>4582</v>
      </c>
      <c r="E703" s="40">
        <v>1.2</v>
      </c>
      <c r="F703" s="40" t="s">
        <v>230</v>
      </c>
      <c r="G703" s="40">
        <v>59000</v>
      </c>
      <c r="H703" s="40">
        <v>61000</v>
      </c>
      <c r="I703" s="40"/>
      <c r="J703" s="40"/>
      <c r="K703" s="40"/>
      <c r="L703" s="40"/>
      <c r="M703" s="40"/>
      <c r="N703" s="40"/>
      <c r="O703" s="40"/>
      <c r="P703" s="40"/>
      <c r="Q703" s="40"/>
      <c r="R703" s="45"/>
      <c r="S703" s="45"/>
      <c r="T703" s="45"/>
      <c r="U703" s="45"/>
      <c r="V703" s="45"/>
      <c r="W703" s="45"/>
      <c r="X703" s="45"/>
    </row>
    <row r="704" spans="1:24" x14ac:dyDescent="0.15">
      <c r="A704" s="111">
        <v>15999515</v>
      </c>
      <c r="B704" s="40">
        <v>1</v>
      </c>
      <c r="C704" s="41" t="s">
        <v>1257</v>
      </c>
      <c r="D704" s="41" t="s">
        <v>4583</v>
      </c>
      <c r="E704" s="40">
        <v>1.2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5">
        <v>1000</v>
      </c>
      <c r="S704" s="45">
        <v>1000</v>
      </c>
      <c r="T704" s="45"/>
      <c r="U704" s="45"/>
      <c r="V704" s="45"/>
      <c r="W704" s="45"/>
      <c r="X704" s="45"/>
    </row>
    <row r="705" spans="1:24" x14ac:dyDescent="0.15">
      <c r="A705" s="111">
        <v>15999516</v>
      </c>
      <c r="B705" s="40">
        <v>1</v>
      </c>
      <c r="C705" s="40" t="str">
        <f>_xlfn.IFNA(_xlfn.IFNA(INDEX(效果!$C:$C,MATCH($A705,效果!$O:$O,0)),INDEX(buff!$C:$C,MATCH($A705,buff!$L:$L,0))),INDEX(buff!$C:$C,MATCH($A705,buff!$M:$M,0)))</f>
        <v>BOSS雷狼王英勇打击攻击伤害</v>
      </c>
      <c r="D705" s="40" t="s">
        <v>4584</v>
      </c>
      <c r="E705" s="40">
        <v>1.2</v>
      </c>
      <c r="F705" s="40" t="s">
        <v>230</v>
      </c>
      <c r="G705" s="40">
        <v>19000</v>
      </c>
      <c r="H705" s="40">
        <v>21000</v>
      </c>
      <c r="I705" s="40"/>
      <c r="J705" s="40"/>
      <c r="K705" s="40"/>
      <c r="L705" s="40"/>
      <c r="M705" s="40"/>
      <c r="N705" s="40"/>
      <c r="O705" s="40"/>
      <c r="P705" s="40"/>
      <c r="Q705" s="40"/>
      <c r="R705" s="45"/>
      <c r="S705" s="45"/>
      <c r="T705" s="45"/>
      <c r="U705" s="45"/>
      <c r="V705" s="45"/>
      <c r="W705" s="45"/>
      <c r="X705" s="45"/>
    </row>
    <row r="706" spans="1:24" x14ac:dyDescent="0.15">
      <c r="A706" s="111">
        <v>15999517</v>
      </c>
      <c r="B706" s="40">
        <v>1</v>
      </c>
      <c r="C706" s="40" t="str">
        <f>_xlfn.IFNA(_xlfn.IFNA(INDEX(效果!$C:$C,MATCH($A706,效果!$O:$O,0)),INDEX(buff!$C:$C,MATCH($A706,buff!$L:$L,0))),INDEX(buff!$C:$C,MATCH($A706,buff!$M:$M,0)))</f>
        <v>BOSS雷狼王英勇打击提升自身攻击</v>
      </c>
      <c r="D706" s="40" t="s">
        <v>4585</v>
      </c>
      <c r="E706" s="40">
        <v>1.2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5">
        <v>500</v>
      </c>
      <c r="S706" s="45">
        <v>500</v>
      </c>
      <c r="T706" s="45"/>
      <c r="U706" s="45"/>
      <c r="V706" s="45"/>
      <c r="W706" s="45"/>
      <c r="X706" s="45"/>
    </row>
    <row r="707" spans="1:24" x14ac:dyDescent="0.15">
      <c r="A707" s="111">
        <v>15999518</v>
      </c>
      <c r="B707" s="40">
        <v>1</v>
      </c>
      <c r="C707" s="40" t="str">
        <f>_xlfn.IFNA(_xlfn.IFNA(INDEX(效果!$C:$C,MATCH($A707,效果!$O:$O,0)),INDEX(buff!$C:$C,MATCH($A707,buff!$L:$L,0))),INDEX(buff!$C:$C,MATCH($A707,buff!$M:$M,0)))</f>
        <v>BOSS斧锤大师风暴之锤伤害</v>
      </c>
      <c r="D707" s="40" t="s">
        <v>4586</v>
      </c>
      <c r="E707" s="40">
        <v>1.2</v>
      </c>
      <c r="F707" s="40" t="s">
        <v>230</v>
      </c>
      <c r="G707" s="40">
        <v>19000</v>
      </c>
      <c r="H707" s="40">
        <v>21000</v>
      </c>
      <c r="I707" s="40"/>
      <c r="J707" s="40"/>
      <c r="K707" s="40"/>
      <c r="L707" s="40"/>
      <c r="M707" s="40"/>
      <c r="N707" s="40"/>
      <c r="O707" s="40"/>
      <c r="P707" s="40"/>
      <c r="Q707" s="40"/>
      <c r="R707" s="45"/>
      <c r="S707" s="45"/>
      <c r="T707" s="45"/>
      <c r="U707" s="45"/>
      <c r="V707" s="45"/>
      <c r="W707" s="45"/>
      <c r="X707" s="45"/>
    </row>
    <row r="708" spans="1:24" x14ac:dyDescent="0.15">
      <c r="A708" s="111">
        <v>15999519</v>
      </c>
      <c r="B708" s="40">
        <v>1</v>
      </c>
      <c r="C708" s="40" t="str">
        <f>_xlfn.IFNA(_xlfn.IFNA(INDEX(效果!$C:$C,MATCH($A708,效果!$O:$O,0)),INDEX(buff!$C:$C,MATCH($A708,buff!$L:$L,0))),INDEX(buff!$C:$C,MATCH($A708,buff!$M:$M,0)))</f>
        <v>BOSS狂战士狂暴加攻击</v>
      </c>
      <c r="D708" s="40" t="s">
        <v>4587</v>
      </c>
      <c r="E708" s="40">
        <v>1.2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5">
        <v>5000</v>
      </c>
      <c r="S708" s="45">
        <v>5000</v>
      </c>
      <c r="T708" s="45"/>
      <c r="U708" s="45"/>
      <c r="V708" s="45"/>
      <c r="W708" s="45"/>
      <c r="X708" s="45"/>
    </row>
    <row r="709" spans="1:24" x14ac:dyDescent="0.15">
      <c r="A709" s="111">
        <v>15999520</v>
      </c>
      <c r="B709" s="40">
        <v>1</v>
      </c>
      <c r="C709" s="40" t="str">
        <f>_xlfn.IFNA(_xlfn.IFNA(INDEX(效果!$C:$C,MATCH($A709,效果!$O:$O,0)),INDEX(buff!$C:$C,MATCH($A709,buff!$L:$L,0))),INDEX(buff!$C:$C,MATCH($A709,buff!$M:$M,0)))</f>
        <v>BOSS狂战士狂暴加攻速</v>
      </c>
      <c r="D709" s="40" t="s">
        <v>4588</v>
      </c>
      <c r="E709" s="40">
        <v>1.2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5">
        <v>5000</v>
      </c>
      <c r="S709" s="45">
        <v>5000</v>
      </c>
      <c r="T709" s="45"/>
      <c r="U709" s="45"/>
      <c r="V709" s="45"/>
      <c r="W709" s="45"/>
      <c r="X709" s="45"/>
    </row>
    <row r="710" spans="1:24" x14ac:dyDescent="0.15">
      <c r="A710" s="111">
        <v>15999521</v>
      </c>
      <c r="B710" s="40">
        <v>1</v>
      </c>
      <c r="C710" s="41" t="s">
        <v>872</v>
      </c>
      <c r="D710" s="41" t="s">
        <v>4589</v>
      </c>
      <c r="E710" s="40">
        <v>1.2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5">
        <v>2000</v>
      </c>
      <c r="S710" s="45">
        <v>2000</v>
      </c>
      <c r="T710" s="45"/>
      <c r="U710" s="45"/>
      <c r="V710" s="45"/>
      <c r="W710" s="45"/>
      <c r="X710" s="45"/>
    </row>
    <row r="711" spans="1:24" x14ac:dyDescent="0.15">
      <c r="A711" s="111">
        <v>15999522</v>
      </c>
      <c r="B711" s="40">
        <v>1</v>
      </c>
      <c r="C711" s="41" t="s">
        <v>1350</v>
      </c>
      <c r="D711" s="41" t="s">
        <v>4590</v>
      </c>
      <c r="E711" s="40">
        <v>1.2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5">
        <v>500</v>
      </c>
      <c r="S711" s="45">
        <v>500</v>
      </c>
      <c r="T711" s="45"/>
      <c r="U711" s="45"/>
      <c r="V711" s="45"/>
      <c r="W711" s="45"/>
      <c r="X711" s="45"/>
    </row>
    <row r="712" spans="1:24" x14ac:dyDescent="0.15">
      <c r="A712" s="111">
        <v>15999523</v>
      </c>
      <c r="B712" s="40">
        <v>1</v>
      </c>
      <c r="C712" s="41" t="s">
        <v>880</v>
      </c>
      <c r="D712" s="41" t="s">
        <v>4591</v>
      </c>
      <c r="E712" s="40">
        <v>1.2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5">
        <v>300</v>
      </c>
      <c r="S712" s="45">
        <v>300</v>
      </c>
      <c r="T712" s="45"/>
      <c r="U712" s="45"/>
      <c r="V712" s="45"/>
      <c r="W712" s="45"/>
      <c r="X712" s="45"/>
    </row>
    <row r="713" spans="1:24" x14ac:dyDescent="0.15">
      <c r="A713" s="111">
        <v>15999524</v>
      </c>
      <c r="B713" s="40">
        <v>1</v>
      </c>
      <c r="C713" s="40" t="str">
        <f>_xlfn.IFNA(_xlfn.IFNA(INDEX(效果!$C:$C,MATCH($A713,效果!$O:$O,0)),INDEX(buff!$C:$C,MATCH($A713,buff!$L:$L,0))),INDEX(buff!$C:$C,MATCH($A713,buff!$M:$M,0)))</f>
        <v>BOSS地精大王巨大炸弹爆炸伤害</v>
      </c>
      <c r="D713" s="40" t="s">
        <v>4592</v>
      </c>
      <c r="E713" s="40">
        <v>1.2</v>
      </c>
      <c r="F713" s="40" t="s">
        <v>230</v>
      </c>
      <c r="G713" s="40">
        <v>39000</v>
      </c>
      <c r="H713" s="40">
        <v>41000</v>
      </c>
      <c r="I713" s="40"/>
      <c r="J713" s="40"/>
      <c r="K713" s="40"/>
      <c r="L713" s="40"/>
      <c r="M713" s="40"/>
      <c r="N713" s="40"/>
      <c r="O713" s="40"/>
      <c r="P713" s="40"/>
      <c r="Q713" s="40"/>
      <c r="R713" s="45"/>
      <c r="S713" s="45"/>
      <c r="T713" s="45"/>
      <c r="U713" s="45"/>
      <c r="V713" s="45"/>
      <c r="W713" s="45"/>
      <c r="X713" s="45"/>
    </row>
    <row r="714" spans="1:24" x14ac:dyDescent="0.15">
      <c r="A714" s="111">
        <v>15999525</v>
      </c>
      <c r="B714" s="40">
        <v>1</v>
      </c>
      <c r="C714" s="40" t="str">
        <f>_xlfn.IFNA(_xlfn.IFNA(INDEX(效果!$C:$C,MATCH($A714,效果!$O:$O,0)),INDEX(buff!$C:$C,MATCH($A714,buff!$L:$L,0))),INDEX(buff!$C:$C,MATCH($A714,buff!$M:$M,0)))</f>
        <v>BOSS暗翼统领折光之提升攻击</v>
      </c>
      <c r="D714" s="40" t="s">
        <v>4593</v>
      </c>
      <c r="E714" s="40">
        <v>1.2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5">
        <v>5000</v>
      </c>
      <c r="S714" s="45">
        <v>5000</v>
      </c>
      <c r="T714" s="45"/>
      <c r="U714" s="45"/>
      <c r="V714" s="45"/>
      <c r="W714" s="45"/>
      <c r="X714" s="45"/>
    </row>
    <row r="715" spans="1:24" x14ac:dyDescent="0.15">
      <c r="A715" s="111">
        <v>15999526</v>
      </c>
      <c r="B715" s="40">
        <v>1</v>
      </c>
      <c r="C715" s="40"/>
      <c r="D715" s="40"/>
      <c r="E715" s="40">
        <v>1.2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5"/>
      <c r="S715" s="45"/>
      <c r="T715" s="45"/>
      <c r="U715" s="45"/>
      <c r="V715" s="45"/>
      <c r="W715" s="45"/>
      <c r="X715" s="45"/>
    </row>
    <row r="716" spans="1:24" x14ac:dyDescent="0.15">
      <c r="A716" s="111">
        <v>15999527</v>
      </c>
      <c r="B716" s="40">
        <v>1</v>
      </c>
      <c r="C716" s="40" t="str">
        <f>_xlfn.IFNA(_xlfn.IFNA(INDEX(效果!$C:$C,MATCH($A716,效果!$O:$O,0)),INDEX(buff!$C:$C,MATCH($A716,buff!$L:$L,0))),INDEX(buff!$C:$C,MATCH($A716,buff!$M:$M,0)))</f>
        <v>BOSS暗翼统领折光之加攻速</v>
      </c>
      <c r="D716" s="40" t="s">
        <v>4594</v>
      </c>
      <c r="E716" s="40">
        <v>1.2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5">
        <v>10000</v>
      </c>
      <c r="S716" s="45">
        <v>10000</v>
      </c>
      <c r="T716" s="45"/>
      <c r="U716" s="45"/>
      <c r="V716" s="45"/>
      <c r="W716" s="45"/>
      <c r="X716" s="45"/>
    </row>
    <row r="717" spans="1:24" x14ac:dyDescent="0.15">
      <c r="A717" s="111">
        <v>15999528</v>
      </c>
      <c r="B717" s="40">
        <v>1</v>
      </c>
      <c r="C717" s="40" t="str">
        <f>_xlfn.IFNA(_xlfn.IFNA(INDEX(效果!$C:$C,MATCH($A717,效果!$O:$O,0)),INDEX(buff!$C:$C,MATCH($A717,buff!$L:$L,0))),INDEX(buff!$C:$C,MATCH($A717,buff!$M:$M,0)))</f>
        <v>BOSS森金盾手盾击伤害</v>
      </c>
      <c r="D717" s="40" t="s">
        <v>4595</v>
      </c>
      <c r="E717" s="40">
        <v>1.2</v>
      </c>
      <c r="F717" s="40" t="s">
        <v>230</v>
      </c>
      <c r="G717" s="40">
        <v>19800</v>
      </c>
      <c r="H717" s="40">
        <v>20200</v>
      </c>
      <c r="I717" s="40"/>
      <c r="J717" s="40"/>
      <c r="K717" s="40"/>
      <c r="L717" s="40"/>
      <c r="M717" s="40"/>
      <c r="N717" s="40"/>
      <c r="O717" s="40"/>
      <c r="P717" s="40"/>
      <c r="Q717" s="40"/>
      <c r="R717" s="45"/>
      <c r="S717" s="45"/>
      <c r="T717" s="45"/>
      <c r="U717" s="45"/>
      <c r="V717" s="45"/>
      <c r="W717" s="45"/>
      <c r="X717" s="45"/>
    </row>
    <row r="718" spans="1:24" x14ac:dyDescent="0.15">
      <c r="A718" s="111">
        <v>15999529</v>
      </c>
      <c r="B718" s="40">
        <v>1</v>
      </c>
      <c r="C718" s="41" t="s">
        <v>3306</v>
      </c>
      <c r="D718" s="41" t="s">
        <v>4596</v>
      </c>
      <c r="E718" s="40">
        <v>1.2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5">
        <v>1000</v>
      </c>
      <c r="S718" s="45">
        <v>1000</v>
      </c>
      <c r="T718" s="45"/>
      <c r="U718" s="45"/>
      <c r="V718" s="45"/>
      <c r="W718" s="45"/>
      <c r="X718" s="45"/>
    </row>
    <row r="719" spans="1:24" x14ac:dyDescent="0.15">
      <c r="A719" s="111">
        <v>15999530</v>
      </c>
      <c r="B719" s="40">
        <v>1</v>
      </c>
      <c r="C719" s="41" t="s">
        <v>3310</v>
      </c>
      <c r="D719" s="41" t="s">
        <v>4597</v>
      </c>
      <c r="E719" s="40">
        <v>1.2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5">
        <v>1000</v>
      </c>
      <c r="S719" s="45">
        <v>1000</v>
      </c>
      <c r="T719" s="45"/>
      <c r="U719" s="45"/>
      <c r="V719" s="45"/>
      <c r="W719" s="45"/>
      <c r="X719" s="45"/>
    </row>
    <row r="720" spans="1:24" x14ac:dyDescent="0.15">
      <c r="A720" s="111">
        <v>15999531</v>
      </c>
      <c r="B720" s="40">
        <v>1</v>
      </c>
      <c r="C720" s="40" t="str">
        <f>_xlfn.IFNA(_xlfn.IFNA(INDEX(效果!$C:$C,MATCH($A720,效果!$O:$O,0)),INDEX(buff!$C:$C,MATCH($A720,buff!$L:$L,0))),INDEX(buff!$C:$C,MATCH($A720,buff!$M:$M,0)))</f>
        <v>圣灵普攻伤害</v>
      </c>
      <c r="D720" s="40" t="s">
        <v>4598</v>
      </c>
      <c r="E720" s="40">
        <v>1.2</v>
      </c>
      <c r="F720" s="40" t="s">
        <v>230</v>
      </c>
      <c r="G720" s="40">
        <v>9500</v>
      </c>
      <c r="H720" s="40">
        <v>10500</v>
      </c>
      <c r="I720" s="40"/>
      <c r="J720" s="40"/>
      <c r="K720" s="40"/>
      <c r="L720" s="40"/>
      <c r="M720" s="40"/>
      <c r="N720" s="40"/>
      <c r="O720" s="40"/>
      <c r="P720" s="40"/>
      <c r="Q720" s="40"/>
      <c r="R720" s="45"/>
      <c r="S720" s="45"/>
      <c r="T720" s="45"/>
      <c r="U720" s="45"/>
      <c r="V720" s="45"/>
      <c r="W720" s="45"/>
      <c r="X720" s="45"/>
    </row>
    <row r="721" spans="1:24" x14ac:dyDescent="0.15">
      <c r="A721" s="111">
        <v>15999532</v>
      </c>
      <c r="B721" s="40">
        <v>1</v>
      </c>
      <c r="C721" s="40" t="str">
        <f>_xlfn.IFNA(_xlfn.IFNA(INDEX(效果!$C:$C,MATCH($A721,效果!$O:$O,0)),INDEX(buff!$C:$C,MATCH($A721,buff!$L:$L,0))),INDEX(buff!$C:$C,MATCH($A721,buff!$M:$M,0)))</f>
        <v>魔化神龙掌门BOSS见招拆招伤害</v>
      </c>
      <c r="D721" s="40" t="s">
        <v>4599</v>
      </c>
      <c r="E721" s="40">
        <v>1.2</v>
      </c>
      <c r="F721" s="40" t="s">
        <v>230</v>
      </c>
      <c r="G721" s="40">
        <v>19000</v>
      </c>
      <c r="H721" s="40">
        <v>21000</v>
      </c>
      <c r="I721" s="40"/>
      <c r="J721" s="40"/>
      <c r="K721" s="40"/>
      <c r="L721" s="40"/>
      <c r="M721" s="40"/>
      <c r="N721" s="40"/>
      <c r="O721" s="40"/>
      <c r="P721" s="40"/>
      <c r="Q721" s="40"/>
      <c r="R721" s="45"/>
      <c r="S721" s="45"/>
      <c r="T721" s="45"/>
      <c r="U721" s="45"/>
      <c r="V721" s="45"/>
      <c r="W721" s="45"/>
      <c r="X721" s="45"/>
    </row>
    <row r="722" spans="1:24" x14ac:dyDescent="0.15">
      <c r="A722" s="111">
        <v>15999533</v>
      </c>
      <c r="B722" s="40">
        <v>1</v>
      </c>
      <c r="C722" s="40" t="str">
        <f>_xlfn.IFNA(_xlfn.IFNA(INDEX(效果!$C:$C,MATCH($A722,效果!$O:$O,0)),INDEX(buff!$C:$C,MATCH($A722,buff!$L:$L,0))),INDEX(buff!$C:$C,MATCH($A722,buff!$M:$M,0)))</f>
        <v>魔化神龙掌门BOSS怒雷破伤害</v>
      </c>
      <c r="D722" s="40" t="s">
        <v>4600</v>
      </c>
      <c r="E722" s="40">
        <v>1.2</v>
      </c>
      <c r="F722" s="40" t="s">
        <v>230</v>
      </c>
      <c r="G722" s="40">
        <v>19000</v>
      </c>
      <c r="H722" s="40">
        <v>21000</v>
      </c>
      <c r="I722" s="40"/>
      <c r="J722" s="40"/>
      <c r="K722" s="40"/>
      <c r="L722" s="40"/>
      <c r="M722" s="40"/>
      <c r="N722" s="40"/>
      <c r="O722" s="40"/>
      <c r="P722" s="40"/>
      <c r="Q722" s="40"/>
      <c r="R722" s="45"/>
      <c r="S722" s="45"/>
      <c r="T722" s="45"/>
      <c r="U722" s="45"/>
      <c r="V722" s="45"/>
      <c r="W722" s="45"/>
      <c r="X722" s="45"/>
    </row>
    <row r="723" spans="1:24" x14ac:dyDescent="0.15">
      <c r="A723" s="111">
        <v>15999534</v>
      </c>
      <c r="B723" s="40">
        <v>1</v>
      </c>
      <c r="C723" s="40" t="str">
        <f>_xlfn.IFNA(_xlfn.IFNA(INDEX(效果!$C:$C,MATCH($A723,效果!$O:$O,0)),INDEX(buff!$C:$C,MATCH($A723,buff!$L:$L,0))),INDEX(buff!$C:$C,MATCH($A723,buff!$M:$M,0)))</f>
        <v>BOSS人鱼女妖叉状闪电伤害</v>
      </c>
      <c r="D723" s="40" t="s">
        <v>4601</v>
      </c>
      <c r="E723" s="40">
        <v>1.2</v>
      </c>
      <c r="F723" s="40" t="s">
        <v>230</v>
      </c>
      <c r="G723" s="40">
        <v>19000</v>
      </c>
      <c r="H723" s="40">
        <v>21000</v>
      </c>
      <c r="I723" s="40"/>
      <c r="J723" s="40"/>
      <c r="K723" s="40"/>
      <c r="L723" s="40"/>
      <c r="M723" s="40"/>
      <c r="N723" s="40"/>
      <c r="O723" s="40"/>
      <c r="P723" s="40"/>
      <c r="Q723" s="40"/>
      <c r="R723" s="45"/>
      <c r="S723" s="45"/>
      <c r="T723" s="45"/>
      <c r="U723" s="45"/>
      <c r="V723" s="45"/>
      <c r="W723" s="45"/>
      <c r="X723" s="45"/>
    </row>
    <row r="724" spans="1:24" x14ac:dyDescent="0.15">
      <c r="A724" s="111">
        <v>15999535</v>
      </c>
      <c r="B724" s="40">
        <v>1</v>
      </c>
      <c r="C724" s="40" t="str">
        <f>_xlfn.IFNA(_xlfn.IFNA(INDEX(效果!$C:$C,MATCH($A724,效果!$O:$O,0)),INDEX(buff!$C:$C,MATCH($A724,buff!$L:$L,0))),INDEX(buff!$C:$C,MATCH($A724,buff!$M:$M,0)))</f>
        <v>BOSS人鱼女妖凛冽寒风伤害</v>
      </c>
      <c r="D724" s="40" t="s">
        <v>4602</v>
      </c>
      <c r="E724" s="40">
        <v>1.2</v>
      </c>
      <c r="F724" s="40" t="s">
        <v>230</v>
      </c>
      <c r="G724" s="40">
        <v>19000</v>
      </c>
      <c r="H724" s="40">
        <v>21000</v>
      </c>
      <c r="I724" s="40"/>
      <c r="J724" s="40"/>
      <c r="K724" s="40"/>
      <c r="L724" s="40"/>
      <c r="M724" s="40"/>
      <c r="N724" s="40"/>
      <c r="O724" s="40"/>
      <c r="P724" s="40"/>
      <c r="Q724" s="40"/>
      <c r="R724" s="45"/>
      <c r="S724" s="45"/>
      <c r="T724" s="45"/>
      <c r="U724" s="45"/>
      <c r="V724" s="45"/>
      <c r="W724" s="45"/>
      <c r="X724" s="45"/>
    </row>
    <row r="725" spans="1:24" s="139" customFormat="1" x14ac:dyDescent="0.15">
      <c r="A725" s="111">
        <v>15999536</v>
      </c>
      <c r="B725" s="40">
        <v>1</v>
      </c>
      <c r="C725" s="40" t="str">
        <f>_xlfn.IFNA(_xlfn.IFNA(INDEX(效果!$C:$C,MATCH($A725,效果!$O:$O,0)),INDEX(buff!$C:$C,MATCH($A725,buff!$L:$L,0))),INDEX(buff!$C:$C,MATCH($A725,buff!$M:$M,0)))</f>
        <v>血色勇士顺劈斩伤害</v>
      </c>
      <c r="D725" s="40" t="s">
        <v>4603</v>
      </c>
      <c r="E725" s="40">
        <v>1.2</v>
      </c>
      <c r="F725" s="40" t="s">
        <v>230</v>
      </c>
      <c r="G725" s="40">
        <v>19000</v>
      </c>
      <c r="H725" s="40">
        <v>21000</v>
      </c>
      <c r="I725" s="40"/>
      <c r="J725" s="40"/>
      <c r="K725" s="40"/>
      <c r="L725" s="40"/>
      <c r="M725" s="40"/>
      <c r="N725" s="40"/>
      <c r="O725" s="40"/>
      <c r="P725" s="40"/>
      <c r="Q725" s="40"/>
      <c r="R725" s="45"/>
      <c r="S725" s="45"/>
      <c r="T725" s="45"/>
      <c r="U725" s="45"/>
      <c r="V725" s="45"/>
      <c r="W725" s="45"/>
      <c r="X725" s="45"/>
    </row>
    <row r="726" spans="1:24" x14ac:dyDescent="0.15">
      <c r="A726" s="111">
        <v>15999537</v>
      </c>
      <c r="B726" s="40">
        <v>1</v>
      </c>
      <c r="C726" s="40" t="str">
        <f>_xlfn.IFNA(_xlfn.IFNA(INDEX(效果!$C:$C,MATCH($A726,效果!$O:$O,0)),INDEX(buff!$C:$C,MATCH($A726,buff!$L:$L,0))),INDEX(buff!$C:$C,MATCH($A726,buff!$M:$M,0)))</f>
        <v>血色勇士顺劈斩降低韧性</v>
      </c>
      <c r="D726" s="40" t="s">
        <v>4604</v>
      </c>
      <c r="E726" s="40">
        <v>1.2</v>
      </c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5">
        <v>-125</v>
      </c>
      <c r="S726" s="45">
        <v>-125</v>
      </c>
      <c r="T726" s="45"/>
      <c r="U726" s="45"/>
      <c r="V726" s="45"/>
      <c r="W726" s="45"/>
      <c r="X726" s="45"/>
    </row>
    <row r="727" spans="1:24" x14ac:dyDescent="0.15">
      <c r="A727" s="111">
        <v>15999538</v>
      </c>
      <c r="B727" s="40">
        <v>1</v>
      </c>
      <c r="C727" s="40" t="str">
        <f>_xlfn.IFNA(_xlfn.IFNA(INDEX(效果!$C:$C,MATCH($A727,效果!$O:$O,0)),INDEX(buff!$C:$C,MATCH($A727,buff!$L:$L,0))),INDEX(buff!$C:$C,MATCH($A727,buff!$M:$M,0)))</f>
        <v>大工匠火箭炮攻击伤害</v>
      </c>
      <c r="D727" s="40" t="s">
        <v>4534</v>
      </c>
      <c r="E727" s="40">
        <v>1.2</v>
      </c>
      <c r="F727" s="40" t="s">
        <v>230</v>
      </c>
      <c r="G727" s="40">
        <v>19000</v>
      </c>
      <c r="H727" s="40">
        <v>21000</v>
      </c>
      <c r="I727" s="40"/>
      <c r="J727" s="40"/>
      <c r="K727" s="40"/>
      <c r="L727" s="40"/>
      <c r="M727" s="40"/>
      <c r="N727" s="40"/>
      <c r="O727" s="40"/>
      <c r="P727" s="40"/>
      <c r="Q727" s="40"/>
      <c r="R727" s="45"/>
      <c r="S727" s="45"/>
      <c r="T727" s="45"/>
      <c r="U727" s="45"/>
      <c r="V727" s="45"/>
      <c r="W727" s="45"/>
      <c r="X727" s="45"/>
    </row>
    <row r="728" spans="1:24" x14ac:dyDescent="0.15">
      <c r="A728" s="111">
        <v>15999540</v>
      </c>
      <c r="B728" s="40">
        <v>1</v>
      </c>
      <c r="C728" s="40" t="str">
        <f>_xlfn.IFNA(_xlfn.IFNA(INDEX(效果!$C:$C,MATCH($A728,效果!$O:$O,0)),INDEX(buff!$C:$C,MATCH($A728,buff!$L:$L,0))),INDEX(buff!$C:$C,MATCH($A728,buff!$M:$M,0)))</f>
        <v>BOSS斧锤大师天神下凡提升攻击</v>
      </c>
      <c r="D728" s="40" t="s">
        <v>4605</v>
      </c>
      <c r="E728" s="40">
        <v>1.2</v>
      </c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5">
        <v>1500</v>
      </c>
      <c r="S728" s="45">
        <v>1500</v>
      </c>
      <c r="T728" s="45"/>
      <c r="U728" s="45"/>
      <c r="V728" s="45"/>
      <c r="W728" s="45"/>
      <c r="X728" s="45"/>
    </row>
    <row r="729" spans="1:24" x14ac:dyDescent="0.15">
      <c r="A729" s="111">
        <v>15999541</v>
      </c>
      <c r="B729" s="40">
        <v>1</v>
      </c>
      <c r="C729" s="40" t="str">
        <f>_xlfn.IFNA(_xlfn.IFNA(INDEX(效果!$C:$C,MATCH($A729,效果!$O:$O,0)),INDEX(buff!$C:$C,MATCH($A729,buff!$L:$L,0))),INDEX(buff!$C:$C,MATCH($A729,buff!$M:$M,0)))</f>
        <v>BOSS斧锤大师天神下凡提升物防</v>
      </c>
      <c r="D729" s="40" t="s">
        <v>4606</v>
      </c>
      <c r="E729" s="40">
        <v>1.2</v>
      </c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5"/>
      <c r="S729" s="45"/>
      <c r="T729" s="45"/>
      <c r="U729" s="45"/>
      <c r="V729" s="45"/>
      <c r="W729" s="45"/>
      <c r="X729" s="45"/>
    </row>
    <row r="730" spans="1:24" x14ac:dyDescent="0.15">
      <c r="A730" s="111">
        <v>15999542</v>
      </c>
      <c r="B730" s="40">
        <v>1</v>
      </c>
      <c r="C730" s="40" t="str">
        <f>_xlfn.IFNA(_xlfn.IFNA(INDEX(效果!$C:$C,MATCH($A730,效果!$O:$O,0)),INDEX(buff!$C:$C,MATCH($A730,buff!$L:$L,0))),INDEX(buff!$C:$C,MATCH($A730,buff!$M:$M,0)))</f>
        <v>BOSS斧锤大师天神下凡提升魔防</v>
      </c>
      <c r="D730" s="40" t="s">
        <v>4607</v>
      </c>
      <c r="E730" s="40">
        <v>1.2</v>
      </c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5"/>
      <c r="S730" s="45"/>
      <c r="T730" s="45"/>
      <c r="U730" s="45"/>
      <c r="V730" s="45"/>
      <c r="W730" s="45"/>
      <c r="X730" s="45"/>
    </row>
    <row r="731" spans="1:24" x14ac:dyDescent="0.15">
      <c r="A731" s="111">
        <v>15999543</v>
      </c>
      <c r="B731" s="40">
        <v>1</v>
      </c>
      <c r="C731" s="40" t="str">
        <f>_xlfn.IFNA(_xlfn.IFNA(INDEX(效果!$C:$C,MATCH($A731,效果!$O:$O,0)),INDEX(buff!$C:$C,MATCH($A731,buff!$L:$L,0))),INDEX(buff!$C:$C,MATCH($A731,buff!$M:$M,0)))</f>
        <v>BOSS斧锤大师天神下凡提升生命</v>
      </c>
      <c r="D731" s="40" t="s">
        <v>4608</v>
      </c>
      <c r="E731" s="40">
        <v>1.2</v>
      </c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5">
        <v>3000</v>
      </c>
      <c r="S731" s="45">
        <v>3000</v>
      </c>
      <c r="T731" s="45"/>
      <c r="U731" s="45"/>
      <c r="V731" s="45"/>
      <c r="W731" s="45"/>
      <c r="X731" s="45"/>
    </row>
    <row r="732" spans="1:24" x14ac:dyDescent="0.15">
      <c r="A732" s="111">
        <v>15999544</v>
      </c>
      <c r="B732" s="40">
        <v>1</v>
      </c>
      <c r="C732" s="40" t="str">
        <f>_xlfn.IFNA(_xlfn.IFNA(INDEX(效果!$C:$C,MATCH($A732,效果!$O:$O,0)),INDEX(buff!$C:$C,MATCH($A732,buff!$L:$L,0))),INDEX(buff!$C:$C,MATCH($A732,buff!$M:$M,0)))</f>
        <v>BOSS人鱼女妖死亡凝视伤害</v>
      </c>
      <c r="D732" s="40" t="s">
        <v>4609</v>
      </c>
      <c r="E732" s="40">
        <v>1.2</v>
      </c>
      <c r="F732" s="40" t="s">
        <v>230</v>
      </c>
      <c r="G732" s="40">
        <v>19000</v>
      </c>
      <c r="H732" s="40">
        <v>21000</v>
      </c>
      <c r="I732" s="40"/>
      <c r="J732" s="40"/>
      <c r="K732" s="40"/>
      <c r="L732" s="40"/>
      <c r="M732" s="40"/>
      <c r="N732" s="40"/>
      <c r="O732" s="40"/>
      <c r="P732" s="40"/>
      <c r="Q732" s="40"/>
      <c r="R732" s="45"/>
      <c r="S732" s="45"/>
      <c r="T732" s="45"/>
      <c r="U732" s="45"/>
      <c r="V732" s="45"/>
      <c r="W732" s="45"/>
      <c r="X732" s="45"/>
    </row>
    <row r="733" spans="1:24" x14ac:dyDescent="0.15">
      <c r="A733" s="111">
        <v>15999545</v>
      </c>
      <c r="B733" s="40">
        <v>1</v>
      </c>
      <c r="C733" s="40" t="str">
        <f>_xlfn.IFNA(_xlfn.IFNA(INDEX(效果!$C:$C,MATCH($A733,效果!$O:$O,0)),INDEX(buff!$C:$C,MATCH($A733,buff!$L:$L,0))),INDEX(buff!$C:$C,MATCH($A733,buff!$M:$M,0)))</f>
        <v>天神下凡普通攻击伤害</v>
      </c>
      <c r="D733" s="40" t="s">
        <v>4610</v>
      </c>
      <c r="E733" s="40">
        <v>1.2</v>
      </c>
      <c r="F733" s="40" t="s">
        <v>230</v>
      </c>
      <c r="G733" s="40">
        <v>9800</v>
      </c>
      <c r="H733" s="40">
        <v>10200</v>
      </c>
      <c r="I733" s="40"/>
      <c r="J733" s="40"/>
      <c r="K733" s="40"/>
      <c r="L733" s="40"/>
      <c r="M733" s="40"/>
      <c r="N733" s="40"/>
      <c r="O733" s="40"/>
      <c r="P733" s="40"/>
      <c r="Q733" s="40"/>
      <c r="R733" s="45"/>
      <c r="S733" s="45"/>
      <c r="T733" s="45"/>
      <c r="U733" s="45">
        <v>1</v>
      </c>
      <c r="V733" s="45"/>
      <c r="W733" s="45"/>
      <c r="X733" s="45"/>
    </row>
    <row r="734" spans="1:24" x14ac:dyDescent="0.15">
      <c r="A734" s="111">
        <v>15999546</v>
      </c>
      <c r="B734" s="40">
        <v>1</v>
      </c>
      <c r="C734" s="40" t="s">
        <v>1022</v>
      </c>
      <c r="D734" s="40" t="s">
        <v>1022</v>
      </c>
      <c r="E734" s="40">
        <v>1.2</v>
      </c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5">
        <v>10000</v>
      </c>
      <c r="S734" s="45">
        <v>10000</v>
      </c>
      <c r="T734" s="45"/>
      <c r="U734" s="45"/>
      <c r="V734" s="45"/>
      <c r="W734" s="45"/>
      <c r="X734" s="45"/>
    </row>
    <row r="735" spans="1:24" x14ac:dyDescent="0.15">
      <c r="A735" s="111">
        <v>15999547</v>
      </c>
      <c r="B735" s="40">
        <v>1</v>
      </c>
      <c r="C735" s="41" t="s">
        <v>1258</v>
      </c>
      <c r="D735" s="41" t="s">
        <v>4611</v>
      </c>
      <c r="E735" s="40">
        <v>1.2</v>
      </c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5">
        <v>1500</v>
      </c>
      <c r="S735" s="45">
        <v>1500</v>
      </c>
      <c r="T735" s="45"/>
      <c r="U735" s="45"/>
      <c r="V735" s="45"/>
      <c r="W735" s="45"/>
      <c r="X735" s="45"/>
    </row>
    <row r="736" spans="1:24" x14ac:dyDescent="0.15">
      <c r="A736" s="111">
        <v>15999548</v>
      </c>
      <c r="B736" s="40">
        <v>1</v>
      </c>
      <c r="C736" s="41" t="s">
        <v>1259</v>
      </c>
      <c r="D736" s="41" t="s">
        <v>4612</v>
      </c>
      <c r="E736" s="40">
        <v>1.2</v>
      </c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5">
        <v>5000</v>
      </c>
      <c r="S736" s="45">
        <v>5000</v>
      </c>
      <c r="T736" s="45"/>
      <c r="U736" s="45"/>
      <c r="V736" s="45"/>
      <c r="W736" s="45"/>
      <c r="X736" s="45"/>
    </row>
    <row r="737" spans="1:24" x14ac:dyDescent="0.15">
      <c r="A737" s="111">
        <v>15999549</v>
      </c>
      <c r="B737" s="40">
        <v>1</v>
      </c>
      <c r="C737" s="41" t="s">
        <v>1260</v>
      </c>
      <c r="D737" s="41" t="s">
        <v>4612</v>
      </c>
      <c r="E737" s="40">
        <v>1.2</v>
      </c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5">
        <v>5000</v>
      </c>
      <c r="S737" s="45">
        <v>5000</v>
      </c>
      <c r="T737" s="45"/>
      <c r="U737" s="45"/>
      <c r="V737" s="45"/>
      <c r="W737" s="45"/>
      <c r="X737" s="45"/>
    </row>
    <row r="738" spans="1:24" x14ac:dyDescent="0.15">
      <c r="A738" s="111">
        <v>15999550</v>
      </c>
      <c r="B738" s="40">
        <v>1</v>
      </c>
      <c r="C738" s="40" t="s">
        <v>1210</v>
      </c>
      <c r="D738" s="40" t="s">
        <v>4613</v>
      </c>
      <c r="E738" s="40">
        <v>1.2</v>
      </c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5">
        <v>5000</v>
      </c>
      <c r="S738" s="45">
        <v>5000</v>
      </c>
      <c r="T738" s="45"/>
      <c r="U738" s="45"/>
      <c r="V738" s="45"/>
      <c r="W738" s="45"/>
      <c r="X738" s="45"/>
    </row>
    <row r="739" spans="1:24" x14ac:dyDescent="0.15">
      <c r="A739" s="107">
        <v>15999551</v>
      </c>
      <c r="B739" s="40">
        <v>1</v>
      </c>
      <c r="C739" s="40" t="str">
        <f>_xlfn.IFNA(_xlfn.IFNA(INDEX(效果!$C:$C,MATCH($A739,效果!$O:$O,0)),INDEX(buff!$C:$C,MATCH($A739,buff!$L:$L,0))),INDEX(buff!$C:$C,MATCH($A739,buff!$M:$M,0)))</f>
        <v>BOSS斧锤大师天神下凡提升攻速</v>
      </c>
      <c r="D739" s="40" t="s">
        <v>4614</v>
      </c>
      <c r="E739" s="40">
        <v>1.2</v>
      </c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5">
        <v>10000</v>
      </c>
      <c r="S739" s="45">
        <v>10000</v>
      </c>
      <c r="T739" s="45"/>
      <c r="U739" s="45"/>
      <c r="V739" s="45"/>
      <c r="W739" s="45"/>
      <c r="X739" s="45"/>
    </row>
    <row r="740" spans="1:24" x14ac:dyDescent="0.15">
      <c r="A740" s="107">
        <v>15999552</v>
      </c>
      <c r="B740" s="40">
        <v>1</v>
      </c>
      <c r="C740" s="41" t="s">
        <v>1223</v>
      </c>
      <c r="D740" s="41" t="s">
        <v>4615</v>
      </c>
      <c r="E740" s="40">
        <v>1.2</v>
      </c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5">
        <v>10000</v>
      </c>
      <c r="S740" s="45">
        <v>10000</v>
      </c>
      <c r="T740" s="45"/>
      <c r="U740" s="45"/>
      <c r="V740" s="45"/>
      <c r="W740" s="45"/>
      <c r="X740" s="45"/>
    </row>
    <row r="741" spans="1:24" x14ac:dyDescent="0.15">
      <c r="A741" s="107">
        <v>15999553</v>
      </c>
      <c r="B741" s="40">
        <v>1</v>
      </c>
      <c r="C741" s="41" t="s">
        <v>1251</v>
      </c>
      <c r="D741" s="41" t="s">
        <v>4616</v>
      </c>
      <c r="E741" s="40">
        <v>1.2</v>
      </c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5">
        <v>25000</v>
      </c>
      <c r="S741" s="45">
        <v>25000</v>
      </c>
      <c r="T741" s="45"/>
      <c r="U741" s="45"/>
      <c r="V741" s="45"/>
      <c r="W741" s="45"/>
      <c r="X741" s="45"/>
    </row>
    <row r="742" spans="1:24" x14ac:dyDescent="0.15">
      <c r="A742" s="104">
        <v>15999554</v>
      </c>
      <c r="B742" s="40">
        <v>1</v>
      </c>
      <c r="C742" s="41" t="s">
        <v>1255</v>
      </c>
      <c r="D742" s="41" t="s">
        <v>4617</v>
      </c>
      <c r="E742" s="40">
        <v>1.2</v>
      </c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5">
        <v>70000</v>
      </c>
      <c r="S742" s="45">
        <v>70000</v>
      </c>
      <c r="T742" s="45"/>
      <c r="U742" s="45"/>
      <c r="V742" s="45"/>
      <c r="W742" s="45"/>
      <c r="X742" s="45"/>
    </row>
    <row r="743" spans="1:24" x14ac:dyDescent="0.15">
      <c r="A743" s="104">
        <v>15999555</v>
      </c>
      <c r="B743" s="40">
        <v>1</v>
      </c>
      <c r="C743" s="41" t="s">
        <v>1256</v>
      </c>
      <c r="D743" s="41" t="s">
        <v>4618</v>
      </c>
      <c r="E743" s="40">
        <v>1.2</v>
      </c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5">
        <v>10000</v>
      </c>
      <c r="S743" s="45">
        <v>10000</v>
      </c>
      <c r="T743" s="45"/>
      <c r="U743" s="45"/>
      <c r="V743" s="45"/>
      <c r="W743" s="45"/>
      <c r="X743" s="45"/>
    </row>
    <row r="744" spans="1:24" x14ac:dyDescent="0.15">
      <c r="A744" s="104">
        <v>15999556</v>
      </c>
      <c r="B744" s="40">
        <v>1</v>
      </c>
      <c r="C744" s="41" t="s">
        <v>1261</v>
      </c>
      <c r="D744" s="41" t="s">
        <v>4619</v>
      </c>
      <c r="E744" s="40">
        <v>1.2</v>
      </c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5">
        <v>5000</v>
      </c>
      <c r="S744" s="45">
        <v>5000</v>
      </c>
      <c r="T744" s="45"/>
      <c r="U744" s="45"/>
      <c r="V744" s="45"/>
      <c r="W744" s="45"/>
      <c r="X744" s="45"/>
    </row>
    <row r="745" spans="1:24" x14ac:dyDescent="0.15">
      <c r="A745" s="104">
        <v>15999557</v>
      </c>
      <c r="B745" s="40">
        <v>1</v>
      </c>
      <c r="C745" s="41" t="s">
        <v>1262</v>
      </c>
      <c r="D745" s="41" t="s">
        <v>4620</v>
      </c>
      <c r="E745" s="40">
        <v>1.2</v>
      </c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5">
        <v>10000</v>
      </c>
      <c r="S745" s="45">
        <v>10000</v>
      </c>
      <c r="T745" s="45"/>
      <c r="U745" s="45"/>
      <c r="V745" s="45"/>
      <c r="W745" s="45"/>
      <c r="X745" s="45"/>
    </row>
    <row r="746" spans="1:24" x14ac:dyDescent="0.15">
      <c r="A746" s="104">
        <v>15999558</v>
      </c>
      <c r="B746" s="40">
        <v>1</v>
      </c>
      <c r="C746" s="41" t="s">
        <v>1263</v>
      </c>
      <c r="D746" s="41" t="s">
        <v>4620</v>
      </c>
      <c r="E746" s="40">
        <v>1.2</v>
      </c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5">
        <v>10000</v>
      </c>
      <c r="S746" s="45">
        <v>10000</v>
      </c>
      <c r="T746" s="45"/>
      <c r="U746" s="45"/>
      <c r="V746" s="45"/>
      <c r="W746" s="45"/>
      <c r="X746" s="45"/>
    </row>
    <row r="747" spans="1:24" x14ac:dyDescent="0.15">
      <c r="A747" s="104">
        <v>15999559</v>
      </c>
      <c r="B747" s="40">
        <v>1</v>
      </c>
      <c r="C747" s="40" t="str">
        <f>_xlfn.IFNA(_xlfn.IFNA(INDEX(效果!$C:$C,MATCH($A747,效果!$O:$O,0)),INDEX(buff!$C:$C,MATCH($A747,buff!$L:$L,0))),INDEX(buff!$C:$C,MATCH($A747,buff!$M:$M,0)))</f>
        <v>剑舞者瓦解怒吼伤害</v>
      </c>
      <c r="D747" s="40" t="s">
        <v>1275</v>
      </c>
      <c r="E747" s="40">
        <v>1.2</v>
      </c>
      <c r="F747" s="40" t="s">
        <v>230</v>
      </c>
      <c r="G747" s="40">
        <v>19000</v>
      </c>
      <c r="H747" s="40">
        <v>21000</v>
      </c>
      <c r="I747" s="40"/>
      <c r="J747" s="40"/>
      <c r="K747" s="40"/>
      <c r="L747" s="40"/>
      <c r="M747" s="40"/>
      <c r="N747" s="40"/>
      <c r="O747" s="40"/>
      <c r="P747" s="40"/>
      <c r="Q747" s="40"/>
      <c r="R747" s="45"/>
      <c r="S747" s="45"/>
      <c r="T747" s="45"/>
      <c r="U747" s="45"/>
      <c r="V747" s="45"/>
      <c r="W747" s="45"/>
      <c r="X747" s="45"/>
    </row>
    <row r="748" spans="1:24" x14ac:dyDescent="0.15">
      <c r="A748" s="104">
        <v>15999560</v>
      </c>
      <c r="B748" s="40">
        <v>1</v>
      </c>
      <c r="C748" s="40" t="str">
        <f>_xlfn.IFNA(_xlfn.IFNA(INDEX(效果!$C:$C,MATCH($A748,效果!$O:$O,0)),INDEX(buff!$C:$C,MATCH($A748,buff!$L:$L,0))),INDEX(buff!$C:$C,MATCH($A748,buff!$M:$M,0)))</f>
        <v>剑舞者瓦解怒吼给周围敌人减物理防御</v>
      </c>
      <c r="D748" s="40" t="s">
        <v>1276</v>
      </c>
      <c r="E748" s="40">
        <v>1.2</v>
      </c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5">
        <v>-500</v>
      </c>
      <c r="S748" s="45">
        <v>-500</v>
      </c>
      <c r="T748" s="45"/>
      <c r="U748" s="45"/>
      <c r="V748" s="45"/>
      <c r="W748" s="45"/>
      <c r="X748" s="45"/>
    </row>
    <row r="749" spans="1:24" x14ac:dyDescent="0.15">
      <c r="A749" s="111">
        <v>15999561</v>
      </c>
      <c r="B749" s="40">
        <v>1</v>
      </c>
      <c r="C749" s="40" t="str">
        <f>_xlfn.IFNA(_xlfn.IFNA(INDEX(效果!$C:$C,MATCH($A749,效果!$O:$O,0)),INDEX(buff!$C:$C,MATCH($A749,buff!$L:$L,0))),INDEX(buff!$C:$C,MATCH($A749,buff!$M:$M,0)))</f>
        <v>剑舞者瓦解怒吼给周围敌人减魔法防御</v>
      </c>
      <c r="D749" s="40" t="s">
        <v>1277</v>
      </c>
      <c r="E749" s="40">
        <v>1.2</v>
      </c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5">
        <v>-500</v>
      </c>
      <c r="S749" s="45">
        <v>-500</v>
      </c>
      <c r="T749" s="45"/>
      <c r="U749" s="45"/>
      <c r="V749" s="45"/>
      <c r="W749" s="45"/>
      <c r="X749" s="45"/>
    </row>
    <row r="750" spans="1:24" x14ac:dyDescent="0.15">
      <c r="A750" s="111">
        <v>15999562</v>
      </c>
      <c r="B750" s="40">
        <v>1</v>
      </c>
      <c r="C750" s="40" t="str">
        <f>_xlfn.IFNA(_xlfn.IFNA(INDEX(效果!$C:$C,MATCH($A750,效果!$O:$O,0)),INDEX(buff!$C:$C,MATCH($A750,buff!$L:$L,0))),INDEX(buff!$C:$C,MATCH($A750,buff!$M:$M,0)))</f>
        <v>火焰术士星火术伤害</v>
      </c>
      <c r="D750" s="40" t="s">
        <v>4621</v>
      </c>
      <c r="E750" s="40">
        <v>1.2</v>
      </c>
      <c r="F750" s="40" t="s">
        <v>230</v>
      </c>
      <c r="G750" s="40">
        <v>19000</v>
      </c>
      <c r="H750" s="40">
        <v>21000</v>
      </c>
      <c r="I750" s="40"/>
      <c r="J750" s="40"/>
      <c r="K750" s="40"/>
      <c r="L750" s="40"/>
      <c r="M750" s="40"/>
      <c r="N750" s="40"/>
      <c r="O750" s="40"/>
      <c r="P750" s="40"/>
      <c r="Q750" s="40"/>
      <c r="R750" s="45"/>
      <c r="S750" s="45"/>
      <c r="T750" s="45"/>
      <c r="U750" s="45"/>
      <c r="V750" s="45"/>
      <c r="W750" s="45"/>
      <c r="X750" s="45"/>
    </row>
    <row r="751" spans="1:24" x14ac:dyDescent="0.15">
      <c r="A751" s="111">
        <v>15999563</v>
      </c>
      <c r="B751" s="40">
        <v>1</v>
      </c>
      <c r="C751" s="40" t="str">
        <f>_xlfn.IFNA(_xlfn.IFNA(INDEX(效果!$C:$C,MATCH($A751,效果!$O:$O,0)),INDEX(buff!$C:$C,MATCH($A751,buff!$L:$L,0))),INDEX(buff!$C:$C,MATCH($A751,buff!$M:$M,0)))</f>
        <v>潜行者背刺伤害</v>
      </c>
      <c r="D751" s="40" t="s">
        <v>4622</v>
      </c>
      <c r="E751" s="40">
        <v>1.2</v>
      </c>
      <c r="F751" s="40" t="s">
        <v>230</v>
      </c>
      <c r="G751" s="40">
        <v>19000</v>
      </c>
      <c r="H751" s="40">
        <v>21000</v>
      </c>
      <c r="I751" s="40"/>
      <c r="J751" s="40"/>
      <c r="K751" s="40"/>
      <c r="L751" s="40"/>
      <c r="M751" s="40"/>
      <c r="N751" s="40"/>
      <c r="O751" s="40"/>
      <c r="P751" s="40"/>
      <c r="Q751" s="40"/>
      <c r="R751" s="45"/>
      <c r="S751" s="45"/>
      <c r="T751" s="45"/>
      <c r="U751" s="45"/>
      <c r="V751" s="45"/>
      <c r="W751" s="45">
        <v>2</v>
      </c>
      <c r="X751" s="45"/>
    </row>
    <row r="752" spans="1:24" x14ac:dyDescent="0.15">
      <c r="A752" s="111">
        <v>15999564</v>
      </c>
      <c r="B752" s="40">
        <v>1</v>
      </c>
      <c r="C752" s="40" t="str">
        <f>_xlfn.IFNA(_xlfn.IFNA(INDEX(效果!$C:$C,MATCH($A752,效果!$O:$O,0)),INDEX(buff!$C:$C,MATCH($A752,buff!$L:$L,0))),INDEX(buff!$C:$C,MATCH($A752,buff!$M:$M,0)))</f>
        <v>潜行者背刺流血血量</v>
      </c>
      <c r="D752" s="40" t="s">
        <v>4623</v>
      </c>
      <c r="E752" s="40">
        <v>1.2</v>
      </c>
      <c r="F752" s="40" t="s">
        <v>230</v>
      </c>
      <c r="G752" s="40">
        <v>2000</v>
      </c>
      <c r="H752" s="40">
        <v>2000</v>
      </c>
      <c r="I752" s="40"/>
      <c r="J752" s="40"/>
      <c r="K752" s="40"/>
      <c r="L752" s="40"/>
      <c r="M752" s="40"/>
      <c r="N752" s="40"/>
      <c r="O752" s="40"/>
      <c r="P752" s="40"/>
      <c r="Q752" s="40"/>
      <c r="R752" s="45"/>
      <c r="S752" s="45"/>
      <c r="T752" s="45"/>
      <c r="U752" s="45"/>
      <c r="V752" s="45"/>
      <c r="W752" s="45"/>
      <c r="X752" s="45">
        <v>1</v>
      </c>
    </row>
    <row r="753" spans="1:24" x14ac:dyDescent="0.15">
      <c r="A753" s="111">
        <v>15999565</v>
      </c>
      <c r="B753" s="40">
        <v>1</v>
      </c>
      <c r="C753" s="40" t="str">
        <f>_xlfn.IFNA(_xlfn.IFNA(INDEX(效果!$C:$C,MATCH($A753,效果!$O:$O,0)),INDEX(buff!$C:$C,MATCH($A753,buff!$L:$L,0))),INDEX(buff!$C:$C,MATCH($A753,buff!$M:$M,0)))</f>
        <v>潜行者致命乱舞伤害</v>
      </c>
      <c r="D753" s="40" t="s">
        <v>4624</v>
      </c>
      <c r="E753" s="40">
        <v>1.2</v>
      </c>
      <c r="F753" s="40" t="s">
        <v>230</v>
      </c>
      <c r="G753" s="40">
        <v>19000</v>
      </c>
      <c r="H753" s="40">
        <v>21000</v>
      </c>
      <c r="I753" s="40"/>
      <c r="J753" s="40"/>
      <c r="K753" s="40"/>
      <c r="L753" s="40"/>
      <c r="M753" s="40"/>
      <c r="N753" s="40"/>
      <c r="O753" s="40"/>
      <c r="P753" s="40"/>
      <c r="Q753" s="40"/>
      <c r="R753" s="45"/>
      <c r="S753" s="45"/>
      <c r="T753" s="45"/>
      <c r="U753" s="45"/>
      <c r="V753" s="45"/>
      <c r="W753" s="45"/>
      <c r="X753" s="45"/>
    </row>
    <row r="754" spans="1:24" x14ac:dyDescent="0.15">
      <c r="A754" s="111">
        <v>15999567</v>
      </c>
      <c r="B754" s="40">
        <v>1</v>
      </c>
      <c r="C754" s="40" t="s">
        <v>1339</v>
      </c>
      <c r="D754" s="40" t="s">
        <v>4625</v>
      </c>
      <c r="E754" s="40">
        <v>1.2</v>
      </c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5">
        <v>600</v>
      </c>
      <c r="S754" s="45">
        <v>600</v>
      </c>
      <c r="T754" s="45"/>
      <c r="U754" s="45"/>
      <c r="V754" s="45"/>
      <c r="W754" s="45"/>
      <c r="X754" s="45"/>
    </row>
    <row r="755" spans="1:24" x14ac:dyDescent="0.15">
      <c r="A755" s="111">
        <v>15999568</v>
      </c>
      <c r="B755" s="40">
        <v>1</v>
      </c>
      <c r="C755" s="40" t="s">
        <v>1340</v>
      </c>
      <c r="D755" s="40" t="s">
        <v>4626</v>
      </c>
      <c r="E755" s="40">
        <v>1.2</v>
      </c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5">
        <v>20000</v>
      </c>
      <c r="S755" s="45">
        <v>20000</v>
      </c>
      <c r="T755" s="45"/>
      <c r="U755" s="45"/>
      <c r="V755" s="45"/>
      <c r="W755" s="45"/>
      <c r="X755" s="45"/>
    </row>
    <row r="756" spans="1:24" x14ac:dyDescent="0.15">
      <c r="A756" s="111">
        <v>15999569</v>
      </c>
      <c r="B756" s="40">
        <v>1</v>
      </c>
      <c r="C756" s="41" t="s">
        <v>3307</v>
      </c>
      <c r="D756" s="41" t="s">
        <v>4627</v>
      </c>
      <c r="E756" s="40">
        <v>1.2</v>
      </c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5">
        <v>8000</v>
      </c>
      <c r="S756" s="45">
        <v>8000</v>
      </c>
      <c r="T756" s="45"/>
      <c r="U756" s="45"/>
      <c r="V756" s="45"/>
      <c r="W756" s="45"/>
      <c r="X756" s="45"/>
    </row>
    <row r="757" spans="1:24" x14ac:dyDescent="0.15">
      <c r="A757" s="111">
        <v>15999570</v>
      </c>
      <c r="B757" s="40">
        <v>1</v>
      </c>
      <c r="C757" s="40" t="str">
        <f>_xlfn.IFNA(_xlfn.IFNA(INDEX(效果!$C:$C,MATCH($A757,效果!$O:$O,0)),INDEX(buff!$C:$C,MATCH($A757,buff!$L:$L,0))),INDEX(buff!$C:$C,MATCH($A757,buff!$M:$M,0)))</f>
        <v>BOSS半神宁静</v>
      </c>
      <c r="D757" s="40" t="s">
        <v>4628</v>
      </c>
      <c r="E757" s="40">
        <v>1.2</v>
      </c>
      <c r="F757" s="40" t="s">
        <v>3219</v>
      </c>
      <c r="G757" s="40">
        <v>1500</v>
      </c>
      <c r="H757" s="40">
        <v>1500</v>
      </c>
      <c r="I757" s="40"/>
      <c r="J757" s="40"/>
      <c r="K757" s="40"/>
      <c r="L757" s="40"/>
      <c r="M757" s="40"/>
      <c r="N757" s="40"/>
      <c r="O757" s="40"/>
      <c r="P757" s="40"/>
      <c r="Q757" s="40"/>
      <c r="R757" s="45"/>
      <c r="S757" s="45"/>
      <c r="T757" s="45"/>
      <c r="U757" s="45"/>
      <c r="V757" s="45"/>
      <c r="W757" s="45"/>
      <c r="X757" s="45"/>
    </row>
    <row r="758" spans="1:24" x14ac:dyDescent="0.15">
      <c r="A758" s="111">
        <v>15999571</v>
      </c>
      <c r="B758" s="40">
        <v>1</v>
      </c>
      <c r="C758" s="41" t="s">
        <v>1351</v>
      </c>
      <c r="D758" s="41" t="s">
        <v>4629</v>
      </c>
      <c r="E758" s="40">
        <v>1.2</v>
      </c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5">
        <v>10000</v>
      </c>
      <c r="S758" s="45">
        <v>10000</v>
      </c>
      <c r="T758" s="45"/>
      <c r="U758" s="45"/>
      <c r="V758" s="45"/>
      <c r="W758" s="45"/>
      <c r="X758" s="45"/>
    </row>
    <row r="759" spans="1:24" x14ac:dyDescent="0.15">
      <c r="A759" s="111">
        <v>15999572</v>
      </c>
      <c r="B759" s="40">
        <v>1</v>
      </c>
      <c r="C759" s="40" t="str">
        <f>_xlfn.IFNA(_xlfn.IFNA(INDEX(效果!$C:$C,MATCH($A759,效果!$O:$O,0)),INDEX(buff!$C:$C,MATCH($A759,buff!$L:$L,0))),INDEX(buff!$C:$C,MATCH($A759,buff!$M:$M,0)))</f>
        <v>火烧持续流血</v>
      </c>
      <c r="D759" s="40" t="s">
        <v>4630</v>
      </c>
      <c r="E759" s="40">
        <v>1.2</v>
      </c>
      <c r="F759" s="40" t="s">
        <v>230</v>
      </c>
      <c r="G759" s="40">
        <v>2000</v>
      </c>
      <c r="H759" s="40">
        <v>2000</v>
      </c>
      <c r="I759" s="40"/>
      <c r="J759" s="40"/>
      <c r="K759" s="40"/>
      <c r="L759" s="40"/>
      <c r="M759" s="40"/>
      <c r="N759" s="40"/>
      <c r="O759" s="40"/>
      <c r="P759" s="40"/>
      <c r="Q759" s="40"/>
      <c r="R759" s="45"/>
      <c r="S759" s="45"/>
      <c r="T759" s="45"/>
      <c r="U759" s="45"/>
      <c r="V759" s="45"/>
      <c r="W759" s="45"/>
      <c r="X759" s="45">
        <v>1</v>
      </c>
    </row>
    <row r="760" spans="1:24" x14ac:dyDescent="0.15">
      <c r="A760" s="111">
        <v>15999573</v>
      </c>
      <c r="B760" s="40">
        <v>1</v>
      </c>
      <c r="C760" s="40" t="str">
        <f>_xlfn.IFNA(_xlfn.IFNA(INDEX(效果!$C:$C,MATCH($A760,效果!$O:$O,0)),INDEX(buff!$C:$C,MATCH($A760,buff!$L:$L,0))),INDEX(buff!$C:$C,MATCH($A760,buff!$M:$M,0)))</f>
        <v>骷髅战士冰之刃伤害</v>
      </c>
      <c r="D760" s="40" t="s">
        <v>4631</v>
      </c>
      <c r="E760" s="40">
        <v>1.2</v>
      </c>
      <c r="F760" s="40" t="s">
        <v>230</v>
      </c>
      <c r="G760" s="40">
        <v>19000</v>
      </c>
      <c r="H760" s="40">
        <v>21000</v>
      </c>
      <c r="I760" s="40"/>
      <c r="J760" s="40"/>
      <c r="K760" s="40"/>
      <c r="L760" s="40"/>
      <c r="M760" s="40"/>
      <c r="N760" s="40"/>
      <c r="O760" s="40"/>
      <c r="P760" s="40"/>
      <c r="Q760" s="40"/>
      <c r="R760" s="45"/>
      <c r="S760" s="45"/>
      <c r="T760" s="45"/>
      <c r="U760" s="45"/>
      <c r="V760" s="45"/>
      <c r="W760" s="45"/>
      <c r="X760" s="45"/>
    </row>
    <row r="761" spans="1:24" x14ac:dyDescent="0.15">
      <c r="A761" s="111">
        <v>15999574</v>
      </c>
      <c r="B761" s="40">
        <v>1</v>
      </c>
      <c r="C761" s="40" t="str">
        <f>_xlfn.IFNA(_xlfn.IFNA(INDEX(效果!$C:$C,MATCH($A761,效果!$O:$O,0)),INDEX(buff!$C:$C,MATCH($A761,buff!$L:$L,0))),INDEX(buff!$C:$C,MATCH($A761,buff!$M:$M,0)))</f>
        <v>骷髅战士冰之刃降低攻速</v>
      </c>
      <c r="D761" s="40" t="s">
        <v>4632</v>
      </c>
      <c r="E761" s="40">
        <v>1.2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5">
        <v>-1000</v>
      </c>
      <c r="S761" s="45">
        <v>-1000</v>
      </c>
      <c r="T761" s="45"/>
      <c r="U761" s="45"/>
      <c r="V761" s="45"/>
      <c r="W761" s="45"/>
      <c r="X761" s="45"/>
    </row>
    <row r="762" spans="1:24" x14ac:dyDescent="0.15">
      <c r="A762" s="111">
        <v>15999575</v>
      </c>
      <c r="B762" s="40">
        <v>1</v>
      </c>
      <c r="C762" s="40" t="str">
        <f>_xlfn.IFNA(_xlfn.IFNA(INDEX(效果!$C:$C,MATCH($A762,效果!$O:$O,0)),INDEX(buff!$C:$C,MATCH($A762,buff!$L:$L,0))),INDEX(buff!$C:$C,MATCH($A762,buff!$M:$M,0)))</f>
        <v>骷髅战士冰之刃降低移速</v>
      </c>
      <c r="D762" s="40" t="s">
        <v>4633</v>
      </c>
      <c r="E762" s="40">
        <v>1.2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5">
        <v>-1000</v>
      </c>
      <c r="S762" s="45">
        <v>-1000</v>
      </c>
      <c r="T762" s="45"/>
      <c r="U762" s="45"/>
      <c r="V762" s="45"/>
      <c r="W762" s="45"/>
      <c r="X762" s="45"/>
    </row>
    <row r="763" spans="1:24" x14ac:dyDescent="0.15">
      <c r="A763" s="111">
        <v>15999576</v>
      </c>
      <c r="B763" s="40">
        <v>1</v>
      </c>
      <c r="C763" s="40" t="str">
        <f>_xlfn.IFNA(_xlfn.IFNA(INDEX(效果!$C:$C,MATCH($A763,效果!$O:$O,0)),INDEX(buff!$C:$C,MATCH($A763,buff!$L:$L,0))),INDEX(buff!$C:$C,MATCH($A763,buff!$M:$M,0)))</f>
        <v>骷髅射手冰箭伤害</v>
      </c>
      <c r="D763" s="40" t="s">
        <v>4634</v>
      </c>
      <c r="E763" s="40">
        <v>1.2</v>
      </c>
      <c r="F763" s="40" t="s">
        <v>230</v>
      </c>
      <c r="G763" s="40">
        <v>19000</v>
      </c>
      <c r="H763" s="40">
        <v>21000</v>
      </c>
      <c r="I763" s="40"/>
      <c r="J763" s="40"/>
      <c r="K763" s="40"/>
      <c r="L763" s="40"/>
      <c r="M763" s="40"/>
      <c r="N763" s="40"/>
      <c r="O763" s="40"/>
      <c r="P763" s="40"/>
      <c r="Q763" s="40"/>
      <c r="R763" s="45"/>
      <c r="S763" s="45"/>
      <c r="T763" s="45"/>
      <c r="U763" s="45"/>
      <c r="V763" s="45"/>
      <c r="W763" s="45"/>
      <c r="X763" s="45"/>
    </row>
    <row r="764" spans="1:24" x14ac:dyDescent="0.15">
      <c r="A764" s="111">
        <v>15999577</v>
      </c>
      <c r="B764" s="40">
        <v>1</v>
      </c>
      <c r="C764" s="40" t="str">
        <f>_xlfn.IFNA(_xlfn.IFNA(INDEX(效果!$C:$C,MATCH($A764,效果!$O:$O,0)),INDEX(buff!$C:$C,MATCH($A764,buff!$L:$L,0))),INDEX(buff!$C:$C,MATCH($A764,buff!$M:$M,0)))</f>
        <v>嗜血饿狼嗜血伤害</v>
      </c>
      <c r="D764" s="40" t="s">
        <v>4635</v>
      </c>
      <c r="E764" s="40">
        <v>1.2</v>
      </c>
      <c r="F764" s="40" t="s">
        <v>230</v>
      </c>
      <c r="G764" s="40">
        <v>19000</v>
      </c>
      <c r="H764" s="40">
        <v>21000</v>
      </c>
      <c r="I764" s="40"/>
      <c r="J764" s="40"/>
      <c r="K764" s="40"/>
      <c r="L764" s="40"/>
      <c r="M764" s="40"/>
      <c r="N764" s="40"/>
      <c r="O764" s="40"/>
      <c r="P764" s="40"/>
      <c r="Q764" s="40"/>
      <c r="R764" s="45"/>
      <c r="S764" s="45"/>
      <c r="T764" s="45"/>
      <c r="U764" s="45"/>
      <c r="V764" s="45"/>
      <c r="W764" s="45"/>
      <c r="X764" s="45"/>
    </row>
    <row r="765" spans="1:24" x14ac:dyDescent="0.15">
      <c r="A765" s="111">
        <v>15999578</v>
      </c>
      <c r="B765" s="40">
        <v>1</v>
      </c>
      <c r="C765" s="40" t="str">
        <f>_xlfn.IFNA(_xlfn.IFNA(INDEX(效果!$C:$C,MATCH($A765,效果!$O:$O,0)),INDEX(buff!$C:$C,MATCH($A765,buff!$L:$L,0))),INDEX(buff!$C:$C,MATCH($A765,buff!$M:$M,0)))</f>
        <v>嗜血饿狼嗜血清除流血标记造成伤害</v>
      </c>
      <c r="D765" s="40" t="s">
        <v>4636</v>
      </c>
      <c r="E765" s="40">
        <v>1.2</v>
      </c>
      <c r="F765" s="40" t="s">
        <v>230</v>
      </c>
      <c r="G765" s="40">
        <v>10000</v>
      </c>
      <c r="H765" s="40">
        <v>11000</v>
      </c>
      <c r="I765" s="40"/>
      <c r="J765" s="40"/>
      <c r="K765" s="40"/>
      <c r="L765" s="40"/>
      <c r="M765" s="40"/>
      <c r="N765" s="40"/>
      <c r="O765" s="40"/>
      <c r="P765" s="40"/>
      <c r="Q765" s="40"/>
      <c r="R765" s="45"/>
      <c r="S765" s="45"/>
      <c r="T765" s="45"/>
      <c r="U765" s="45"/>
      <c r="V765" s="45"/>
      <c r="W765" s="45"/>
      <c r="X765" s="45"/>
    </row>
    <row r="766" spans="1:24" x14ac:dyDescent="0.15">
      <c r="A766" s="111">
        <v>15999579</v>
      </c>
      <c r="B766" s="40">
        <v>1</v>
      </c>
      <c r="C766" s="40" t="str">
        <f>_xlfn.IFNA(_xlfn.IFNA(INDEX(效果!$C:$C,MATCH($A766,效果!$O:$O,0)),INDEX(buff!$C:$C,MATCH($A766,buff!$L:$L,0))),INDEX(buff!$C:$C,MATCH($A766,buff!$M:$M,0)))</f>
        <v>精英狼人裂伤伤害</v>
      </c>
      <c r="D766" s="40" t="s">
        <v>4637</v>
      </c>
      <c r="E766" s="40">
        <v>1.2</v>
      </c>
      <c r="F766" s="40" t="s">
        <v>230</v>
      </c>
      <c r="G766" s="40">
        <v>19000</v>
      </c>
      <c r="H766" s="40">
        <v>21000</v>
      </c>
      <c r="I766" s="40"/>
      <c r="J766" s="40"/>
      <c r="K766" s="40"/>
      <c r="L766" s="40"/>
      <c r="M766" s="40"/>
      <c r="N766" s="40"/>
      <c r="O766" s="40"/>
      <c r="P766" s="40"/>
      <c r="Q766" s="40"/>
      <c r="R766" s="45"/>
      <c r="S766" s="45"/>
      <c r="T766" s="45"/>
      <c r="U766" s="45"/>
      <c r="V766" s="45"/>
      <c r="W766" s="45"/>
      <c r="X766" s="45"/>
    </row>
    <row r="767" spans="1:24" x14ac:dyDescent="0.15">
      <c r="A767" s="111">
        <v>15999580</v>
      </c>
      <c r="B767" s="40">
        <v>1</v>
      </c>
      <c r="C767" s="40" t="str">
        <f>_xlfn.IFNA(_xlfn.IFNA(INDEX(效果!$C:$C,MATCH($A767,效果!$O:$O,0)),INDEX(buff!$C:$C,MATCH($A767,buff!$L:$L,0))),INDEX(buff!$C:$C,MATCH($A767,buff!$M:$M,0)))</f>
        <v>精英狼人裂伤持续流血血量</v>
      </c>
      <c r="D767" s="40" t="s">
        <v>4638</v>
      </c>
      <c r="E767" s="40">
        <v>1.2</v>
      </c>
      <c r="F767" s="40" t="s">
        <v>230</v>
      </c>
      <c r="G767" s="40">
        <v>2000</v>
      </c>
      <c r="H767" s="40">
        <v>2000</v>
      </c>
      <c r="I767" s="40"/>
      <c r="J767" s="40"/>
      <c r="K767" s="40"/>
      <c r="L767" s="40"/>
      <c r="M767" s="40"/>
      <c r="N767" s="40"/>
      <c r="O767" s="40"/>
      <c r="P767" s="40"/>
      <c r="Q767" s="40"/>
      <c r="R767" s="45"/>
      <c r="S767" s="45"/>
      <c r="T767" s="45"/>
      <c r="U767" s="45"/>
      <c r="V767" s="45"/>
      <c r="W767" s="45"/>
      <c r="X767" s="45">
        <v>1</v>
      </c>
    </row>
    <row r="768" spans="1:24" x14ac:dyDescent="0.15">
      <c r="A768" s="111">
        <v>15999581</v>
      </c>
      <c r="B768" s="40">
        <v>1</v>
      </c>
      <c r="C768" s="40" t="str">
        <f>_xlfn.IFNA(_xlfn.IFNA(INDEX(效果!$C:$C,MATCH($A768,效果!$O:$O,0)),INDEX(buff!$C:$C,MATCH($A768,buff!$L:$L,0))),INDEX(buff!$C:$C,MATCH($A768,buff!$M:$M,0)))</f>
        <v>雷神索尔风暴之锤伤害(新手关)</v>
      </c>
      <c r="D768" s="40" t="s">
        <v>4453</v>
      </c>
      <c r="E768" s="40">
        <v>1.2</v>
      </c>
      <c r="F768" s="40" t="s">
        <v>230</v>
      </c>
      <c r="G768" s="40">
        <v>19000</v>
      </c>
      <c r="H768" s="40">
        <v>21000</v>
      </c>
      <c r="I768" s="40"/>
      <c r="J768" s="40"/>
      <c r="K768" s="40"/>
      <c r="L768" s="40"/>
      <c r="M768" s="40"/>
      <c r="N768" s="40"/>
      <c r="O768" s="40"/>
      <c r="P768" s="40"/>
      <c r="Q768" s="40"/>
      <c r="R768" s="45"/>
      <c r="S768" s="45"/>
      <c r="T768" s="45"/>
      <c r="U768" s="45"/>
      <c r="V768" s="45"/>
      <c r="W768" s="45"/>
      <c r="X768" s="45"/>
    </row>
    <row r="769" spans="1:24" x14ac:dyDescent="0.15">
      <c r="A769" s="111">
        <v>15999582</v>
      </c>
      <c r="B769" s="40">
        <v>1</v>
      </c>
      <c r="C769" s="41" t="s">
        <v>3318</v>
      </c>
      <c r="D769" s="41" t="s">
        <v>4629</v>
      </c>
      <c r="E769" s="40">
        <v>1.2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5">
        <v>7000</v>
      </c>
      <c r="S769" s="45">
        <v>7000</v>
      </c>
      <c r="T769" s="45"/>
      <c r="U769" s="45"/>
      <c r="V769" s="45"/>
      <c r="W769" s="45"/>
      <c r="X769" s="45"/>
    </row>
    <row r="770" spans="1:24" ht="18" customHeight="1" x14ac:dyDescent="0.15">
      <c r="A770" s="111">
        <v>15999583</v>
      </c>
      <c r="B770" s="40">
        <v>1</v>
      </c>
      <c r="C770" s="41" t="s">
        <v>3319</v>
      </c>
      <c r="D770" s="41" t="s">
        <v>4639</v>
      </c>
      <c r="E770" s="40">
        <v>1.2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5">
        <v>10000</v>
      </c>
      <c r="S770" s="45">
        <v>10000</v>
      </c>
      <c r="T770" s="45"/>
      <c r="U770" s="45"/>
      <c r="V770" s="45"/>
      <c r="W770" s="45"/>
      <c r="X770" s="45"/>
    </row>
    <row r="771" spans="1:24" x14ac:dyDescent="0.15">
      <c r="A771" s="111">
        <v>15999584</v>
      </c>
      <c r="B771" s="40">
        <v>1</v>
      </c>
      <c r="C771" s="41" t="s">
        <v>3504</v>
      </c>
      <c r="D771" s="41" t="s">
        <v>4640</v>
      </c>
      <c r="E771" s="40">
        <v>1.2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5">
        <v>3000</v>
      </c>
      <c r="S771" s="45">
        <v>3000</v>
      </c>
      <c r="T771" s="45"/>
      <c r="U771" s="45"/>
      <c r="V771" s="45"/>
      <c r="W771" s="45"/>
      <c r="X771" s="45"/>
    </row>
    <row r="772" spans="1:24" x14ac:dyDescent="0.15">
      <c r="A772" s="111">
        <v>15999585</v>
      </c>
      <c r="B772" s="40">
        <v>1</v>
      </c>
      <c r="C772" s="41" t="str">
        <f>_xlfn.IFNA(_xlfn.IFNA(INDEX(效果!$C:$C,MATCH($A772,效果!$O:$O,0)),INDEX(buff!$C:$C,MATCH($A772,buff!$L:$L,0))),INDEX(buff!$C:$C,MATCH($A772,buff!$M:$M,0)))</f>
        <v>火焰术士星火术遇酒爆炸伤害</v>
      </c>
      <c r="D772" s="41" t="s">
        <v>4641</v>
      </c>
      <c r="E772" s="40">
        <v>1.2</v>
      </c>
      <c r="F772" s="40" t="s">
        <v>230</v>
      </c>
      <c r="G772" s="40">
        <v>29000</v>
      </c>
      <c r="H772" s="40">
        <v>31000</v>
      </c>
      <c r="I772" s="40"/>
      <c r="J772" s="40"/>
      <c r="K772" s="40"/>
      <c r="L772" s="40"/>
      <c r="M772" s="40"/>
      <c r="N772" s="40"/>
      <c r="O772" s="40"/>
      <c r="P772" s="40"/>
      <c r="Q772" s="40"/>
      <c r="R772" s="45"/>
      <c r="S772" s="45"/>
      <c r="T772" s="45"/>
      <c r="U772" s="45"/>
      <c r="V772" s="45"/>
      <c r="W772" s="45"/>
      <c r="X772" s="45"/>
    </row>
    <row r="773" spans="1:24" x14ac:dyDescent="0.15">
      <c r="A773" s="111">
        <v>15999586</v>
      </c>
      <c r="B773" s="40">
        <v>1</v>
      </c>
      <c r="C773" s="41" t="str">
        <f>_xlfn.IFNA(_xlfn.IFNA(INDEX(效果!$C:$C,MATCH($A773,效果!$O:$O,0)),INDEX(buff!$C:$C,MATCH($A773,buff!$L:$L,0))),INDEX(buff!$C:$C,MATCH($A773,buff!$M:$M,0)))</f>
        <v>火焰术士星火术概率爆炸伤害</v>
      </c>
      <c r="D773" s="41" t="s">
        <v>3358</v>
      </c>
      <c r="E773" s="40">
        <v>1.2</v>
      </c>
      <c r="F773" s="40" t="s">
        <v>230</v>
      </c>
      <c r="G773" s="40">
        <v>29000</v>
      </c>
      <c r="H773" s="40">
        <v>31000</v>
      </c>
      <c r="I773" s="40"/>
      <c r="J773" s="40"/>
      <c r="K773" s="40"/>
      <c r="L773" s="40"/>
      <c r="M773" s="40"/>
      <c r="N773" s="40"/>
      <c r="O773" s="40"/>
      <c r="P773" s="40"/>
      <c r="Q773" s="40"/>
      <c r="R773" s="45"/>
      <c r="S773" s="45"/>
      <c r="T773" s="45"/>
      <c r="U773" s="45"/>
      <c r="V773" s="45"/>
      <c r="W773" s="45"/>
      <c r="X773" s="45"/>
    </row>
    <row r="774" spans="1:24" x14ac:dyDescent="0.15">
      <c r="A774" s="111">
        <v>15999587</v>
      </c>
      <c r="B774" s="40">
        <v>1</v>
      </c>
      <c r="C774" s="41" t="s">
        <v>3505</v>
      </c>
      <c r="D774" s="41" t="s">
        <v>4642</v>
      </c>
      <c r="E774" s="40">
        <v>1.2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5">
        <v>3000</v>
      </c>
      <c r="S774" s="45">
        <v>3000</v>
      </c>
      <c r="T774" s="45"/>
      <c r="U774" s="45"/>
      <c r="V774" s="45"/>
      <c r="W774" s="45"/>
      <c r="X774" s="45"/>
    </row>
    <row r="775" spans="1:24" x14ac:dyDescent="0.15">
      <c r="A775" s="111">
        <v>15999588</v>
      </c>
      <c r="B775" s="40">
        <v>1</v>
      </c>
      <c r="C775" s="41" t="str">
        <f>_xlfn.IFNA(_xlfn.IFNA(INDEX(效果!$C:$C,MATCH($A775,效果!$O:$O,0)),INDEX(buff!$C:$C,MATCH($A775,buff!$L:$L,0))),INDEX(buff!$C:$C,MATCH($A775,buff!$M:$M,0)))</f>
        <v>骷髅战士普攻添加冰标记降低攻速</v>
      </c>
      <c r="D775" s="41" t="s">
        <v>3380</v>
      </c>
      <c r="E775" s="40">
        <v>1.2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5">
        <v>-4000</v>
      </c>
      <c r="S775" s="45">
        <v>-4000</v>
      </c>
      <c r="T775" s="45"/>
      <c r="U775" s="45"/>
      <c r="V775" s="45"/>
      <c r="W775" s="45"/>
      <c r="X775" s="45"/>
    </row>
    <row r="776" spans="1:24" s="41" customFormat="1" x14ac:dyDescent="0.15">
      <c r="A776" s="41">
        <v>15999589</v>
      </c>
      <c r="B776" s="41">
        <v>1</v>
      </c>
      <c r="C776" s="41" t="str">
        <f>_xlfn.IFNA(_xlfn.IFNA(INDEX(效果!$C:$C,MATCH($A776,效果!$O:$O,0)),INDEX(buff!$C:$C,MATCH($A776,buff!$L:$L,0))),INDEX(buff!$C:$C,MATCH($A776,buff!$M:$M,0)))</f>
        <v>骷髅战士普攻添加冰标记降低移速</v>
      </c>
      <c r="D776" s="41" t="s">
        <v>3381</v>
      </c>
      <c r="E776" s="41">
        <v>1.2</v>
      </c>
      <c r="R776" s="41">
        <v>-4000</v>
      </c>
      <c r="S776" s="41">
        <v>-4000</v>
      </c>
    </row>
    <row r="777" spans="1:24" s="41" customFormat="1" x14ac:dyDescent="0.15">
      <c r="A777" s="41">
        <v>15999591</v>
      </c>
      <c r="B777" s="41">
        <v>1</v>
      </c>
      <c r="C777" s="41" t="str">
        <f>_xlfn.IFNA(_xlfn.IFNA(INDEX(效果!$C:$C,MATCH($A777,效果!$O:$O,0)),INDEX(buff!$C:$C,MATCH($A777,buff!$L:$L,0))),INDEX(buff!$C:$C,MATCH($A777,buff!$M:$M,0)))</f>
        <v>魔化神龙掌门BOSS普通攻击伤害</v>
      </c>
      <c r="D777" s="41" t="s">
        <v>4643</v>
      </c>
      <c r="E777" s="41">
        <v>1.2</v>
      </c>
      <c r="F777" s="41" t="s">
        <v>230</v>
      </c>
      <c r="G777" s="41">
        <v>9800</v>
      </c>
      <c r="H777" s="41">
        <v>10200</v>
      </c>
      <c r="U777" s="41">
        <v>1</v>
      </c>
    </row>
  </sheetData>
  <autoFilter ref="A2:W777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效果</vt:lpstr>
      <vt:lpstr>场力</vt:lpstr>
      <vt:lpstr>buff</vt:lpstr>
      <vt:lpstr>召唤</vt:lpstr>
      <vt:lpstr>mod</vt:lpstr>
      <vt:lpstr>结算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brianhong</cp:lastModifiedBy>
  <dcterms:created xsi:type="dcterms:W3CDTF">2014-10-30T09:02:45Z</dcterms:created>
  <dcterms:modified xsi:type="dcterms:W3CDTF">2016-10-17T12:23:13Z</dcterms:modified>
</cp:coreProperties>
</file>