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E:\React-Project\SLL-tools\files\"/>
    </mc:Choice>
  </mc:AlternateContent>
  <xr:revisionPtr revIDLastSave="0" documentId="13_ncr:1_{DB42C96B-98BA-4DD4-8C41-1BF39895F5CB}" xr6:coauthVersionLast="47" xr6:coauthVersionMax="47" xr10:uidLastSave="{00000000-0000-0000-0000-000000000000}"/>
  <bookViews>
    <workbookView xWindow="-96" yWindow="0" windowWidth="15552" windowHeight="16656" xr2:uid="{00000000-000D-0000-FFFF-FFFF00000000}"/>
  </bookViews>
  <sheets>
    <sheet name="进货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2" l="1"/>
  <c r="E40" i="2"/>
  <c r="E39" i="2"/>
  <c r="E38" i="2"/>
  <c r="E37" i="2"/>
  <c r="E36" i="2"/>
  <c r="E35" i="2"/>
  <c r="E34" i="2"/>
  <c r="E33" i="2"/>
  <c r="E32" i="2"/>
  <c r="E31" i="2"/>
  <c r="E30" i="2"/>
  <c r="E29" i="2"/>
</calcChain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5" name="ID_D32A0DDA6A3C4192A65C47A113F21755" descr="core_image_url__exec_download_1835487033"/>
        <xdr:cNvPicPr/>
      </xdr:nvPicPr>
      <xdr:blipFill>
        <a:blip r:embed="rId1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14" name="ID_57F44D2B2AB54E21B4100BFFDB4BACD2" descr="core_image_url__exec_download_2476676926"/>
        <xdr:cNvPicPr/>
      </xdr:nvPicPr>
      <xdr:blipFill>
        <a:blip r:embed="rId2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13" name="ID_55D3ED5D115E4ADEAAFA8758C71288AD" descr="core_image_url__exec_download_1718652789"/>
        <xdr:cNvPicPr/>
      </xdr:nvPicPr>
      <xdr:blipFill>
        <a:blip r:embed="rId3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12" name="ID_EBD03E368C084ABC83CA467370FD61F2" descr="core_image_url__exec_download_4001353024"/>
        <xdr:cNvPicPr/>
      </xdr:nvPicPr>
      <xdr:blipFill>
        <a:blip r:embed="rId4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11" name="ID_85D727888DD941D4BB8D0E6F0019DAB8" descr="core_image_url__exec_download_1117726715"/>
        <xdr:cNvPicPr/>
      </xdr:nvPicPr>
      <xdr:blipFill>
        <a:blip r:embed="rId5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10" name="ID_DC6FB80A4163460C9C3DC69E4A7B2377" descr="core_image_url__exec_download_490461975"/>
        <xdr:cNvPicPr/>
      </xdr:nvPicPr>
      <xdr:blipFill>
        <a:blip r:embed="rId6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9" name="ID_B07EC10D5A224C7D9D70EA47CF76DC48" descr="core_image_url__exec_download_113078137"/>
        <xdr:cNvPicPr/>
      </xdr:nvPicPr>
      <xdr:blipFill>
        <a:blip r:embed="rId7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8" name="ID_97AEF1C9016E40099CD2D52921E7E88F" descr="core_image_url__exec_download_2049454861"/>
        <xdr:cNvPicPr/>
      </xdr:nvPicPr>
      <xdr:blipFill>
        <a:blip r:embed="rId8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6" name="ID_8A9B871E32FE42E9A5C553A03D4A481C" descr="core_image_url__exec_download_4068001000"/>
        <xdr:cNvPicPr/>
      </xdr:nvPicPr>
      <xdr:blipFill>
        <a:blip r:embed="rId9"/>
        <a:stretch>
          <a:fillRect/>
        </a:stretch>
      </xdr:blipFill>
      <xdr:spPr>
        <a:xfrm>
          <a:off x="0" y="0"/>
          <a:ext cx="4645025" cy="10058400"/>
        </a:xfrm>
        <a:prstGeom prst="rect">
          <a:avLst/>
        </a:prstGeom>
      </xdr:spPr>
    </xdr:pic>
  </etc:cellImage>
  <etc:cellImage>
    <xdr:pic>
      <xdr:nvPicPr>
        <xdr:cNvPr id="5" name="ID_3BE4F4C493A448F0A6347803921413C3" descr="core_image_url__exec_download_2511338900"/>
        <xdr:cNvPicPr/>
      </xdr:nvPicPr>
      <xdr:blipFill>
        <a:blip r:embed="rId10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4" name="ID_704A651B69234A6FB29D2AB4CCF73F6D" descr="core_image_url__exec_download_1501151656"/>
        <xdr:cNvPicPr/>
      </xdr:nvPicPr>
      <xdr:blipFill>
        <a:blip r:embed="rId11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3" name="ID_C9A122B6C8F6478199E1053BC5C8EBC1" descr="core_image_url__exec_download_4161451249"/>
        <xdr:cNvPicPr/>
      </xdr:nvPicPr>
      <xdr:blipFill>
        <a:blip r:embed="rId12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  <etc:cellImage>
    <xdr:pic>
      <xdr:nvPicPr>
        <xdr:cNvPr id="2" name="ID_7ACCFC3699994B7DB3A8DAD890294EE0" descr="core_image_url__exec_download_4150796492"/>
        <xdr:cNvPicPr/>
      </xdr:nvPicPr>
      <xdr:blipFill>
        <a:blip r:embed="rId13"/>
        <a:stretch>
          <a:fillRect/>
        </a:stretch>
      </xdr:blipFill>
      <xdr:spPr>
        <a:xfrm>
          <a:off x="0" y="0"/>
          <a:ext cx="7620000" cy="7620000"/>
        </a:xfrm>
        <a:prstGeom prst="rect">
          <a:avLst/>
        </a:prstGeom>
      </xdr:spPr>
    </xdr:pic>
  </etc:cellImage>
</etc:cellImage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<sst xmlns="http://schemas.openxmlformats.org/spreadsheetml/2006/main" count="214" uniqueCount="136">
  <si>
    <t>品牌</t>
  </si>
  <si>
    <t>渠道</t>
  </si>
  <si>
    <t>货号</t>
  </si>
  <si>
    <t>图片</t>
  </si>
  <si>
    <t>进货价</t>
  </si>
  <si>
    <t>发售价</t>
  </si>
  <si>
    <t>得物均价</t>
  </si>
  <si>
    <t>进货尺码</t>
  </si>
  <si>
    <t>进货日期</t>
  </si>
  <si>
    <t>备注</t>
  </si>
  <si>
    <t>Adidas</t>
  </si>
  <si>
    <t>北晴批发</t>
  </si>
  <si>
    <t>JR9551</t>
  </si>
  <si>
    <t>Adidas Stadt粉色板鞋</t>
  </si>
  <si>
    <t>36/1 36.5/10</t>
  </si>
  <si>
    <t>Nike</t>
  </si>
  <si>
    <t>DC8753-100</t>
  </si>
  <si>
    <t>41/2 42/6 43/4 44/4</t>
  </si>
  <si>
    <t>DV3258-101</t>
  </si>
  <si>
    <t>Nike Court Lite 3白色网球鞋</t>
  </si>
  <si>
    <t>40/11 40.5/12</t>
  </si>
  <si>
    <t xml:space="preserve">FZ1119 </t>
  </si>
  <si>
    <t>41*4 / 42*5 / 42.5*6 / 43*5</t>
  </si>
  <si>
    <t xml:space="preserve">844881-005 </t>
  </si>
  <si>
    <t xml:space="preserve">41/3 42/2 43/3 44/3 </t>
  </si>
  <si>
    <t xml:space="preserve">BQ4212-101 </t>
  </si>
  <si>
    <t>Nike Flight Legacy白色中帮运动鞋</t>
  </si>
  <si>
    <t>41*3 / 42*2</t>
  </si>
  <si>
    <t xml:space="preserve">AV4789-104 </t>
  </si>
  <si>
    <t>Nike M2K Tekno老爹鞋 白黑红</t>
  </si>
  <si>
    <t>38.5*1 / 41*2 / 42*1 / 43*1</t>
  </si>
  <si>
    <t>IB4339-001</t>
  </si>
  <si>
    <t>Nike Initiator灰色跑步鞋</t>
  </si>
  <si>
    <t xml:space="preserve">37.5*2 / 38*2 </t>
  </si>
  <si>
    <t>FB1843-141</t>
  </si>
  <si>
    <t>FQ6476-010</t>
  </si>
  <si>
    <t>BV0074-001</t>
  </si>
  <si>
    <t>Nike M2K Tekno SP老爹鞋 烟灰色</t>
  </si>
  <si>
    <t>DD9283-100</t>
  </si>
  <si>
    <t>Nike Flex Experience Run 11白色跑步鞋</t>
  </si>
  <si>
    <t>JS4594</t>
  </si>
  <si>
    <t>Adidas VL COURT 2.0蓝白色徳训鞋</t>
  </si>
  <si>
    <t>JQ4238</t>
  </si>
  <si>
    <t>KK3774</t>
  </si>
  <si>
    <t>Adidas VL COURT Classic 红色板鞋</t>
  </si>
  <si>
    <t>KK1415</t>
  </si>
  <si>
    <t>41*1/42*2/42.5*5</t>
  </si>
  <si>
    <t>IE3904</t>
  </si>
  <si>
    <t>36*2/36.5*3/37*3/38*3/38.5*3/39*2</t>
  </si>
  <si>
    <t>HJ3489-141</t>
  </si>
  <si>
    <t>41*3/42*3/42.5*3/43*3</t>
  </si>
  <si>
    <t>DH2987-001</t>
  </si>
  <si>
    <t>40*3/41*3/42*3/43*3</t>
  </si>
  <si>
    <t>Adisa</t>
  </si>
  <si>
    <t>KK4473</t>
  </si>
  <si>
    <t>36.5*1/40.5*1/42.5*1/43*1/44*2/44.5*1</t>
  </si>
  <si>
    <t>JQ4110</t>
  </si>
  <si>
    <t>Adidas Originals OZGAIA 黑色老爹鞋</t>
  </si>
  <si>
    <t>40.5*1/41*1</t>
  </si>
  <si>
    <t>JY8573</t>
  </si>
  <si>
    <t>Adidas Originals 蛇年牛角包</t>
  </si>
  <si>
    <t>NS*1</t>
  </si>
  <si>
    <t>Adidas Originals Superstar 2黑白色</t>
  </si>
  <si>
    <t>42*1/43*1</t>
  </si>
  <si>
    <t>KI9521</t>
  </si>
  <si>
    <t>Adidas Originals Superstar 2 白色</t>
  </si>
  <si>
    <t>37*1/38.5*1</t>
  </si>
  <si>
    <t>吉盛</t>
  </si>
  <si>
    <t>JQ8734</t>
  </si>
  <si>
    <t>40*1/40.5*1/41*1/42*2/42.5*1</t>
  </si>
  <si>
    <t>JY6292</t>
  </si>
  <si>
    <t xml:space="preserve">29*2/30*5/31*2/32*1/34*1 </t>
  </si>
  <si>
    <t>IE4783</t>
  </si>
  <si>
    <t>ID9850</t>
  </si>
  <si>
    <t>Adidas Duramo Speed舒适运动网布耐磨低帮训练短跑鞋ID9850</t>
  </si>
  <si>
    <t>6/2 605/1 7/3 705/2 8/1 805/2 905/2</t>
  </si>
  <si>
    <t>HQ6912</t>
  </si>
  <si>
    <t>Adidas阿迪达斯 板鞋女鞋低帮缓震透气增高运动板鞋HQ6912</t>
  </si>
  <si>
    <t>305/1 4/5 405/3 5/4 505/3 6/3</t>
  </si>
  <si>
    <t>JQ6250</t>
  </si>
  <si>
    <t>605/2 7/3 8/1 805/1 9/3 905/1</t>
  </si>
  <si>
    <t>JQ8733</t>
  </si>
  <si>
    <t>Adidas阿迪达斯 三叶草男鞋新款低帮休闲鞋JQ8733</t>
  </si>
  <si>
    <t>305/1 10/1</t>
  </si>
  <si>
    <t>村长批发</t>
  </si>
  <si>
    <t>DH2987-101</t>
  </si>
  <si>
    <t>Nike Court Vision 1 Low Next Nature白色板鞋防滑耐磨低帮板鞋DH2987-101</t>
  </si>
  <si>
    <t>40/1 41/2 42/2 44/4 44.5/2 45/2</t>
  </si>
  <si>
    <t>DD1391-100</t>
  </si>
  <si>
    <t>Nike Dunk Retro"Black"黑白熊猫板鞋皮革经典耐磨DD1391-100</t>
  </si>
  <si>
    <t>40.5/1 42.5/2 43/1 44.5/2 45/1</t>
  </si>
  <si>
    <t>HF5441-100</t>
  </si>
  <si>
    <t>Nike Dunk Low Retro"Panda White Black"黑白熊猫板鞋 HF5441-100</t>
  </si>
  <si>
    <t>41*1</t>
  </si>
  <si>
    <t>DH3158-100</t>
  </si>
  <si>
    <t>Nike Court Vision 1 Low Next Nature白色板鞋防滑耐磨低帮板鞋女款DH3158-100</t>
  </si>
  <si>
    <t>37.5/1 38/1 39/1</t>
  </si>
  <si>
    <t>HJ9199-111</t>
  </si>
  <si>
    <t>Jordan AJ Legacy 312 低帮复古篮球鞋男款白色HJ9199-111</t>
  </si>
  <si>
    <t>40/1 40.5/1 42.5/1 43/1 44/1 44.5/1</t>
  </si>
  <si>
    <t>553558-093</t>
  </si>
  <si>
    <t>Jordan AJ 1 Low "Triple Black"黑色低帮篮球鞋板鞋553558-093</t>
  </si>
  <si>
    <t>42/2 40.5/2 41/1 42.5/2 44.5/1（多一对）</t>
  </si>
  <si>
    <t>CW2288-111</t>
  </si>
  <si>
    <t>Nike Air Force 1 07 低帮白色板鞋皮革经典复古耐磨低帮纯白CW2288-111</t>
  </si>
  <si>
    <t>40/3 40.5/2 41/2 42.5/3 43/1 44/1 44.5/1 45/3</t>
  </si>
  <si>
    <t>CD5463-101</t>
  </si>
  <si>
    <t>Nike Court Vision 1 白黑板鞋舒适低帮男女同款CD5463-101</t>
  </si>
  <si>
    <t>40/1 42/1</t>
  </si>
  <si>
    <t>DH2920-111</t>
  </si>
  <si>
    <t>Nike Air Force 1 LE合成革儿童板鞋 纯白</t>
  </si>
  <si>
    <t>37.5/1 38/2</t>
  </si>
  <si>
    <t>Nike耐克 Zoom Rival S10短跑钉鞋训练舒适防滑耐磨DC8753-100</t>
  </si>
  <si>
    <t>adidas阿迪达斯 ADILENIUM百搭logo条纹时尚牛仔裤蓝色 JY6292</t>
  </si>
  <si>
    <t>Adidas阿迪达斯 三叶草时尚厚底耐磨凉鞋 IE5651</t>
  </si>
  <si>
    <t>IE5651</t>
    <phoneticPr fontId="7" type="noConversion"/>
  </si>
  <si>
    <t>Adidas</t>
    <phoneticPr fontId="7" type="noConversion"/>
  </si>
  <si>
    <t>Nike</t>
    <phoneticPr fontId="7" type="noConversion"/>
  </si>
  <si>
    <t>海印直营</t>
    <phoneticPr fontId="7" type="noConversion"/>
  </si>
  <si>
    <t>adidas阿迪达斯男女BARREDA低帮复古耐磨防滑休闲鞋JQ4238</t>
  </si>
  <si>
    <t>Nike耐克女子DUNKLOW海盐蓝白耐磨运动休闲低帮板鞋 FB1843-141</t>
  </si>
  <si>
    <t>Nike耐克黑白板鞋CourtVision1低帮可回收材料经典耐磨DH2987-001</t>
  </si>
  <si>
    <t>Adidas阿迪达斯 Neo Entrap合成革 简约低帮板鞋FZ1119/JQ5047</t>
  </si>
  <si>
    <t>Adidas阿迪达斯 D-PAD Classic时尚舒适小锯齿黑棕防滑耐磨KK1415</t>
  </si>
  <si>
    <t>Nike耐克 板鞋蓝白SB FROCE 58街头滑板复古低帮北卡蓝HJ3489-141</t>
  </si>
  <si>
    <t>adidas阿迪达斯 neo Entrap舒适低帮板鞋粉色经典耐磨男女IE3904</t>
  </si>
  <si>
    <t>Adidas阿迪达斯 三叶草男女板鞋SUPERSTAR 2贝壳头休闲鞋JQ6250</t>
  </si>
  <si>
    <t>Adidas阿迪达斯Originals Superstar 2柔软舒适百搭板鞋KK4473</t>
  </si>
  <si>
    <t>阿迪达斯三叶草运动拖鞋男女正品ADILETTELITE户外FU8298</t>
  </si>
  <si>
    <t>FU8298</t>
    <phoneticPr fontId="7" type="noConversion"/>
  </si>
  <si>
    <t>adidas阿迪达斯三叶草简约时尚PU云朵包HK0158</t>
  </si>
  <si>
    <t>HK0158</t>
    <phoneticPr fontId="7" type="noConversion"/>
  </si>
  <si>
    <t>adidas阿迪达斯FORUM CL舒适百搭耐磨低帮板鞋白色男女同款JQ8734</t>
  </si>
  <si>
    <t>Nike耐克 GAMMA FORCE黑色板鞋经典学生舒适耐磨低帮FQ6476-010</t>
  </si>
  <si>
    <t>Adidas阿迪达斯 YEEZY500StoneSalt灰色老爹鞋低帮耐磨透气IE4783</t>
  </si>
  <si>
    <t>拼多多商品名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</si>
</sst>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/m/d;@"/>
  </numFmts>
  <fonts count="10" x14ac:knownFonts="1">
    <font>
      <sz val="11"/>
      <color theme="1"/>
      <name val="微软雅黑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sz val="8"/>
      <color theme="1"/>
      <name val="微软雅黑"/>
      <family val="2"/>
      <charset val="134"/>
    </font>
    <font>
      <sz val="9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176" fontId="4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17" fontId="4" fillId="0" borderId="0" xfId="0" applyNumberFormat="1" applyFont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ellimages.xml.rels><?xml version="1.0" encoding="UTF-8" standalone="yes"?>
<Relationships xmlns="http://schemas.openxmlformats.org/package/2006/relationships"><Relationship Id="rId8" Type="http://schemas.openxmlformats.org/officeDocument/2006/relationships/image" Target="media/image8.jpeg"/><Relationship Id="rId13" Type="http://schemas.openxmlformats.org/officeDocument/2006/relationships/image" Target="media/image13.jpeg"/><Relationship Id="rId3" Type="http://schemas.openxmlformats.org/officeDocument/2006/relationships/image" Target="media/image3.jpeg"/><Relationship Id="rId7" Type="http://schemas.openxmlformats.org/officeDocument/2006/relationships/image" Target="media/image7.jpeg"/><Relationship Id="rId12" Type="http://schemas.openxmlformats.org/officeDocument/2006/relationships/image" Target="media/image12.jpeg"/><Relationship Id="rId2" Type="http://schemas.openxmlformats.org/officeDocument/2006/relationships/image" Target="media/image2.jpeg"/><Relationship Id="rId6" Type="http://schemas.openxmlformats.org/officeDocument/2006/relationships/image" Target="media/image6.jpeg"/><Relationship Id="rId11" Type="http://schemas.openxmlformats.org/officeDocument/2006/relationships/image" Target="media/image11.jpeg"/><Relationship Id="rId1" Type="http://schemas.openxmlformats.org/officeDocument/2006/relationships/image" Target="media/image1.jpeg"/><Relationship Id="rId5" Type="http://schemas.openxmlformats.org/officeDocument/2006/relationships/image" Target="media/image5.jpeg"/><Relationship Id="rId10" Type="http://schemas.openxmlformats.org/officeDocument/2006/relationships/image" Target="media/image10.jpeg"/><Relationship Id="rId9" Type="http://schemas.openxmlformats.org/officeDocument/2006/relationships/image" Target="media/image9.jpeg"/><Relationship Id="rId4" Type="http://schemas.openxmlformats.org/officeDocument/2006/relationships/image" Target="media/image4.jpeg"/></Relationships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www.wps.cn/officeDocument/2020/cellImage" Target="cellimag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"/>
  <sheetViews>
    <sheetView tabSelected="1" zoomScale="70" zoomScaleNormal="70" workbookViewId="0">
      <selection activeCell="C45" sqref="C45"/>
    </sheetView>
  </sheetViews>
  <sheetFormatPr defaultColWidth="11.36328125" defaultRowHeight="15.6" x14ac:dyDescent="0.35"/>
  <cols>
    <col min="1" max="1" width="9.453125" style="1" customWidth="1"/>
    <col min="2" max="2" width="9.453125" style="2" customWidth="1"/>
    <col min="3" max="3" width="14.6328125" style="1" customWidth="1"/>
    <col min="4" max="4" width="57.7265625" style="3" bestFit="1" customWidth="1"/>
    <col min="5" max="5" width="9.36328125" style="1" customWidth="1"/>
    <col min="6" max="6" width="9.36328125" style="2" customWidth="1"/>
    <col min="7" max="7" width="12.90625" style="4" customWidth="1"/>
    <col min="8" max="8" width="13.36328125" style="4" customWidth="1"/>
    <col min="9" max="9" width="25.81640625" style="4" customWidth="1"/>
    <col min="10" max="10" width="12.6328125" style="5" customWidth="1"/>
    <col min="11" max="11" width="7.7265625" style="1" customWidth="1"/>
    <col min="12" max="16384" width="11.36328125" style="1"/>
  </cols>
  <sheetData>
    <row r="1" spans="1:11" ht="22.5" customHeight="1" x14ac:dyDescent="0.35">
      <c r="A1" s="6" t="s">
        <v>0</v>
      </c>
      <c r="B1" s="6" t="s">
        <v>1</v>
      </c>
      <c r="C1" s="6" t="s">
        <v>2</v>
      </c>
      <c r="D1" s="6" t="s">
        <v>135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</row>
    <row r="2" spans="1:11" ht="22.5" customHeight="1" x14ac:dyDescent="0.35">
      <c r="A2" s="7" t="s">
        <v>10</v>
      </c>
      <c r="B2" s="8" t="s">
        <v>11</v>
      </c>
      <c r="C2" s="7" t="s">
        <v>12</v>
      </c>
      <c r="D2" s="9" t="s">
        <v>13</v>
      </c>
      <c r="E2" s="8"/>
      <c r="F2" s="8">
        <v>260</v>
      </c>
      <c r="G2" s="7"/>
      <c r="H2" s="7"/>
      <c r="I2" s="7" t="s">
        <v>14</v>
      </c>
      <c r="J2" s="10">
        <v>45919</v>
      </c>
      <c r="K2" s="7"/>
    </row>
    <row r="3" spans="1:11" ht="22.5" customHeight="1" x14ac:dyDescent="0.35">
      <c r="A3" s="7" t="s">
        <v>15</v>
      </c>
      <c r="B3" s="8" t="s">
        <v>11</v>
      </c>
      <c r="C3" s="7" t="s">
        <v>16</v>
      </c>
      <c r="D3" t="s">
        <v>112</v>
      </c>
      <c r="E3" s="8"/>
      <c r="F3" s="8">
        <v>280</v>
      </c>
      <c r="G3" s="7"/>
      <c r="H3" s="7"/>
      <c r="I3" s="7" t="s">
        <v>17</v>
      </c>
      <c r="J3" s="10">
        <v>45919</v>
      </c>
      <c r="K3" s="7"/>
    </row>
    <row r="4" spans="1:11" ht="22.5" customHeight="1" x14ac:dyDescent="0.35">
      <c r="A4" s="7" t="s">
        <v>15</v>
      </c>
      <c r="B4" s="8" t="s">
        <v>11</v>
      </c>
      <c r="C4" s="7" t="s">
        <v>18</v>
      </c>
      <c r="D4" s="9" t="s">
        <v>19</v>
      </c>
      <c r="E4" s="8"/>
      <c r="F4" s="8">
        <v>285</v>
      </c>
      <c r="G4" s="7"/>
      <c r="H4" s="7"/>
      <c r="I4" s="7" t="s">
        <v>20</v>
      </c>
      <c r="J4" s="10">
        <v>45919</v>
      </c>
      <c r="K4" s="7"/>
    </row>
    <row r="5" spans="1:11" ht="22.5" customHeight="1" x14ac:dyDescent="0.35">
      <c r="A5" s="7" t="s">
        <v>10</v>
      </c>
      <c r="B5" s="8" t="s">
        <v>11</v>
      </c>
      <c r="C5" s="7" t="s">
        <v>21</v>
      </c>
      <c r="D5" s="9" t="s">
        <v>122</v>
      </c>
      <c r="E5" s="8"/>
      <c r="F5" s="8">
        <v>230</v>
      </c>
      <c r="G5" s="7"/>
      <c r="H5" s="7"/>
      <c r="I5" s="7" t="s">
        <v>22</v>
      </c>
      <c r="J5" s="10">
        <v>45969</v>
      </c>
      <c r="K5" s="7"/>
    </row>
    <row r="6" spans="1:11" ht="22.5" customHeight="1" x14ac:dyDescent="0.35">
      <c r="A6" s="7" t="s">
        <v>15</v>
      </c>
      <c r="B6" s="8" t="s">
        <v>11</v>
      </c>
      <c r="C6" s="7" t="s">
        <v>23</v>
      </c>
      <c r="D6" s="9" t="s">
        <v>15</v>
      </c>
      <c r="E6" s="8"/>
      <c r="F6" s="8">
        <v>250</v>
      </c>
      <c r="G6" s="7"/>
      <c r="H6" s="7"/>
      <c r="I6" s="7" t="s">
        <v>24</v>
      </c>
      <c r="J6" s="10">
        <v>45969</v>
      </c>
      <c r="K6" s="7"/>
    </row>
    <row r="7" spans="1:11" ht="22.5" customHeight="1" x14ac:dyDescent="0.35">
      <c r="A7" s="7" t="s">
        <v>15</v>
      </c>
      <c r="B7" s="8" t="s">
        <v>11</v>
      </c>
      <c r="C7" s="7" t="s">
        <v>25</v>
      </c>
      <c r="D7" s="9" t="s">
        <v>26</v>
      </c>
      <c r="E7" s="8"/>
      <c r="F7" s="8">
        <v>265</v>
      </c>
      <c r="G7" s="7"/>
      <c r="H7" s="7"/>
      <c r="I7" s="7" t="s">
        <v>27</v>
      </c>
      <c r="J7" s="10">
        <v>45969</v>
      </c>
      <c r="K7" s="7"/>
    </row>
    <row r="8" spans="1:11" ht="22.5" customHeight="1" x14ac:dyDescent="0.35">
      <c r="A8" s="7" t="s">
        <v>15</v>
      </c>
      <c r="B8" s="8" t="s">
        <v>11</v>
      </c>
      <c r="C8" s="7" t="s">
        <v>28</v>
      </c>
      <c r="D8" s="9" t="s">
        <v>29</v>
      </c>
      <c r="E8" s="8"/>
      <c r="F8" s="8">
        <v>310</v>
      </c>
      <c r="G8" s="7"/>
      <c r="H8" s="7"/>
      <c r="I8" s="7" t="s">
        <v>30</v>
      </c>
      <c r="J8" s="10">
        <v>45969</v>
      </c>
      <c r="K8" s="7"/>
    </row>
    <row r="9" spans="1:11" ht="22.5" customHeight="1" x14ac:dyDescent="0.35">
      <c r="A9" s="7" t="s">
        <v>15</v>
      </c>
      <c r="B9" s="8" t="s">
        <v>11</v>
      </c>
      <c r="C9" s="7" t="s">
        <v>31</v>
      </c>
      <c r="D9" s="9" t="s">
        <v>32</v>
      </c>
      <c r="E9" s="8"/>
      <c r="F9" s="8">
        <v>240</v>
      </c>
      <c r="G9" s="7"/>
      <c r="H9" s="7"/>
      <c r="I9" s="7" t="s">
        <v>33</v>
      </c>
      <c r="J9" s="10">
        <v>45969</v>
      </c>
      <c r="K9" s="7"/>
    </row>
    <row r="10" spans="1:11" x14ac:dyDescent="0.35">
      <c r="A10" s="7" t="s">
        <v>15</v>
      </c>
      <c r="B10" s="8" t="s">
        <v>11</v>
      </c>
      <c r="C10" s="7" t="s">
        <v>34</v>
      </c>
      <c r="D10" t="s">
        <v>120</v>
      </c>
      <c r="E10" s="8"/>
      <c r="F10" s="8">
        <v>455</v>
      </c>
    </row>
    <row r="11" spans="1:11" x14ac:dyDescent="0.35">
      <c r="A11" s="7" t="s">
        <v>15</v>
      </c>
      <c r="B11" s="8" t="s">
        <v>11</v>
      </c>
      <c r="C11" s="7" t="s">
        <v>35</v>
      </c>
      <c r="D11" t="s">
        <v>133</v>
      </c>
      <c r="E11" s="8"/>
      <c r="F11" s="8">
        <v>380</v>
      </c>
    </row>
    <row r="12" spans="1:11" x14ac:dyDescent="0.35">
      <c r="A12" s="7" t="s">
        <v>15</v>
      </c>
      <c r="B12" s="8" t="s">
        <v>11</v>
      </c>
      <c r="C12" s="7" t="s">
        <v>36</v>
      </c>
      <c r="D12" s="9" t="s">
        <v>37</v>
      </c>
      <c r="E12" s="8"/>
      <c r="F12" s="8">
        <v>365</v>
      </c>
    </row>
    <row r="13" spans="1:11" x14ac:dyDescent="0.35">
      <c r="A13" s="7" t="s">
        <v>15</v>
      </c>
      <c r="B13" s="8" t="s">
        <v>11</v>
      </c>
      <c r="C13" s="7" t="s">
        <v>38</v>
      </c>
      <c r="D13" s="9" t="s">
        <v>39</v>
      </c>
      <c r="E13" s="8"/>
      <c r="F13" s="8">
        <v>220</v>
      </c>
    </row>
    <row r="14" spans="1:11" x14ac:dyDescent="0.35">
      <c r="A14" s="7" t="s">
        <v>10</v>
      </c>
      <c r="B14" s="8" t="s">
        <v>11</v>
      </c>
      <c r="C14" s="7" t="s">
        <v>40</v>
      </c>
      <c r="D14" s="9" t="s">
        <v>41</v>
      </c>
      <c r="E14" s="8"/>
      <c r="F14" s="8">
        <v>278</v>
      </c>
    </row>
    <row r="15" spans="1:11" x14ac:dyDescent="0.35">
      <c r="A15" s="7" t="s">
        <v>10</v>
      </c>
      <c r="B15" s="8" t="s">
        <v>11</v>
      </c>
      <c r="C15" s="7" t="s">
        <v>42</v>
      </c>
      <c r="D15" t="s">
        <v>119</v>
      </c>
      <c r="E15" s="8"/>
      <c r="F15" s="8">
        <v>260</v>
      </c>
    </row>
    <row r="16" spans="1:11" x14ac:dyDescent="0.35">
      <c r="A16" s="7" t="s">
        <v>10</v>
      </c>
      <c r="B16" s="8" t="s">
        <v>11</v>
      </c>
      <c r="C16" s="7" t="s">
        <v>43</v>
      </c>
      <c r="D16" s="9" t="s">
        <v>44</v>
      </c>
      <c r="E16" s="8"/>
      <c r="F16" s="8">
        <v>330</v>
      </c>
    </row>
    <row r="17" spans="1:10" x14ac:dyDescent="0.35">
      <c r="A17" s="5" t="s">
        <v>10</v>
      </c>
      <c r="B17" s="2" t="s">
        <v>11</v>
      </c>
      <c r="C17" s="5" t="s">
        <v>45</v>
      </c>
      <c r="D17" t="s">
        <v>123</v>
      </c>
      <c r="E17" s="11"/>
      <c r="F17" s="11">
        <v>280</v>
      </c>
      <c r="I17" s="4" t="s">
        <v>46</v>
      </c>
      <c r="J17" s="12">
        <v>46039</v>
      </c>
    </row>
    <row r="18" spans="1:10" ht="30" x14ac:dyDescent="0.35">
      <c r="A18" s="5" t="s">
        <v>10</v>
      </c>
      <c r="B18" s="2" t="s">
        <v>11</v>
      </c>
      <c r="C18" s="5" t="s">
        <v>47</v>
      </c>
      <c r="D18" s="9" t="s">
        <v>125</v>
      </c>
      <c r="E18" s="11"/>
      <c r="F18" s="11">
        <v>260</v>
      </c>
      <c r="I18" s="4" t="s">
        <v>48</v>
      </c>
      <c r="J18" s="12">
        <v>46039</v>
      </c>
    </row>
    <row r="19" spans="1:10" x14ac:dyDescent="0.35">
      <c r="A19" s="5" t="s">
        <v>15</v>
      </c>
      <c r="B19" s="2" t="s">
        <v>11</v>
      </c>
      <c r="C19" s="5" t="s">
        <v>49</v>
      </c>
      <c r="D19" s="9" t="s">
        <v>124</v>
      </c>
      <c r="E19" s="2"/>
      <c r="F19" s="2">
        <v>460</v>
      </c>
      <c r="I19" s="4" t="s">
        <v>50</v>
      </c>
      <c r="J19" s="12">
        <v>46039</v>
      </c>
    </row>
    <row r="20" spans="1:10" x14ac:dyDescent="0.35">
      <c r="A20" s="5" t="s">
        <v>15</v>
      </c>
      <c r="B20" s="2" t="s">
        <v>11</v>
      </c>
      <c r="C20" s="5" t="s">
        <v>51</v>
      </c>
      <c r="D20" t="s">
        <v>121</v>
      </c>
      <c r="E20" s="2"/>
      <c r="F20" s="2">
        <v>275</v>
      </c>
      <c r="I20" s="4" t="s">
        <v>52</v>
      </c>
      <c r="J20" s="12">
        <v>46039</v>
      </c>
    </row>
    <row r="21" spans="1:10" x14ac:dyDescent="0.35">
      <c r="A21" s="5" t="s">
        <v>53</v>
      </c>
      <c r="B21" s="2" t="s">
        <v>11</v>
      </c>
      <c r="C21" s="5" t="s">
        <v>54</v>
      </c>
      <c r="D21" t="s">
        <v>127</v>
      </c>
      <c r="E21" s="11"/>
      <c r="F21" s="11">
        <v>359.6</v>
      </c>
      <c r="G21" s="13"/>
      <c r="H21" s="13"/>
      <c r="I21" s="13" t="s">
        <v>55</v>
      </c>
      <c r="J21" s="12">
        <v>46034</v>
      </c>
    </row>
    <row r="22" spans="1:10" x14ac:dyDescent="0.35">
      <c r="A22" s="5" t="s">
        <v>10</v>
      </c>
      <c r="B22" s="2" t="s">
        <v>11</v>
      </c>
      <c r="C22" s="5" t="s">
        <v>56</v>
      </c>
      <c r="D22" s="9" t="s">
        <v>57</v>
      </c>
      <c r="E22" s="2"/>
      <c r="F22" s="2">
        <v>279.60000000000002</v>
      </c>
      <c r="I22" s="4" t="s">
        <v>58</v>
      </c>
      <c r="J22" s="12">
        <v>46034</v>
      </c>
    </row>
    <row r="23" spans="1:10" x14ac:dyDescent="0.35">
      <c r="A23" s="5" t="s">
        <v>10</v>
      </c>
      <c r="B23" s="2" t="s">
        <v>11</v>
      </c>
      <c r="C23" s="5" t="s">
        <v>59</v>
      </c>
      <c r="D23" s="9" t="s">
        <v>60</v>
      </c>
      <c r="E23" s="2"/>
      <c r="F23" s="2">
        <v>187.6</v>
      </c>
      <c r="I23" s="4" t="s">
        <v>61</v>
      </c>
      <c r="J23" s="12">
        <v>46034</v>
      </c>
    </row>
    <row r="24" spans="1:10" x14ac:dyDescent="0.35">
      <c r="A24" s="5" t="s">
        <v>10</v>
      </c>
      <c r="B24" s="2" t="s">
        <v>11</v>
      </c>
      <c r="C24" s="5" t="s">
        <v>54</v>
      </c>
      <c r="D24" s="9" t="s">
        <v>62</v>
      </c>
      <c r="E24" s="2"/>
      <c r="F24" s="2">
        <v>359.6</v>
      </c>
      <c r="I24" s="4" t="s">
        <v>63</v>
      </c>
      <c r="J24" s="12">
        <v>46035</v>
      </c>
    </row>
    <row r="25" spans="1:10" x14ac:dyDescent="0.35">
      <c r="A25" s="5" t="s">
        <v>10</v>
      </c>
      <c r="B25" s="2" t="s">
        <v>11</v>
      </c>
      <c r="C25" s="5" t="s">
        <v>64</v>
      </c>
      <c r="D25" s="9" t="s">
        <v>65</v>
      </c>
      <c r="E25" s="2"/>
      <c r="F25" s="2">
        <v>359.6</v>
      </c>
      <c r="I25" s="4" t="s">
        <v>66</v>
      </c>
      <c r="J25" s="12">
        <v>46035</v>
      </c>
    </row>
    <row r="26" spans="1:10" x14ac:dyDescent="0.35">
      <c r="A26" s="5" t="s">
        <v>10</v>
      </c>
      <c r="B26" s="14" t="s">
        <v>67</v>
      </c>
      <c r="C26" s="5" t="s">
        <v>68</v>
      </c>
      <c r="D26" s="9" t="s">
        <v>132</v>
      </c>
      <c r="E26" s="2"/>
      <c r="F26" s="2">
        <v>339.6</v>
      </c>
      <c r="I26" s="4" t="s">
        <v>69</v>
      </c>
      <c r="J26" s="12">
        <v>46035</v>
      </c>
    </row>
    <row r="27" spans="1:10" x14ac:dyDescent="0.35">
      <c r="A27" s="5" t="s">
        <v>10</v>
      </c>
      <c r="B27" s="14" t="s">
        <v>67</v>
      </c>
      <c r="C27" s="5" t="s">
        <v>70</v>
      </c>
      <c r="D27" t="s">
        <v>113</v>
      </c>
      <c r="F27" s="2">
        <v>479.9</v>
      </c>
      <c r="I27" s="4" t="s">
        <v>71</v>
      </c>
      <c r="J27" s="12">
        <v>46059</v>
      </c>
    </row>
    <row r="28" spans="1:10" x14ac:dyDescent="0.35">
      <c r="A28" s="5" t="s">
        <v>10</v>
      </c>
      <c r="B28" s="14" t="s">
        <v>67</v>
      </c>
      <c r="C28" s="5" t="s">
        <v>72</v>
      </c>
      <c r="D28" t="s">
        <v>134</v>
      </c>
      <c r="F28" s="2">
        <v>679.6</v>
      </c>
      <c r="J28" s="12">
        <v>46059</v>
      </c>
    </row>
    <row r="29" spans="1:10" ht="30" x14ac:dyDescent="0.35">
      <c r="A29" s="5" t="s">
        <v>10</v>
      </c>
      <c r="B29" s="14" t="s">
        <v>67</v>
      </c>
      <c r="C29" s="5" t="s">
        <v>73</v>
      </c>
      <c r="D29" s="9" t="s">
        <v>74</v>
      </c>
      <c r="E29" s="1" t="e" vm="1">
        <f ca="1">_xlfn.DISPIMG("ID_7ACCFC3699994B7DB3A8DAD890294EE0",1)</f>
        <v>#NAME?</v>
      </c>
      <c r="F29" s="2">
        <v>279.60000000000002</v>
      </c>
      <c r="I29" s="4" t="s">
        <v>75</v>
      </c>
      <c r="J29" s="12">
        <v>46059</v>
      </c>
    </row>
    <row r="30" spans="1:10" x14ac:dyDescent="0.35">
      <c r="A30" s="5" t="s">
        <v>10</v>
      </c>
      <c r="B30" s="14" t="s">
        <v>67</v>
      </c>
      <c r="C30" s="5" t="s">
        <v>76</v>
      </c>
      <c r="D30" t="s">
        <v>77</v>
      </c>
      <c r="E30" s="1" t="e" vm="1">
        <f ca="1">_xlfn.DISPIMG("ID_C9A122B6C8F6478199E1053BC5C8EBC1",1)</f>
        <v>#NAME?</v>
      </c>
      <c r="F30" s="2">
        <v>359.6</v>
      </c>
      <c r="I30" s="4" t="s">
        <v>78</v>
      </c>
      <c r="J30" s="12">
        <v>46059</v>
      </c>
    </row>
    <row r="31" spans="1:10" x14ac:dyDescent="0.35">
      <c r="A31" s="5" t="s">
        <v>10</v>
      </c>
      <c r="B31" s="14" t="s">
        <v>67</v>
      </c>
      <c r="C31" s="5" t="s">
        <v>79</v>
      </c>
      <c r="D31" t="s">
        <v>126</v>
      </c>
      <c r="E31" s="1" t="e" vm="1">
        <f ca="1">_xlfn.DISPIMG("ID_704A651B69234A6FB29D2AB4CCF73F6D",1)</f>
        <v>#NAME?</v>
      </c>
      <c r="F31" s="2">
        <v>359.6</v>
      </c>
      <c r="I31" s="4" t="s">
        <v>80</v>
      </c>
      <c r="J31" s="12">
        <v>46059</v>
      </c>
    </row>
    <row r="32" spans="1:10" x14ac:dyDescent="0.35">
      <c r="A32" s="5" t="s">
        <v>10</v>
      </c>
      <c r="B32" s="14" t="s">
        <v>67</v>
      </c>
      <c r="C32" s="5" t="s">
        <v>81</v>
      </c>
      <c r="D32" s="9" t="s">
        <v>82</v>
      </c>
      <c r="E32" s="1" t="e" vm="1">
        <f ca="1">_xlfn.DISPIMG("ID_3BE4F4C493A448F0A6347803921413C3",1)</f>
        <v>#NAME?</v>
      </c>
      <c r="F32" s="2">
        <v>359.6</v>
      </c>
      <c r="I32" s="4" t="s">
        <v>83</v>
      </c>
      <c r="J32" s="12">
        <v>46059</v>
      </c>
    </row>
    <row r="33" spans="1:10" x14ac:dyDescent="0.35">
      <c r="A33" s="18" t="s">
        <v>117</v>
      </c>
      <c r="B33" s="14" t="s">
        <v>84</v>
      </c>
      <c r="C33" s="15" t="s">
        <v>85</v>
      </c>
      <c r="D33" s="16" t="s">
        <v>86</v>
      </c>
      <c r="E33" s="1" t="e" vm="1">
        <f ca="1">_xlfn.DISPIMG("ID_8A9B871E32FE42E9A5C553A03D4A481C",1)</f>
        <v>#NAME?</v>
      </c>
      <c r="F33" s="2">
        <v>350</v>
      </c>
      <c r="G33" s="7">
        <v>599</v>
      </c>
      <c r="H33" s="7">
        <v>420</v>
      </c>
      <c r="I33" s="7" t="s">
        <v>87</v>
      </c>
      <c r="J33" s="12">
        <v>46086</v>
      </c>
    </row>
    <row r="34" spans="1:10" x14ac:dyDescent="0.35">
      <c r="A34" s="18" t="s">
        <v>117</v>
      </c>
      <c r="B34" s="14" t="s">
        <v>84</v>
      </c>
      <c r="C34" s="15" t="s">
        <v>88</v>
      </c>
      <c r="D34" s="16" t="s">
        <v>89</v>
      </c>
      <c r="E34" s="1" t="e" vm="1">
        <f ca="1">_xlfn.DISPIMG("ID_97AEF1C9016E40099CD2D52921E7E88F",1)</f>
        <v>#NAME?</v>
      </c>
      <c r="F34" s="2">
        <v>460</v>
      </c>
      <c r="G34" s="7">
        <v>749</v>
      </c>
      <c r="H34" s="7">
        <v>580</v>
      </c>
      <c r="I34" s="7" t="s">
        <v>90</v>
      </c>
      <c r="J34" s="12">
        <v>46086</v>
      </c>
    </row>
    <row r="35" spans="1:10" x14ac:dyDescent="0.35">
      <c r="A35" s="18" t="s">
        <v>117</v>
      </c>
      <c r="B35" s="14" t="s">
        <v>84</v>
      </c>
      <c r="C35" s="15" t="s">
        <v>91</v>
      </c>
      <c r="D35" s="16" t="s">
        <v>92</v>
      </c>
      <c r="E35" s="1" t="e" vm="1">
        <f ca="1">_xlfn.DISPIMG("ID_B07EC10D5A224C7D9D70EA47CF76DC48",1)</f>
        <v>#NAME?</v>
      </c>
      <c r="F35" s="2">
        <v>410</v>
      </c>
      <c r="G35" s="7">
        <v>749</v>
      </c>
      <c r="H35" s="7">
        <v>550</v>
      </c>
      <c r="I35" s="17" t="s">
        <v>93</v>
      </c>
      <c r="J35" s="12">
        <v>46086</v>
      </c>
    </row>
    <row r="36" spans="1:10" ht="30" x14ac:dyDescent="0.35">
      <c r="A36" s="18" t="s">
        <v>117</v>
      </c>
      <c r="B36" s="14" t="s">
        <v>84</v>
      </c>
      <c r="C36" s="15" t="s">
        <v>94</v>
      </c>
      <c r="D36" s="16" t="s">
        <v>95</v>
      </c>
      <c r="E36" s="1" t="e" vm="1">
        <f ca="1">_xlfn.DISPIMG("ID_DC6FB80A4163460C9C3DC69E4A7B2377",1)</f>
        <v>#NAME?</v>
      </c>
      <c r="F36" s="2">
        <v>285</v>
      </c>
      <c r="G36" s="7">
        <v>599</v>
      </c>
      <c r="H36" s="7">
        <v>340</v>
      </c>
      <c r="I36" s="7" t="s">
        <v>96</v>
      </c>
      <c r="J36" s="12">
        <v>46086</v>
      </c>
    </row>
    <row r="37" spans="1:10" ht="30" x14ac:dyDescent="0.35">
      <c r="A37" s="18" t="s">
        <v>117</v>
      </c>
      <c r="B37" s="14" t="s">
        <v>84</v>
      </c>
      <c r="C37" s="15" t="s">
        <v>97</v>
      </c>
      <c r="D37" s="16" t="s">
        <v>98</v>
      </c>
      <c r="E37" s="1" t="e" vm="1">
        <f ca="1">_xlfn.DISPIMG("ID_85D727888DD941D4BB8D0E6F0019DAB8",1)</f>
        <v>#NAME?</v>
      </c>
      <c r="F37" s="2">
        <v>670</v>
      </c>
      <c r="G37" s="7">
        <v>999</v>
      </c>
      <c r="H37" s="7">
        <v>880</v>
      </c>
      <c r="I37" s="7" t="s">
        <v>99</v>
      </c>
      <c r="J37" s="12">
        <v>46086</v>
      </c>
    </row>
    <row r="38" spans="1:10" ht="30" x14ac:dyDescent="0.35">
      <c r="A38" s="18" t="s">
        <v>117</v>
      </c>
      <c r="B38" s="14" t="s">
        <v>84</v>
      </c>
      <c r="C38" s="15" t="s">
        <v>100</v>
      </c>
      <c r="D38" s="16" t="s">
        <v>101</v>
      </c>
      <c r="E38" s="1" t="e" vm="1">
        <f ca="1">_xlfn.DISPIMG("ID_EBD03E368C084ABC83CA467370FD61F2",1)</f>
        <v>#NAME?</v>
      </c>
      <c r="F38" s="2">
        <v>410</v>
      </c>
      <c r="G38" s="7">
        <v>849</v>
      </c>
      <c r="H38" s="7">
        <v>550</v>
      </c>
      <c r="I38" s="7" t="s">
        <v>102</v>
      </c>
      <c r="J38" s="12">
        <v>46086</v>
      </c>
    </row>
    <row r="39" spans="1:10" ht="30" x14ac:dyDescent="0.35">
      <c r="A39" s="18" t="s">
        <v>117</v>
      </c>
      <c r="B39" s="14" t="s">
        <v>84</v>
      </c>
      <c r="C39" s="15" t="s">
        <v>103</v>
      </c>
      <c r="D39" s="16" t="s">
        <v>104</v>
      </c>
      <c r="E39" s="1" t="e" vm="1">
        <f ca="1">_xlfn.DISPIMG("ID_55D3ED5D115E4ADEAAFA8758C71288AD",1)</f>
        <v>#NAME?</v>
      </c>
      <c r="F39" s="2">
        <v>545</v>
      </c>
      <c r="G39" s="7">
        <v>799</v>
      </c>
      <c r="H39" s="7">
        <v>630</v>
      </c>
      <c r="I39" s="7" t="s">
        <v>105</v>
      </c>
      <c r="J39" s="12">
        <v>46086</v>
      </c>
    </row>
    <row r="40" spans="1:10" x14ac:dyDescent="0.35">
      <c r="A40" s="18" t="s">
        <v>117</v>
      </c>
      <c r="B40" s="14" t="s">
        <v>84</v>
      </c>
      <c r="C40" s="15" t="s">
        <v>106</v>
      </c>
      <c r="D40" s="16" t="s">
        <v>107</v>
      </c>
      <c r="E40" s="1" t="e" vm="1">
        <f ca="1">_xlfn.DISPIMG("ID_57F44D2B2AB54E21B4100BFFDB4BACD2",1)</f>
        <v>#NAME?</v>
      </c>
      <c r="F40" s="2">
        <v>480</v>
      </c>
      <c r="G40" s="7">
        <v>599</v>
      </c>
      <c r="H40" s="7">
        <v>560</v>
      </c>
      <c r="I40" s="7" t="s">
        <v>108</v>
      </c>
      <c r="J40" s="12">
        <v>46086</v>
      </c>
    </row>
    <row r="41" spans="1:10" x14ac:dyDescent="0.35">
      <c r="A41" s="18" t="s">
        <v>117</v>
      </c>
      <c r="B41" s="14" t="s">
        <v>84</v>
      </c>
      <c r="C41" s="15" t="s">
        <v>109</v>
      </c>
      <c r="D41" s="16" t="s">
        <v>110</v>
      </c>
      <c r="E41" s="1" t="e" vm="1">
        <f ca="1">_xlfn.DISPIMG("ID_D32A0DDA6A3C4192A65C47A113F21755",1)</f>
        <v>#NAME?</v>
      </c>
      <c r="F41" s="2">
        <v>360</v>
      </c>
      <c r="G41" s="7">
        <v>649</v>
      </c>
      <c r="H41" s="7">
        <v>500</v>
      </c>
      <c r="I41" s="7" t="s">
        <v>111</v>
      </c>
      <c r="J41" s="12">
        <v>46086</v>
      </c>
    </row>
    <row r="42" spans="1:10" x14ac:dyDescent="0.35">
      <c r="A42" s="18" t="s">
        <v>116</v>
      </c>
      <c r="B42" s="19" t="s">
        <v>118</v>
      </c>
      <c r="C42" s="18" t="s">
        <v>115</v>
      </c>
      <c r="D42" t="s">
        <v>114</v>
      </c>
      <c r="F42" s="2">
        <v>111</v>
      </c>
    </row>
    <row r="43" spans="1:10" x14ac:dyDescent="0.35">
      <c r="A43" s="18" t="s">
        <v>116</v>
      </c>
      <c r="B43" s="19" t="s">
        <v>118</v>
      </c>
      <c r="C43" s="1" t="s">
        <v>129</v>
      </c>
      <c r="D43" t="s">
        <v>128</v>
      </c>
      <c r="F43" s="2">
        <v>74</v>
      </c>
    </row>
    <row r="44" spans="1:10" x14ac:dyDescent="0.35">
      <c r="B44" s="19" t="s">
        <v>118</v>
      </c>
      <c r="C44" s="1" t="s">
        <v>131</v>
      </c>
      <c r="D44" t="s">
        <v>130</v>
      </c>
      <c r="F44" s="2">
        <v>144</v>
      </c>
    </row>
  </sheetData>
  <sheetProtection formatCells="0" insertHyperlinks="0" autoFilter="0"/>
  <phoneticPr fontId="7" type="noConversion"/>
  <pageMargins left="0.75" right="0.75" top="1" bottom="1" header="0.5" footer="0.5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进货表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Z25402</cp:lastModifiedBy>
  <dcterms:created xsi:type="dcterms:W3CDTF">2026-04-12T21:48:49Z</dcterms:created>
  <dcterms:modified xsi:type="dcterms:W3CDTF">2026-05-19T10:12:22Z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81E45134610F0EEBC1A2DB69599726CC_41</vt:lpwstr>
  </property>
  <property fmtid="{D5CDD505-2E9C-101B-9397-08002B2CF9AE}" pid="3" name="KSOProductBuildVer">
    <vt:lpwstr>2052-12.9.0.25970</vt:lpwstr>
  </property>
  <property fmtid="{D5CDD505-2E9C-101B-9397-08002B2CF9AE}" pid="4" name="CalculationRule">
    <vt:i4>1</vt:i4>
  </property>
</Properties>
</file>