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ython\Programs\dyplom\Datas\"/>
    </mc:Choice>
  </mc:AlternateContent>
  <xr:revisionPtr revIDLastSave="0" documentId="13_ncr:1_{8BF7F0BC-20BE-4D83-8C12-4827BF4D4E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O5" i="1"/>
  <c r="O6" i="1"/>
  <c r="O7" i="1"/>
  <c r="O12" i="1"/>
  <c r="O14" i="1"/>
  <c r="N5" i="1"/>
  <c r="N4" i="1"/>
  <c r="O4" i="1" s="1"/>
  <c r="N6" i="1"/>
  <c r="N7" i="1"/>
  <c r="N8" i="1"/>
  <c r="O8" i="1" s="1"/>
  <c r="N9" i="1"/>
  <c r="O9" i="1" s="1"/>
  <c r="N10" i="1"/>
  <c r="O10" i="1" s="1"/>
  <c r="N11" i="1"/>
  <c r="O11" i="1" s="1"/>
  <c r="N12" i="1"/>
  <c r="N13" i="1"/>
  <c r="O13" i="1" s="1"/>
  <c r="N14" i="1"/>
  <c r="I23" i="1"/>
  <c r="H23" i="1"/>
  <c r="M26" i="1" s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J23" i="1"/>
  <c r="K23" i="1"/>
  <c r="M23" i="1" l="1"/>
  <c r="M24" i="1"/>
  <c r="M25" i="1"/>
</calcChain>
</file>

<file path=xl/sharedStrings.xml><?xml version="1.0" encoding="utf-8"?>
<sst xmlns="http://schemas.openxmlformats.org/spreadsheetml/2006/main" count="23" uniqueCount="13">
  <si>
    <t>x</t>
  </si>
  <si>
    <t>RendVendable</t>
  </si>
  <si>
    <t>RendPetit</t>
  </si>
  <si>
    <t>RendMoy</t>
  </si>
  <si>
    <t>RendGros</t>
  </si>
  <si>
    <t>Real</t>
  </si>
  <si>
    <t>Predict</t>
  </si>
  <si>
    <t>Delta</t>
  </si>
  <si>
    <t>Sum</t>
  </si>
  <si>
    <t>MIN</t>
  </si>
  <si>
    <t>MAX</t>
  </si>
  <si>
    <t>Ср_Знач</t>
  </si>
  <si>
    <t>Медиана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</si>
</sst>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RendVendable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Лист1!$C$3:$C$14</c:f>
              <c:numCache>
                <c:formatCode>General</c:formatCode>
                <c:ptCount val="12"/>
                <c:pt idx="0">
                  <c:v>67.59</c:v>
                </c:pt>
                <c:pt idx="1">
                  <c:v>52.125279640000002</c:v>
                </c:pt>
                <c:pt idx="2">
                  <c:v>35.355191259999998</c:v>
                </c:pt>
                <c:pt idx="3">
                  <c:v>67.66</c:v>
                </c:pt>
                <c:pt idx="4">
                  <c:v>13.73114754</c:v>
                </c:pt>
                <c:pt idx="5">
                  <c:v>45.306848039999998</c:v>
                </c:pt>
                <c:pt idx="6">
                  <c:v>37.49</c:v>
                </c:pt>
                <c:pt idx="7">
                  <c:v>47.4</c:v>
                </c:pt>
                <c:pt idx="8">
                  <c:v>31.6994036</c:v>
                </c:pt>
                <c:pt idx="9">
                  <c:v>38</c:v>
                </c:pt>
                <c:pt idx="10">
                  <c:v>57.69</c:v>
                </c:pt>
                <c:pt idx="11">
                  <c:v>46.013467499999997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2-4D34-93EE-D4A46830D11F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Лист1!$I$3:$I$14</c:f>
              <c:numCache>
                <c:formatCode>General</c:formatCode>
                <c:ptCount val="12"/>
                <c:pt idx="0">
                  <c:v>52.806807413544419</c:v>
                </c:pt>
                <c:pt idx="1">
                  <c:v>44.475585651727762</c:v>
                </c:pt>
                <c:pt idx="2">
                  <c:v>31.296732192777771</c:v>
                </c:pt>
                <c:pt idx="3">
                  <c:v>64.443635714285719</c:v>
                </c:pt>
                <c:pt idx="4">
                  <c:v>30.811149864533331</c:v>
                </c:pt>
                <c:pt idx="5">
                  <c:v>28.075108661743339</c:v>
                </c:pt>
                <c:pt idx="6">
                  <c:v>37.381344922555563</c:v>
                </c:pt>
                <c:pt idx="7">
                  <c:v>42.083870315845552</c:v>
                </c:pt>
                <c:pt idx="8">
                  <c:v>29.65073683334278</c:v>
                </c:pt>
                <c:pt idx="9">
                  <c:v>48.596127266099998</c:v>
                </c:pt>
                <c:pt idx="10">
                  <c:v>43.813585046852367</c:v>
                </c:pt>
                <c:pt idx="11">
                  <c:v>24.020523903766691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2-4D34-93EE-D4A46830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66607"/>
        <c:axId val="558659247"/>
      </c:lineChart>
      <c:catAx>
        <c:axId val="110416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измерения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659247"/>
        <c:crosses val="autoZero"/>
        <c:auto val="1"/>
        <c:lblAlgn val="ctr"/>
        <c:lblOffset val="100"/>
        <c:noMultiLvlLbl val="0"/>
      </c:catAx>
      <c:valAx>
        <c:axId val="5586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Урожай</a:t>
                </a:r>
                <a:r>
                  <a:rPr lang="ru-RU" baseline="0"/>
                  <a:t> кг.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1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RendPetit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Лист1!$D$3:$D$14</c:f>
              <c:numCache>
                <c:formatCode>General</c:formatCode>
                <c:ptCount val="12"/>
                <c:pt idx="0">
                  <c:v>5.0599999999999996</c:v>
                </c:pt>
                <c:pt idx="1">
                  <c:v>5.1082774049999999</c:v>
                </c:pt>
                <c:pt idx="2">
                  <c:v>2.1311475409999998</c:v>
                </c:pt>
                <c:pt idx="3">
                  <c:v>6.95</c:v>
                </c:pt>
                <c:pt idx="4">
                  <c:v>2.9267759560000002</c:v>
                </c:pt>
                <c:pt idx="5">
                  <c:v>4.0103005639999996</c:v>
                </c:pt>
                <c:pt idx="6">
                  <c:v>8.9600000000000009</c:v>
                </c:pt>
                <c:pt idx="7">
                  <c:v>8.1999999999999993</c:v>
                </c:pt>
                <c:pt idx="8">
                  <c:v>5.6543835380000003</c:v>
                </c:pt>
                <c:pt idx="9">
                  <c:v>6.5</c:v>
                </c:pt>
                <c:pt idx="10">
                  <c:v>4.49</c:v>
                </c:pt>
                <c:pt idx="11">
                  <c:v>28.851322499999998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6-46E9-9300-3BF045DCEE52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Лист1!$J$3:$J$14</c:f>
              <c:numCache>
                <c:formatCode>General</c:formatCode>
                <c:ptCount val="12"/>
                <c:pt idx="0">
                  <c:v>4.5979458125244479</c:v>
                </c:pt>
                <c:pt idx="1">
                  <c:v>7.0029253015422217</c:v>
                </c:pt>
                <c:pt idx="2">
                  <c:v>3.9466972813266659</c:v>
                </c:pt>
                <c:pt idx="3">
                  <c:v>7.3872287131026981</c:v>
                </c:pt>
                <c:pt idx="4">
                  <c:v>3.2176694393433261</c:v>
                </c:pt>
                <c:pt idx="5">
                  <c:v>6.9276076814111107</c:v>
                </c:pt>
                <c:pt idx="6">
                  <c:v>8.2329647895157763</c:v>
                </c:pt>
                <c:pt idx="7">
                  <c:v>11.47424387781049</c:v>
                </c:pt>
                <c:pt idx="8">
                  <c:v>8.3784352296011129</c:v>
                </c:pt>
                <c:pt idx="9">
                  <c:v>7.418194974415</c:v>
                </c:pt>
                <c:pt idx="10">
                  <c:v>5.8607261218849214</c:v>
                </c:pt>
                <c:pt idx="11">
                  <c:v>5.537474496879998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6-46E9-9300-3BF045DC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71567"/>
        <c:axId val="504689359"/>
      </c:lineChart>
      <c:catAx>
        <c:axId val="110557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689359"/>
        <c:crosses val="autoZero"/>
        <c:auto val="1"/>
        <c:lblAlgn val="ctr"/>
        <c:lblOffset val="100"/>
        <c:noMultiLvlLbl val="0"/>
      </c:catAx>
      <c:valAx>
        <c:axId val="5046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Урожай</a:t>
                </a:r>
                <a:r>
                  <a:rPr lang="ru-RU" baseline="0"/>
                  <a:t> кг.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5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RendMoy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Лист1!$E$3:$E$14</c:f>
              <c:numCache>
                <c:formatCode>General</c:formatCode>
                <c:ptCount val="12"/>
                <c:pt idx="0">
                  <c:v>16.43</c:v>
                </c:pt>
                <c:pt idx="1">
                  <c:v>45.661744970000001</c:v>
                </c:pt>
                <c:pt idx="2">
                  <c:v>33.224043719999997</c:v>
                </c:pt>
                <c:pt idx="3">
                  <c:v>20.54</c:v>
                </c:pt>
                <c:pt idx="4">
                  <c:v>10.80437158</c:v>
                </c:pt>
                <c:pt idx="5">
                  <c:v>36.570121810000003</c:v>
                </c:pt>
                <c:pt idx="6">
                  <c:v>14.84</c:v>
                </c:pt>
                <c:pt idx="7">
                  <c:v>24.3</c:v>
                </c:pt>
                <c:pt idx="8">
                  <c:v>17.36980149</c:v>
                </c:pt>
                <c:pt idx="9">
                  <c:v>19.5</c:v>
                </c:pt>
                <c:pt idx="10">
                  <c:v>19.510000000000002</c:v>
                </c:pt>
                <c:pt idx="11">
                  <c:v>13.558545000000001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A-44BE-B050-68B068CCB930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Лист1!$K$3:$K$14</c:f>
              <c:numCache>
                <c:formatCode>General</c:formatCode>
                <c:ptCount val="12"/>
                <c:pt idx="0">
                  <c:v>16.815436661921112</c:v>
                </c:pt>
                <c:pt idx="1">
                  <c:v>32.030390959695517</c:v>
                </c:pt>
                <c:pt idx="2">
                  <c:v>27.245085610433328</c:v>
                </c:pt>
                <c:pt idx="3">
                  <c:v>19.75397432170945</c:v>
                </c:pt>
                <c:pt idx="4">
                  <c:v>27.96284571953333</c:v>
                </c:pt>
                <c:pt idx="5">
                  <c:v>15.43322985055222</c:v>
                </c:pt>
                <c:pt idx="6">
                  <c:v>13.87110531705776</c:v>
                </c:pt>
                <c:pt idx="7">
                  <c:v>22.231920507492379</c:v>
                </c:pt>
                <c:pt idx="8">
                  <c:v>16.532387499387781</c:v>
                </c:pt>
                <c:pt idx="9">
                  <c:v>23.518848088681189</c:v>
                </c:pt>
                <c:pt idx="10">
                  <c:v>16.755365201286189</c:v>
                </c:pt>
                <c:pt idx="11">
                  <c:v>14.860865789178879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A-44BE-B050-68B068CC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177039"/>
        <c:axId val="548484559"/>
      </c:lineChart>
      <c:catAx>
        <c:axId val="109717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измерения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84559"/>
        <c:crosses val="autoZero"/>
        <c:auto val="1"/>
        <c:lblAlgn val="ctr"/>
        <c:lblOffset val="100"/>
        <c:noMultiLvlLbl val="0"/>
      </c:catAx>
      <c:valAx>
        <c:axId val="5484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Урожай кг.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1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RendGros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Лист1!$F$3:$F$14</c:f>
              <c:numCache>
                <c:formatCode>General</c:formatCode>
                <c:ptCount val="12"/>
                <c:pt idx="0">
                  <c:v>46.1</c:v>
                </c:pt>
                <c:pt idx="1">
                  <c:v>1.3552572709999999</c:v>
                </c:pt>
                <c:pt idx="2">
                  <c:v>0</c:v>
                </c:pt>
                <c:pt idx="3">
                  <c:v>40.17</c:v>
                </c:pt>
                <c:pt idx="4">
                  <c:v>0</c:v>
                </c:pt>
                <c:pt idx="5">
                  <c:v>4.7264256639999997</c:v>
                </c:pt>
                <c:pt idx="6">
                  <c:v>13.69</c:v>
                </c:pt>
                <c:pt idx="7">
                  <c:v>14.9</c:v>
                </c:pt>
                <c:pt idx="8">
                  <c:v>8.6752185789999992</c:v>
                </c:pt>
                <c:pt idx="9">
                  <c:v>12</c:v>
                </c:pt>
                <c:pt idx="10">
                  <c:v>33.700000000000003</c:v>
                </c:pt>
                <c:pt idx="11">
                  <c:v>3.6036000000000001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7B1-8962-795C4C9B7A49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Лист1!$L$3:$L$14</c:f>
              <c:numCache>
                <c:formatCode>General</c:formatCode>
                <c:ptCount val="12"/>
                <c:pt idx="0">
                  <c:v>34.98354139613334</c:v>
                </c:pt>
                <c:pt idx="1">
                  <c:v>3.0565264131500052</c:v>
                </c:pt>
                <c:pt idx="2">
                  <c:v>7.0802457366400029</c:v>
                </c:pt>
                <c:pt idx="3">
                  <c:v>35.750563385714358</c:v>
                </c:pt>
                <c:pt idx="4">
                  <c:v>1.842464427633332</c:v>
                </c:pt>
                <c:pt idx="5">
                  <c:v>5.596609114633333</c:v>
                </c:pt>
                <c:pt idx="6">
                  <c:v>14.844939936193351</c:v>
                </c:pt>
                <c:pt idx="7">
                  <c:v>7.5625124607441281</c:v>
                </c:pt>
                <c:pt idx="8">
                  <c:v>6.2303816085988881</c:v>
                </c:pt>
                <c:pt idx="9">
                  <c:v>17.177996144303329</c:v>
                </c:pt>
                <c:pt idx="10">
                  <c:v>24.805380883318101</c:v>
                </c:pt>
                <c:pt idx="11">
                  <c:v>7.2431205858566701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7B1-8962-795C4C9B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143919"/>
        <c:axId val="548482895"/>
      </c:lineChart>
      <c:catAx>
        <c:axId val="11061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82895"/>
        <c:crosses val="autoZero"/>
        <c:auto val="1"/>
        <c:lblAlgn val="ctr"/>
        <c:lblOffset val="100"/>
        <c:noMultiLvlLbl val="0"/>
      </c:catAx>
      <c:valAx>
        <c:axId val="5484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Урожай кг.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1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38</xdr:row>
      <xdr:rowOff>128587</xdr:rowOff>
    </xdr:from>
    <xdr:to>
      <xdr:col>6</xdr:col>
      <xdr:colOff>219075</xdr:colOff>
      <xdr:row>53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0E209D-9746-46D2-BA3E-CCFCEA66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53</xdr:row>
      <xdr:rowOff>157162</xdr:rowOff>
    </xdr:from>
    <xdr:to>
      <xdr:col>6</xdr:col>
      <xdr:colOff>233362</xdr:colOff>
      <xdr:row>68</xdr:row>
      <xdr:rowOff>42862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DFB71C7-48F2-47D1-9804-9712AD90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566737</xdr:colOff>
      <xdr:row>38</xdr:row>
      <xdr:rowOff>138112</xdr:rowOff>
    </xdr:from>
    <xdr:to>
      <xdr:col>10</xdr:col>
      <xdr:colOff>266700</xdr:colOff>
      <xdr:row>53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A8B38FC-74A1-489F-8383-BFF826DC7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528637</xdr:colOff>
      <xdr:row>56</xdr:row>
      <xdr:rowOff>33337</xdr:rowOff>
    </xdr:from>
    <xdr:to>
      <xdr:col>10</xdr:col>
      <xdr:colOff>842962</xdr:colOff>
      <xdr:row>70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E18ED7F-B7BA-4339-B6FD-98C3288BF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37" workbookViewId="0">
      <selection activeCell="J18" sqref="J18"/>
    </sheetView>
  </sheetViews>
  <sheetFormatPr defaultRowHeight="15" x14ac:dyDescent="0.25"/>
  <cols>
    <col min="3" max="3" width="15.28515625" customWidth="1"/>
    <col min="4" max="4" width="13.7109375" customWidth="1"/>
    <col min="5" max="5" width="14.42578125" customWidth="1"/>
    <col min="6" max="6" width="12.85546875" customWidth="1"/>
    <col min="7" max="7" width="9.140625" customWidth="1"/>
    <col min="8" max="8" width="20" customWidth="1"/>
    <col min="9" max="9" width="23.140625" customWidth="1"/>
    <col min="10" max="10" width="20.7109375" customWidth="1"/>
    <col min="11" max="11" width="19.28515625" customWidth="1"/>
    <col min="12" max="12" width="18.28515625" customWidth="1"/>
    <col min="13" max="13" width="18.42578125" customWidth="1"/>
    <col min="14" max="14" width="16" customWidth="1"/>
    <col min="15" max="15" width="16.7109375" customWidth="1"/>
    <col min="16" max="16" width="13.5703125" customWidth="1"/>
  </cols>
  <sheetData>
    <row r="1" spans="1:15" ht="18.75" x14ac:dyDescent="0.3">
      <c r="C1" s="5" t="s">
        <v>5</v>
      </c>
      <c r="D1" s="5"/>
      <c r="E1" s="5"/>
      <c r="F1" s="5"/>
      <c r="H1" s="3"/>
      <c r="I1" s="5" t="s">
        <v>6</v>
      </c>
      <c r="J1" s="5"/>
      <c r="K1" s="5"/>
      <c r="L1" s="5"/>
      <c r="M1" s="5"/>
      <c r="N1" s="5"/>
      <c r="O1" s="5"/>
    </row>
    <row r="2" spans="1:15" ht="18.75" x14ac:dyDescent="0.3">
      <c r="A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1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8</v>
      </c>
      <c r="O2" s="2" t="s">
        <v>7</v>
      </c>
    </row>
    <row r="3" spans="1:15" x14ac:dyDescent="0.25">
      <c r="A3" s="4">
        <v>7947</v>
      </c>
      <c r="C3">
        <v>67.59</v>
      </c>
      <c r="D3">
        <v>5.0599999999999996</v>
      </c>
      <c r="E3">
        <v>16.43</v>
      </c>
      <c r="F3">
        <v>46.1</v>
      </c>
      <c r="H3" s="4">
        <v>7947</v>
      </c>
      <c r="I3">
        <v>52.806807413544419</v>
      </c>
      <c r="J3">
        <v>4.5979458125244479</v>
      </c>
      <c r="K3">
        <v>16.815436661921112</v>
      </c>
      <c r="L3">
        <v>34.98354139613334</v>
      </c>
      <c r="N3">
        <f t="shared" ref="N3:N14" si="0">SUM(J3:L3)</f>
        <v>56.396923870578902</v>
      </c>
      <c r="O3">
        <f t="shared" ref="O3:O14" si="1">N3-I3</f>
        <v>3.5901164570344832</v>
      </c>
    </row>
    <row r="4" spans="1:15" x14ac:dyDescent="0.25">
      <c r="A4" s="4">
        <v>2523</v>
      </c>
      <c r="C4">
        <v>52.125279640000002</v>
      </c>
      <c r="D4">
        <v>5.1082774049999999</v>
      </c>
      <c r="E4">
        <v>45.661744970000001</v>
      </c>
      <c r="F4">
        <v>1.3552572709999999</v>
      </c>
      <c r="H4" s="4">
        <v>2523</v>
      </c>
      <c r="I4">
        <v>44.475585651727762</v>
      </c>
      <c r="J4">
        <v>7.0029253015422217</v>
      </c>
      <c r="K4">
        <v>32.030390959695517</v>
      </c>
      <c r="L4">
        <v>3.0565264131500052</v>
      </c>
      <c r="N4">
        <f t="shared" si="0"/>
        <v>42.089842674387739</v>
      </c>
      <c r="O4">
        <f t="shared" si="1"/>
        <v>-2.3857429773400227</v>
      </c>
    </row>
    <row r="5" spans="1:15" x14ac:dyDescent="0.25">
      <c r="A5" s="4">
        <v>1636</v>
      </c>
      <c r="C5">
        <v>35.355191259999998</v>
      </c>
      <c r="D5">
        <v>2.1311475409999998</v>
      </c>
      <c r="E5">
        <v>33.224043719999997</v>
      </c>
      <c r="F5">
        <v>0</v>
      </c>
      <c r="H5" s="4">
        <v>1636</v>
      </c>
      <c r="I5">
        <v>31.296732192777771</v>
      </c>
      <c r="J5">
        <v>3.9466972813266659</v>
      </c>
      <c r="K5">
        <v>27.245085610433328</v>
      </c>
      <c r="L5">
        <v>7.0802457366400029</v>
      </c>
      <c r="N5">
        <f t="shared" si="0"/>
        <v>38.272028628400001</v>
      </c>
      <c r="O5">
        <f t="shared" si="1"/>
        <v>6.97529643562223</v>
      </c>
    </row>
    <row r="6" spans="1:15" x14ac:dyDescent="0.25">
      <c r="A6" s="4">
        <v>8037</v>
      </c>
      <c r="C6">
        <v>67.66</v>
      </c>
      <c r="D6">
        <v>6.95</v>
      </c>
      <c r="E6">
        <v>20.54</v>
      </c>
      <c r="F6">
        <v>40.17</v>
      </c>
      <c r="H6" s="4">
        <v>8037</v>
      </c>
      <c r="I6">
        <v>64.443635714285719</v>
      </c>
      <c r="J6">
        <v>7.3872287131026981</v>
      </c>
      <c r="K6">
        <v>19.75397432170945</v>
      </c>
      <c r="L6">
        <v>35.750563385714358</v>
      </c>
      <c r="N6">
        <f t="shared" si="0"/>
        <v>62.891766420526508</v>
      </c>
      <c r="O6">
        <f t="shared" si="1"/>
        <v>-1.5518692937592107</v>
      </c>
    </row>
    <row r="7" spans="1:15" x14ac:dyDescent="0.25">
      <c r="A7" s="4">
        <v>1273</v>
      </c>
      <c r="C7">
        <v>13.73114754</v>
      </c>
      <c r="D7">
        <v>2.9267759560000002</v>
      </c>
      <c r="E7">
        <v>10.80437158</v>
      </c>
      <c r="F7">
        <v>0</v>
      </c>
      <c r="H7" s="4">
        <v>1273</v>
      </c>
      <c r="I7">
        <v>30.811149864533331</v>
      </c>
      <c r="J7">
        <v>3.2176694393433261</v>
      </c>
      <c r="K7">
        <v>27.96284571953333</v>
      </c>
      <c r="L7">
        <v>1.842464427633332</v>
      </c>
      <c r="N7">
        <f t="shared" si="0"/>
        <v>33.02297958650999</v>
      </c>
      <c r="O7">
        <f t="shared" si="1"/>
        <v>2.2118297219766596</v>
      </c>
    </row>
    <row r="8" spans="1:15" x14ac:dyDescent="0.25">
      <c r="A8" s="4">
        <v>266</v>
      </c>
      <c r="C8">
        <v>45.306848039999998</v>
      </c>
      <c r="D8">
        <v>4.0103005639999996</v>
      </c>
      <c r="E8">
        <v>36.570121810000003</v>
      </c>
      <c r="F8">
        <v>4.7264256639999997</v>
      </c>
      <c r="H8" s="4">
        <v>266</v>
      </c>
      <c r="I8">
        <v>28.075108661743339</v>
      </c>
      <c r="J8">
        <v>6.9276076814111107</v>
      </c>
      <c r="K8">
        <v>15.43322985055222</v>
      </c>
      <c r="L8">
        <v>5.596609114633333</v>
      </c>
      <c r="N8">
        <f t="shared" si="0"/>
        <v>27.957446646596665</v>
      </c>
      <c r="O8">
        <f t="shared" si="1"/>
        <v>-0.11766201514667429</v>
      </c>
    </row>
    <row r="9" spans="1:15" x14ac:dyDescent="0.25">
      <c r="A9" s="4">
        <v>7909</v>
      </c>
      <c r="C9">
        <v>37.49</v>
      </c>
      <c r="D9">
        <v>8.9600000000000009</v>
      </c>
      <c r="E9">
        <v>14.84</v>
      </c>
      <c r="F9">
        <v>13.69</v>
      </c>
      <c r="H9" s="4">
        <v>7909</v>
      </c>
      <c r="I9">
        <v>37.381344922555563</v>
      </c>
      <c r="J9">
        <v>8.2329647895157763</v>
      </c>
      <c r="K9">
        <v>13.87110531705776</v>
      </c>
      <c r="L9">
        <v>14.844939936193351</v>
      </c>
      <c r="N9">
        <f t="shared" si="0"/>
        <v>36.949010042766886</v>
      </c>
      <c r="O9">
        <f t="shared" si="1"/>
        <v>-0.43233487978867657</v>
      </c>
    </row>
    <row r="10" spans="1:15" x14ac:dyDescent="0.25">
      <c r="A10" s="4">
        <v>1882</v>
      </c>
      <c r="C10">
        <v>47.4</v>
      </c>
      <c r="D10">
        <v>8.1999999999999993</v>
      </c>
      <c r="E10">
        <v>24.3</v>
      </c>
      <c r="F10">
        <v>14.9</v>
      </c>
      <c r="H10" s="4">
        <v>1882</v>
      </c>
      <c r="I10">
        <v>42.083870315845552</v>
      </c>
      <c r="J10">
        <v>11.47424387781049</v>
      </c>
      <c r="K10">
        <v>22.231920507492379</v>
      </c>
      <c r="L10">
        <v>7.5625124607441281</v>
      </c>
      <c r="N10">
        <f t="shared" si="0"/>
        <v>41.268676846047001</v>
      </c>
      <c r="O10">
        <f t="shared" si="1"/>
        <v>-0.81519346979855101</v>
      </c>
    </row>
    <row r="11" spans="1:15" x14ac:dyDescent="0.25">
      <c r="A11" s="4">
        <v>2542</v>
      </c>
      <c r="C11">
        <v>31.6994036</v>
      </c>
      <c r="D11">
        <v>5.6543835380000003</v>
      </c>
      <c r="E11">
        <v>17.36980149</v>
      </c>
      <c r="F11">
        <v>8.6752185789999992</v>
      </c>
      <c r="H11" s="4">
        <v>2542</v>
      </c>
      <c r="I11">
        <v>29.65073683334278</v>
      </c>
      <c r="J11">
        <v>8.3784352296011129</v>
      </c>
      <c r="K11">
        <v>16.532387499387781</v>
      </c>
      <c r="L11">
        <v>6.2303816085988881</v>
      </c>
      <c r="N11">
        <f t="shared" si="0"/>
        <v>31.14120433758778</v>
      </c>
      <c r="O11">
        <f t="shared" si="1"/>
        <v>1.4904675042450002</v>
      </c>
    </row>
    <row r="12" spans="1:15" x14ac:dyDescent="0.25">
      <c r="A12" s="4">
        <v>1838</v>
      </c>
      <c r="C12">
        <v>38</v>
      </c>
      <c r="D12">
        <v>6.5</v>
      </c>
      <c r="E12">
        <v>19.5</v>
      </c>
      <c r="F12">
        <v>12</v>
      </c>
      <c r="H12" s="4">
        <v>1838</v>
      </c>
      <c r="I12">
        <v>48.596127266099998</v>
      </c>
      <c r="J12">
        <v>7.418194974415</v>
      </c>
      <c r="K12">
        <v>23.518848088681189</v>
      </c>
      <c r="L12">
        <v>17.177996144303329</v>
      </c>
      <c r="N12">
        <f t="shared" si="0"/>
        <v>48.115039207399519</v>
      </c>
      <c r="O12">
        <f t="shared" si="1"/>
        <v>-0.48108805870047888</v>
      </c>
    </row>
    <row r="13" spans="1:15" x14ac:dyDescent="0.25">
      <c r="A13" s="4">
        <v>8089</v>
      </c>
      <c r="C13">
        <v>57.69</v>
      </c>
      <c r="D13">
        <v>4.49</v>
      </c>
      <c r="E13">
        <v>19.510000000000002</v>
      </c>
      <c r="F13">
        <v>33.700000000000003</v>
      </c>
      <c r="H13" s="4">
        <v>8089</v>
      </c>
      <c r="I13">
        <v>43.813585046852367</v>
      </c>
      <c r="J13">
        <v>5.8607261218849214</v>
      </c>
      <c r="K13">
        <v>16.755365201286189</v>
      </c>
      <c r="L13">
        <v>24.805380883318101</v>
      </c>
      <c r="N13">
        <f t="shared" si="0"/>
        <v>47.421472206489213</v>
      </c>
      <c r="O13">
        <f t="shared" si="1"/>
        <v>3.6078871596368458</v>
      </c>
    </row>
    <row r="14" spans="1:15" x14ac:dyDescent="0.25">
      <c r="A14" s="4">
        <v>871</v>
      </c>
      <c r="C14">
        <v>46.013467499999997</v>
      </c>
      <c r="D14">
        <v>28.851322499999998</v>
      </c>
      <c r="E14">
        <v>13.558545000000001</v>
      </c>
      <c r="F14">
        <v>3.6036000000000001</v>
      </c>
      <c r="H14" s="4">
        <v>871</v>
      </c>
      <c r="I14">
        <v>24.020523903766691</v>
      </c>
      <c r="J14">
        <v>5.537474496879998</v>
      </c>
      <c r="K14">
        <v>14.860865789178879</v>
      </c>
      <c r="L14">
        <v>7.2431205858566701</v>
      </c>
      <c r="N14">
        <f t="shared" si="0"/>
        <v>27.641460871915545</v>
      </c>
      <c r="O14">
        <f t="shared" si="1"/>
        <v>3.6209369681488539</v>
      </c>
    </row>
    <row r="21" spans="8:14" ht="18.75" x14ac:dyDescent="0.3">
      <c r="H21" s="5" t="s">
        <v>7</v>
      </c>
      <c r="I21" s="5"/>
      <c r="J21" s="5"/>
      <c r="K21" s="5"/>
    </row>
    <row r="22" spans="8:14" x14ac:dyDescent="0.25">
      <c r="H22" s="2" t="s">
        <v>1</v>
      </c>
      <c r="I22" s="2" t="s">
        <v>2</v>
      </c>
      <c r="J22" s="2" t="s">
        <v>3</v>
      </c>
      <c r="K22" s="2" t="s">
        <v>4</v>
      </c>
    </row>
    <row r="23" spans="8:14" x14ac:dyDescent="0.25">
      <c r="H23">
        <f t="shared" ref="H23:H34" si="2">C3-I3</f>
        <v>14.783192586455584</v>
      </c>
      <c r="I23">
        <f t="shared" ref="I23:I34" si="3">D3-J3</f>
        <v>0.46205418747555171</v>
      </c>
      <c r="J23">
        <f t="shared" ref="J23:J34" si="4">E3-K3</f>
        <v>-0.38543666192111203</v>
      </c>
      <c r="K23">
        <f t="shared" ref="K23:K34" si="5">F3-L3</f>
        <v>11.116458603866661</v>
      </c>
      <c r="M23">
        <f>MIN(H23:K34)</f>
        <v>-17.158474139533332</v>
      </c>
      <c r="N23" s="4" t="s">
        <v>9</v>
      </c>
    </row>
    <row r="24" spans="8:14" x14ac:dyDescent="0.25">
      <c r="H24">
        <f t="shared" si="2"/>
        <v>7.6496939882722401</v>
      </c>
      <c r="I24">
        <f t="shared" si="3"/>
        <v>-1.8946478965422218</v>
      </c>
      <c r="J24">
        <f t="shared" si="4"/>
        <v>13.631354010304484</v>
      </c>
      <c r="K24">
        <f t="shared" si="5"/>
        <v>-1.7012691421500052</v>
      </c>
      <c r="M24">
        <f>MAX(H23:K34)</f>
        <v>23.31384800312</v>
      </c>
      <c r="N24" s="4" t="s">
        <v>10</v>
      </c>
    </row>
    <row r="25" spans="8:14" x14ac:dyDescent="0.25">
      <c r="H25">
        <f t="shared" si="2"/>
        <v>4.0584590672222269</v>
      </c>
      <c r="I25">
        <f t="shared" si="3"/>
        <v>-1.8155497403266661</v>
      </c>
      <c r="J25">
        <f t="shared" si="4"/>
        <v>5.9789581095666691</v>
      </c>
      <c r="K25">
        <f t="shared" si="5"/>
        <v>-7.0802457366400029</v>
      </c>
      <c r="M25">
        <f>AVERAGE(H23:K34)</f>
        <v>2.2814503342024781</v>
      </c>
      <c r="N25" s="4" t="s">
        <v>11</v>
      </c>
    </row>
    <row r="26" spans="8:14" x14ac:dyDescent="0.25">
      <c r="H26">
        <f t="shared" si="2"/>
        <v>3.2163642857142776</v>
      </c>
      <c r="I26">
        <f t="shared" si="3"/>
        <v>-0.43722871310269795</v>
      </c>
      <c r="J26">
        <f t="shared" si="4"/>
        <v>0.78602567829054948</v>
      </c>
      <c r="K26">
        <f t="shared" si="5"/>
        <v>4.4194366142856438</v>
      </c>
      <c r="M26">
        <f>MEDIAN(H23:K34)</f>
        <v>0.59454469897988815</v>
      </c>
      <c r="N26" s="4" t="s">
        <v>12</v>
      </c>
    </row>
    <row r="27" spans="8:14" x14ac:dyDescent="0.25">
      <c r="H27">
        <f t="shared" si="2"/>
        <v>-17.080002324533332</v>
      </c>
      <c r="I27">
        <f t="shared" si="3"/>
        <v>-0.29089348334332588</v>
      </c>
      <c r="J27">
        <f t="shared" si="4"/>
        <v>-17.158474139533332</v>
      </c>
      <c r="K27">
        <f t="shared" si="5"/>
        <v>-1.842464427633332</v>
      </c>
    </row>
    <row r="28" spans="8:14" x14ac:dyDescent="0.25">
      <c r="H28">
        <f t="shared" si="2"/>
        <v>17.231739378256659</v>
      </c>
      <c r="I28">
        <f t="shared" si="3"/>
        <v>-2.9173071174111112</v>
      </c>
      <c r="J28">
        <f t="shared" si="4"/>
        <v>21.136891959447784</v>
      </c>
      <c r="K28">
        <f t="shared" si="5"/>
        <v>-0.87018345063333324</v>
      </c>
    </row>
    <row r="29" spans="8:14" x14ac:dyDescent="0.25">
      <c r="H29">
        <f t="shared" si="2"/>
        <v>0.10865507744443903</v>
      </c>
      <c r="I29">
        <f t="shared" si="3"/>
        <v>0.72703521048422459</v>
      </c>
      <c r="J29">
        <f t="shared" si="4"/>
        <v>0.96889468294224024</v>
      </c>
      <c r="K29">
        <f t="shared" si="5"/>
        <v>-1.154939936193351</v>
      </c>
    </row>
    <row r="30" spans="8:14" x14ac:dyDescent="0.25">
      <c r="H30">
        <f t="shared" si="2"/>
        <v>5.316129684154447</v>
      </c>
      <c r="I30">
        <f t="shared" si="3"/>
        <v>-3.2742438778104912</v>
      </c>
      <c r="J30">
        <f t="shared" si="4"/>
        <v>2.0680794925076214</v>
      </c>
      <c r="K30">
        <f t="shared" si="5"/>
        <v>7.3374875392558723</v>
      </c>
    </row>
    <row r="31" spans="8:14" x14ac:dyDescent="0.25">
      <c r="H31">
        <f t="shared" si="2"/>
        <v>2.0486667666572203</v>
      </c>
      <c r="I31">
        <f t="shared" si="3"/>
        <v>-2.7240516916011126</v>
      </c>
      <c r="J31">
        <f t="shared" si="4"/>
        <v>0.83741399061221955</v>
      </c>
      <c r="K31">
        <f t="shared" si="5"/>
        <v>2.444836970401111</v>
      </c>
    </row>
    <row r="32" spans="8:14" x14ac:dyDescent="0.25">
      <c r="H32">
        <f t="shared" si="2"/>
        <v>-10.596127266099998</v>
      </c>
      <c r="I32">
        <f t="shared" si="3"/>
        <v>-0.91819497441499998</v>
      </c>
      <c r="J32">
        <f t="shared" si="4"/>
        <v>-4.0188480886811888</v>
      </c>
      <c r="K32">
        <f t="shared" si="5"/>
        <v>-5.1779961443033287</v>
      </c>
    </row>
    <row r="33" spans="8:11" x14ac:dyDescent="0.25">
      <c r="H33">
        <f t="shared" si="2"/>
        <v>13.876414953147631</v>
      </c>
      <c r="I33">
        <f t="shared" si="3"/>
        <v>-1.3707261218849212</v>
      </c>
      <c r="J33">
        <f t="shared" si="4"/>
        <v>2.7546347987138127</v>
      </c>
      <c r="K33">
        <f t="shared" si="5"/>
        <v>8.894619116681902</v>
      </c>
    </row>
    <row r="34" spans="8:11" x14ac:dyDescent="0.25">
      <c r="H34">
        <f t="shared" si="2"/>
        <v>21.992943596233307</v>
      </c>
      <c r="I34">
        <f t="shared" si="3"/>
        <v>23.31384800312</v>
      </c>
      <c r="J34">
        <f t="shared" si="4"/>
        <v>-1.3023207891788786</v>
      </c>
      <c r="K34">
        <f t="shared" si="5"/>
        <v>-3.6395205858566699</v>
      </c>
    </row>
  </sheetData>
  <mergeCells count="3">
    <mergeCell ref="C1:F1"/>
    <mergeCell ref="H21:K21"/>
    <mergeCell ref="I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Anny</dc:creator>
  <cp:lastModifiedBy>Anny</cp:lastModifiedBy>
  <dcterms:created xsi:type="dcterms:W3CDTF">2015-06-05T18:19:34Z</dcterms:created>
  <dcterms:modified xsi:type="dcterms:W3CDTF">2023-06-20T21:47:37Z</dcterms:modified>
</cp:coreProperties>
</file>