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9AEABF3-EAEE-40EE-847F-DE94C5657A13}" xr6:coauthVersionLast="37" xr6:coauthVersionMax="37" xr10:uidLastSave="{00000000-0000-0000-0000-000000000000}"/>
  <bookViews>
    <workbookView xWindow="0" yWindow="0" windowWidth="22260" windowHeight="12648" activeTab="2" xr2:uid="{00000000-000D-0000-FFFF-FFFF00000000}"/>
  </bookViews>
  <sheets>
    <sheet name="backlog" sheetId="1" r:id="rId1"/>
    <sheet name="calcs" sheetId="2" r:id="rId2"/>
    <sheet name="report" sheetId="3" r:id="rId3"/>
  </sheets>
  <externalReferences>
    <externalReference r:id="rId4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5" i="2"/>
  <c r="H6" i="2"/>
  <c r="H7" i="2"/>
  <c r="H8" i="2"/>
  <c r="H9" i="2"/>
  <c r="H5" i="2"/>
  <c r="G4" i="2"/>
  <c r="G3" i="2"/>
  <c r="F3" i="2"/>
  <c r="F4" i="2"/>
  <c r="F2" i="2"/>
  <c r="H2" i="2" s="1"/>
  <c r="G5" i="2"/>
  <c r="G6" i="2"/>
  <c r="G7" i="2"/>
  <c r="G8" i="2"/>
  <c r="G9" i="2"/>
  <c r="F5" i="2"/>
  <c r="F6" i="2"/>
  <c r="F7" i="2"/>
  <c r="F8" i="2"/>
  <c r="F9" i="2"/>
  <c r="D6" i="2"/>
  <c r="D7" i="2"/>
  <c r="D8" i="2"/>
  <c r="D9" i="2"/>
  <c r="D3" i="2"/>
  <c r="D4" i="2"/>
  <c r="D5" i="2"/>
  <c r="D2" i="2"/>
  <c r="I2" i="2" l="1"/>
  <c r="I3" i="2" s="1"/>
  <c r="I4" i="2" s="1"/>
  <c r="H3" i="2"/>
  <c r="H4" i="2" s="1"/>
  <c r="B5" i="2"/>
  <c r="B4" i="2"/>
  <c r="B3" i="2"/>
  <c r="B2" i="2"/>
  <c r="B1" i="2"/>
</calcChain>
</file>

<file path=xl/sharedStrings.xml><?xml version="1.0" encoding="utf-8"?>
<sst xmlns="http://schemas.openxmlformats.org/spreadsheetml/2006/main" count="21" uniqueCount="21">
  <si>
    <t>№</t>
  </si>
  <si>
    <t>Задача</t>
  </si>
  <si>
    <t>Оценка</t>
  </si>
  <si>
    <t>Пришла</t>
  </si>
  <si>
    <t>Ушла</t>
  </si>
  <si>
    <t>Скачать Docker</t>
  </si>
  <si>
    <t>Выяснить, что с виртуализацией, включить ее</t>
  </si>
  <si>
    <t>Установить Docker</t>
  </si>
  <si>
    <t>Скачать и развернуть первый контейнер</t>
  </si>
  <si>
    <t>Найти ошибку в запуске Docker, устранить ее</t>
  </si>
  <si>
    <t>Исходное количество работы</t>
  </si>
  <si>
    <t>Последний спринт</t>
  </si>
  <si>
    <t>Средняя скорость выполнения</t>
  </si>
  <si>
    <t>Средняя скорость поступления</t>
  </si>
  <si>
    <t>Осталось работы</t>
  </si>
  <si>
    <t>N</t>
  </si>
  <si>
    <t>Sprint</t>
  </si>
  <si>
    <t>Ушло</t>
  </si>
  <si>
    <t>Пришло</t>
  </si>
  <si>
    <t>Добавление</t>
  </si>
  <si>
    <t>Выполнение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</si>
</sst>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Выполнение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calcs!$H$2:$H$9</c15:sqref>
                  </c15:fullRef>
                </c:ext>
              </c:extLst>
              <c:f>calcs!$H$2:$H$8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48-4D41-AC80-01F6D65CD0D2}"/>
            </c:ext>
          </c:extLst>
        </c:ser>
        <c:ser>
          <c:idx val="2"/>
          <c:order val="1"/>
          <c:tx>
            <c:v>Добавление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calcs!$I$2:$I$9</c15:sqref>
                  </c15:fullRef>
                </c:ext>
              </c:extLst>
              <c:f>calcs!$I$2:$I$8</c:f>
              <c:numCache>
                <c:formatCode>General</c:formatCode>
                <c:ptCount val="7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48-4D41-AC80-01F6D65CD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775930447"/>
        <c:axId val="74587855"/>
      </c:lineChart>
      <c:catAx>
        <c:axId val="177593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Спринт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87855"/>
        <c:crosses val="autoZero"/>
        <c:auto val="1"/>
        <c:lblAlgn val="ctr"/>
        <c:lblOffset val="100"/>
        <c:noMultiLvlLbl val="0"/>
      </c:catAx>
      <c:valAx>
        <c:axId val="74587855"/>
        <c:scaling>
          <c:orientation val="minMax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Задачи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593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</xdr:row>
      <xdr:rowOff>167640</xdr:rowOff>
    </xdr:from>
    <xdr:to>
      <xdr:col>10</xdr:col>
      <xdr:colOff>152400</xdr:colOff>
      <xdr:row>20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249A82-F385-4B93-81DE-D2CD89D3C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po/Downloads/labs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log"/>
      <sheetName val="calcs"/>
      <sheetName val="report"/>
    </sheetNames>
    <sheetDataSet>
      <sheetData sheetId="0"/>
      <sheetData sheetId="1">
        <row r="8">
          <cell r="B8">
            <v>0</v>
          </cell>
          <cell r="E8">
            <v>6</v>
          </cell>
          <cell r="F8">
            <v>0</v>
          </cell>
        </row>
        <row r="9">
          <cell r="B9">
            <v>1</v>
          </cell>
          <cell r="E9">
            <v>3</v>
          </cell>
          <cell r="F9">
            <v>-2</v>
          </cell>
        </row>
        <row r="10">
          <cell r="B10">
            <v>2</v>
          </cell>
          <cell r="E10">
            <v>0</v>
          </cell>
          <cell r="F10">
            <v>-2</v>
          </cell>
        </row>
        <row r="11">
          <cell r="B11">
            <v>3</v>
          </cell>
          <cell r="E11" t="e">
            <v>#N/A</v>
          </cell>
          <cell r="F11" t="e">
            <v>#N/A</v>
          </cell>
        </row>
        <row r="12">
          <cell r="B12">
            <v>4</v>
          </cell>
          <cell r="E12" t="e">
            <v>#N/A</v>
          </cell>
          <cell r="F12" t="e">
            <v>#N/A</v>
          </cell>
        </row>
        <row r="13">
          <cell r="B13">
            <v>5</v>
          </cell>
          <cell r="E13" t="e">
            <v>#N/A</v>
          </cell>
          <cell r="F13" t="e">
            <v>#N/A</v>
          </cell>
        </row>
        <row r="14">
          <cell r="B14">
            <v>6</v>
          </cell>
          <cell r="E14" t="e">
            <v>#N/A</v>
          </cell>
          <cell r="F14" t="e">
            <v>#N/A</v>
          </cell>
        </row>
        <row r="15">
          <cell r="B15">
            <v>7</v>
          </cell>
          <cell r="E15" t="e">
            <v>#N/A</v>
          </cell>
          <cell r="F15" t="e">
            <v>#N/A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F9" sqref="F9"/>
    </sheetView>
  </sheetViews>
  <sheetFormatPr defaultRowHeight="14.4" x14ac:dyDescent="0.3"/>
  <cols>
    <col min="2" max="2" width="42.109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>
        <v>1</v>
      </c>
      <c r="B2" s="1" t="s">
        <v>5</v>
      </c>
      <c r="C2" s="1">
        <v>1</v>
      </c>
      <c r="D2" s="1">
        <v>0</v>
      </c>
      <c r="E2" s="1">
        <v>1</v>
      </c>
    </row>
    <row r="3" spans="1:5" x14ac:dyDescent="0.3">
      <c r="A3" s="1">
        <v>2</v>
      </c>
      <c r="B3" s="1" t="s">
        <v>6</v>
      </c>
      <c r="C3" s="1">
        <v>2</v>
      </c>
      <c r="D3" s="1">
        <v>0</v>
      </c>
      <c r="E3" s="1">
        <v>1</v>
      </c>
    </row>
    <row r="4" spans="1:5" x14ac:dyDescent="0.3">
      <c r="A4" s="1">
        <v>3</v>
      </c>
      <c r="B4" s="1" t="s">
        <v>7</v>
      </c>
      <c r="C4" s="1">
        <v>1</v>
      </c>
      <c r="D4" s="1">
        <v>0</v>
      </c>
      <c r="E4" s="1">
        <v>2</v>
      </c>
    </row>
    <row r="5" spans="1:5" x14ac:dyDescent="0.3">
      <c r="A5" s="1">
        <v>4</v>
      </c>
      <c r="B5" s="1" t="s">
        <v>8</v>
      </c>
      <c r="C5" s="1">
        <v>2</v>
      </c>
      <c r="D5" s="1">
        <v>0</v>
      </c>
      <c r="E5" s="1"/>
    </row>
    <row r="6" spans="1:5" x14ac:dyDescent="0.3">
      <c r="A6" s="1">
        <v>5</v>
      </c>
      <c r="B6" s="1" t="s">
        <v>9</v>
      </c>
      <c r="C6" s="1">
        <v>2</v>
      </c>
      <c r="D6" s="1">
        <v>1</v>
      </c>
      <c r="E6" s="1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FD37-D4BF-4CEB-B7A7-90FE1BD5BB99}">
  <dimension ref="A1:I13"/>
  <sheetViews>
    <sheetView topLeftCell="B1" workbookViewId="0">
      <selection activeCell="J8" sqref="J8"/>
    </sheetView>
  </sheetViews>
  <sheetFormatPr defaultRowHeight="14.4" x14ac:dyDescent="0.3"/>
  <cols>
    <col min="1" max="1" width="29.44140625" customWidth="1"/>
    <col min="2" max="2" width="14.33203125" customWidth="1"/>
    <col min="4" max="4" width="4.6640625" customWidth="1"/>
    <col min="5" max="6" width="6.109375" customWidth="1"/>
    <col min="8" max="8" width="11.88671875" customWidth="1"/>
    <col min="9" max="9" width="11.44140625" customWidth="1"/>
  </cols>
  <sheetData>
    <row r="1" spans="1:9" x14ac:dyDescent="0.3">
      <c r="A1" s="3" t="s">
        <v>10</v>
      </c>
      <c r="B1" s="1">
        <f>SUMIF(backlog!D2:D6,0,backlog!C2:C6)</f>
        <v>6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20</v>
      </c>
      <c r="I1" s="6" t="s">
        <v>19</v>
      </c>
    </row>
    <row r="2" spans="1:9" x14ac:dyDescent="0.3">
      <c r="A2" s="3" t="s">
        <v>11</v>
      </c>
      <c r="B2" s="1">
        <f>MAX(backlog!E2:E6)</f>
        <v>2</v>
      </c>
      <c r="D2" s="1">
        <f>E2-$B$2</f>
        <v>-2</v>
      </c>
      <c r="E2" s="1">
        <v>0</v>
      </c>
      <c r="F2" s="1">
        <f>IF(E2&lt;=$B$2,SUMIF(backlog!$E$2:$E$6,calcs!E2,backlog!$C$2:$C$6),"")</f>
        <v>0</v>
      </c>
      <c r="G2" s="1">
        <v>0</v>
      </c>
      <c r="H2" s="1">
        <f>IF(E2&lt;=$B$2,B1-F2,"")</f>
        <v>6</v>
      </c>
      <c r="I2" s="1">
        <f>IF(F2&lt;&gt;"",-G2,"")</f>
        <v>0</v>
      </c>
    </row>
    <row r="3" spans="1:9" x14ac:dyDescent="0.3">
      <c r="A3" s="3" t="s">
        <v>12</v>
      </c>
      <c r="B3" s="1">
        <f>AVERAGE(backlog!E2:E6)</f>
        <v>1.5</v>
      </c>
      <c r="D3" s="1">
        <f t="shared" ref="D3:D12" si="0">E3-$B$2</f>
        <v>-1</v>
      </c>
      <c r="E3" s="1">
        <v>1</v>
      </c>
      <c r="F3" s="1">
        <f>IF(E3&lt;=$B$2,SUMIF(backlog!$E$2:$E$6,calcs!E3,backlog!$C$2:$C$6),"")</f>
        <v>3</v>
      </c>
      <c r="G3" s="1">
        <f>IF(E3&lt;=$B$2,SUMIF(backlog!$D$2:$D$6,calcs!E3,backlog!$C$2:$C$6),"")</f>
        <v>2</v>
      </c>
      <c r="H3" s="1">
        <f>IF(E3&lt;=$B$2,H2-F3,"")</f>
        <v>3</v>
      </c>
      <c r="I3" s="1">
        <f>IF(F3&lt;&gt;"",-G3+I2,"")</f>
        <v>-2</v>
      </c>
    </row>
    <row r="4" spans="1:9" x14ac:dyDescent="0.3">
      <c r="A4" s="3" t="s">
        <v>13</v>
      </c>
      <c r="B4" s="1">
        <f>AVERAGE(backlog!D2:D6)</f>
        <v>0.2</v>
      </c>
      <c r="D4" s="1">
        <f t="shared" si="0"/>
        <v>0</v>
      </c>
      <c r="E4" s="1">
        <v>2</v>
      </c>
      <c r="F4" s="1">
        <f>IF(E4&lt;=$B$2,SUMIF(backlog!$E$2:$E$6,calcs!E4,backlog!$C$2:$C$6),"")</f>
        <v>3</v>
      </c>
      <c r="G4" s="1">
        <f>IF(E4&lt;=$B$2,SUMIF(backlog!$D$2:$D$6,calcs!E4,backlog!$C$2:$C$6),"")</f>
        <v>0</v>
      </c>
      <c r="H4" s="1">
        <f t="shared" ref="H4:H5" si="1">IF(E4&lt;=$B$2,H3-F4,"")</f>
        <v>0</v>
      </c>
      <c r="I4" s="1">
        <f t="shared" ref="I4:I5" si="2">IF(F4&lt;&gt;"",-G4+I3,"")</f>
        <v>-2</v>
      </c>
    </row>
    <row r="5" spans="1:9" x14ac:dyDescent="0.3">
      <c r="A5" s="3" t="s">
        <v>14</v>
      </c>
      <c r="B5" s="1">
        <f>B1-SUM(backlog!E2:E6)+SUM(backlog!D2:D6)</f>
        <v>1</v>
      </c>
      <c r="D5" s="1">
        <f t="shared" si="0"/>
        <v>1</v>
      </c>
      <c r="E5" s="1">
        <v>3</v>
      </c>
      <c r="F5" s="1" t="str">
        <f>IF(E5&lt;=$B$2,SUMIF(backlog!E5:E9,calcs!E5,backlog!C5),"")</f>
        <v/>
      </c>
      <c r="G5" s="1" t="str">
        <f>IF(E5&lt;=$B$2,SUMIF(backlog!D4:D8,calcs!E5,backlog!C5),"")</f>
        <v/>
      </c>
      <c r="H5" s="1" t="e">
        <f>IF(E5&lt;=$B$2,H4-F5, NA())</f>
        <v>#N/A</v>
      </c>
      <c r="I5" s="1" t="e">
        <f>IF(F5&lt;&gt;"",-G5+I4, NA())</f>
        <v>#N/A</v>
      </c>
    </row>
    <row r="6" spans="1:9" x14ac:dyDescent="0.3">
      <c r="D6" s="1">
        <f t="shared" si="0"/>
        <v>2</v>
      </c>
      <c r="E6" s="1">
        <v>4</v>
      </c>
      <c r="F6" s="1" t="str">
        <f>IF(E6&lt;=$B$2,SUMIF(backlog!E6:E10,calcs!E6,backlog!C6),"")</f>
        <v/>
      </c>
      <c r="G6" s="1" t="str">
        <f>IF(E6&lt;=$B$2,SUMIF(backlog!D5:D9,calcs!E6,backlog!C6),"")</f>
        <v/>
      </c>
      <c r="H6" s="1" t="e">
        <f t="shared" ref="H6:H9" si="3">IF(E6&lt;=$B$2,H5-F6, NA())</f>
        <v>#N/A</v>
      </c>
      <c r="I6" s="1" t="e">
        <f t="shared" ref="I6:I9" si="4">IF(F6&lt;&gt;"",-G6+I5, NA())</f>
        <v>#N/A</v>
      </c>
    </row>
    <row r="7" spans="1:9" x14ac:dyDescent="0.3">
      <c r="A7" s="4"/>
      <c r="D7" s="1">
        <f t="shared" si="0"/>
        <v>3</v>
      </c>
      <c r="E7" s="1">
        <v>5</v>
      </c>
      <c r="F7" s="1" t="str">
        <f>IF(E7&lt;=$B$2,SUMIF(backlog!E7:E11,calcs!E7,backlog!C7),"")</f>
        <v/>
      </c>
      <c r="G7" s="1" t="str">
        <f>IF(E7&lt;=$B$2,SUMIF(backlog!D6:D10,calcs!E7,backlog!C7),"")</f>
        <v/>
      </c>
      <c r="H7" s="1" t="e">
        <f t="shared" si="3"/>
        <v>#N/A</v>
      </c>
      <c r="I7" s="1" t="e">
        <f t="shared" si="4"/>
        <v>#N/A</v>
      </c>
    </row>
    <row r="8" spans="1:9" x14ac:dyDescent="0.3">
      <c r="A8" s="4"/>
      <c r="D8" s="1">
        <f t="shared" si="0"/>
        <v>4</v>
      </c>
      <c r="E8" s="1">
        <v>6</v>
      </c>
      <c r="F8" s="1" t="str">
        <f>IF(E8&lt;=$B$2,SUMIF(backlog!E8:E12,calcs!E8,backlog!C8),"")</f>
        <v/>
      </c>
      <c r="G8" s="1" t="str">
        <f>IF(E8&lt;=$B$2,SUMIF(backlog!D7:D11,calcs!E8,backlog!C8),"")</f>
        <v/>
      </c>
      <c r="H8" s="1" t="e">
        <f t="shared" si="3"/>
        <v>#N/A</v>
      </c>
      <c r="I8" s="1" t="e">
        <f t="shared" si="4"/>
        <v>#N/A</v>
      </c>
    </row>
    <row r="9" spans="1:9" x14ac:dyDescent="0.3">
      <c r="A9" s="4"/>
      <c r="D9" s="1">
        <f t="shared" si="0"/>
        <v>5</v>
      </c>
      <c r="E9" s="1">
        <v>7</v>
      </c>
      <c r="F9" s="1" t="str">
        <f>IF(E9&lt;=$B$2,SUMIF(backlog!E9:E13,calcs!E9,backlog!C9),"")</f>
        <v/>
      </c>
      <c r="G9" s="1" t="str">
        <f>IF(E9&lt;=$B$2,SUMIF(backlog!D8:D12,calcs!E9,backlog!C9),"")</f>
        <v/>
      </c>
      <c r="H9" s="1" t="e">
        <f t="shared" si="3"/>
        <v>#N/A</v>
      </c>
      <c r="I9" s="1" t="e">
        <f t="shared" si="4"/>
        <v>#N/A</v>
      </c>
    </row>
    <row r="10" spans="1:9" x14ac:dyDescent="0.3">
      <c r="A10" s="4"/>
    </row>
    <row r="11" spans="1:9" x14ac:dyDescent="0.3">
      <c r="A11" s="4"/>
    </row>
    <row r="12" spans="1:9" x14ac:dyDescent="0.3">
      <c r="A12" s="4"/>
    </row>
    <row r="13" spans="1:9" x14ac:dyDescent="0.3">
      <c r="A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DD9B-29F9-494C-8721-94F483EEB412}">
  <dimension ref="A1"/>
  <sheetViews>
    <sheetView tabSelected="1" workbookViewId="0">
      <selection activeCell="B22" sqref="B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2022-11-26T04:20:28Z</dcterms:modified>
</cp:coreProperties>
</file>