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2.xml" ContentType="application/vnd.ms-office.chartex+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ALLAN\Desktop\japhe\hr\"/>
    </mc:Choice>
  </mc:AlternateContent>
  <xr:revisionPtr revIDLastSave="0" documentId="13_ncr:1_{29A98F53-E92D-40C2-929A-4B726B8EB1A2}" xr6:coauthVersionLast="47" xr6:coauthVersionMax="47" xr10:uidLastSave="{00000000-0000-0000-0000-000000000000}"/>
  <bookViews>
    <workbookView xWindow="-120" yWindow="-120" windowWidth="20730" windowHeight="11160" activeTab="11" xr2:uid="{00000000-000D-0000-FFFF-FFFF00000000}"/>
  </bookViews>
  <sheets>
    <sheet name="KPI" sheetId="7" r:id="rId1"/>
    <sheet name="rating" sheetId="9" r:id="rId2"/>
    <sheet name="Gender" sheetId="10" r:id="rId3"/>
    <sheet name="Education by Attrition" sheetId="11" r:id="rId4"/>
    <sheet name="Attrition BY Job Role" sheetId="12" r:id="rId5"/>
    <sheet name="Dept vs Attrition" sheetId="13" r:id="rId6"/>
    <sheet name="Attrition by age group" sheetId="14" r:id="rId7"/>
    <sheet name="Attrition by marital Status" sheetId="15" r:id="rId8"/>
    <sheet name="Data" sheetId="1" r:id="rId9"/>
    <sheet name="Images" sheetId="2" r:id="rId10"/>
    <sheet name="Background 2" sheetId="4" r:id="rId11"/>
    <sheet name="Dashboard" sheetId="8" r:id="rId12"/>
  </sheets>
  <definedNames>
    <definedName name="_xlchart.v1.0" hidden="1">'Attrition BY Job Role'!$D$4:$D$12</definedName>
    <definedName name="_xlchart.v1.1" hidden="1">'Attrition BY Job Role'!$E$4:$E$12</definedName>
    <definedName name="_xlchart.v1.2" hidden="1">'Attrition BY Job Role'!$D$4:$D$12</definedName>
    <definedName name="_xlchart.v1.3" hidden="1">'Attrition BY Job Role'!$E$4:$E$12</definedName>
    <definedName name="Rating">rating!$A$3</definedName>
    <definedName name="Slicer_Department">#N/A</definedName>
    <definedName name="Slicer_Education_Field2">#N/A</definedName>
    <definedName name="Slicer_Gender2">#N/A</definedName>
  </definedNames>
  <calcPr calcId="181029"/>
  <pivotCaches>
    <pivotCache cacheId="14"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A9" i="7"/>
  <c r="B9" i="7"/>
  <c r="C9" i="7"/>
  <c r="E5" i="15"/>
  <c r="E6" i="15"/>
  <c r="E4" i="15"/>
  <c r="E5" i="12"/>
  <c r="E9" i="12"/>
  <c r="E8" i="12"/>
  <c r="E6" i="12"/>
  <c r="E10" i="12"/>
  <c r="E11" i="12"/>
  <c r="E7" i="12"/>
  <c r="E12" i="12"/>
  <c r="E4" i="12"/>
  <c r="B11" i="10"/>
  <c r="B10" i="10"/>
  <c r="B7" i="9"/>
  <c r="C10" i="10" l="1"/>
  <c r="C11" i="10"/>
  <c r="B8" i="9"/>
  <c r="C8" i="9" s="1"/>
  <c r="C7" i="9"/>
  <c r="D9" i="7"/>
  <c r="F9" i="7"/>
</calcChain>
</file>

<file path=xl/sharedStrings.xml><?xml version="1.0" encoding="utf-8"?>
<sst xmlns="http://schemas.openxmlformats.org/spreadsheetml/2006/main" count="19216" uniqueCount="1571">
  <si>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</si>
  <si>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</si>
  <si>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</si>
  <si>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</si>
  <si>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</si>
  <si>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</si>
  <si>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</si>
  <si>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</si>
  <si>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</si>
  <si>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</si>
  <si>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</si>
  <si>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</si>
  <si>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</si>
  <si>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</si>
  <si>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</si>
  <si>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</si>
  <si>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</si>
  <si>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</si>
  <si>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</si>
  <si>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</si>
  <si>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</si>
  <si>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</si>
  <si>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</si>
  <si>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</si>
  <si>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</si>
  <si>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</si>
  <si>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</si>
  <si>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</si>
  <si>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</si>
  <si>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</si>
  <si>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</si>
  <si>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</si>
  <si>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</si>
  <si>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</si>
  <si>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</si>
  <si>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</si>
  <si>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</si>
  <si>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</si>
  <si>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</si>
  <si>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</si>
  <si>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</si>
  <si>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</si>
  <si>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</si>
  <si>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</si>
  <si>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</si>
  <si>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</si>
  <si>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</si>
  <si>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</si>
  <si>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</si>
  <si>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</si>
  <si>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</si>
  <si>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</si>
  <si>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</si>
  <si>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</si>
  <si>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</si>
  <si>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</si>
  <si>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</si>
  <si>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</si>
  <si>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</si>
  <si>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</si>
  <si>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</si>
  <si>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</si>
  <si>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</si>
  <si>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</si>
  <si>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</si>
  <si>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</si>
  <si>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</si>
  <si>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</si>
  <si>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</si>
  <si>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</si>
  <si>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</si>
  <si>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</si>
  <si>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</si>
  <si>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</si>
  <si>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</si>
  <si>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</si>
  <si>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</si>
  <si>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</si>
  <si>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</si>
  <si>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</si>
  <si>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</si>
  <si>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</si>
  <si>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</si>
  <si>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</si>
  <si>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</si>
  <si>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</si>
  <si>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</si>
  <si>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</si>
  <si>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</si>
  <si>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</si>
  <si>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</si>
  <si>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</si>
  <si>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</si>
  <si>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</si>
  <si>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</si>
  <si>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</si>
  <si>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</si>
  <si>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</si>
  <si>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</si>
  <si>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</si>
  <si>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</si>
  <si>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</si>
  <si>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</si>
  <si>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</si>
  <si>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</si>
  <si>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</si>
  <si>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</si>
  <si>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</si>
  <si>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</si>
  <si>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</si>
  <si>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</si>
  <si>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</si>
  <si>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</si>
  <si>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</si>
  <si>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</si>
  <si>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</si>
  <si>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</si>
  <si>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</si>
  <si>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</si>
  <si>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</si>
  <si>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</si>
  <si>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</si>
  <si>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</si>
  <si>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</si>
  <si>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</si>
  <si>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</si>
  <si>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</si>
  <si>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</si>
  <si>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</si>
  <si>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</si>
  <si>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</si>
  <si>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</si>
  <si>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</si>
  <si>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</si>
  <si>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</si>
  <si>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</si>
  <si>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</si>
  <si>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</si>
  <si>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</si>
  <si>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</si>
  <si>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</si>
  <si>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</si>
  <si>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</si>
  <si>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</si>
  <si>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</si>
  <si>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</si>
  <si>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</si>
  <si>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</si>
  <si>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</si>
  <si>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</si>
  <si>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</si>
  <si>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</si>
  <si>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</si>
  <si>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</si>
  <si>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</si>
  <si>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</si>
  <si>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</si>
  <si>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</si>
  <si>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</si>
  <si>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</si>
  <si>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</si>
  <si>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</si>
  <si>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</si>
  <si>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</si>
  <si>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</si>
  <si>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</si>
  <si>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</si>
  <si>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</si>
  <si>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</si>
  <si>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</si>
  <si>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</si>
  <si>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</si>
  <si>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</si>
  <si>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</si>
  <si>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</si>
  <si>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</si>
  <si>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</si>
  <si>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</si>
  <si>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</si>
  <si>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</si>
  <si>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</si>
  <si>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</si>
  <si>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</si>
  <si>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</si>
  <si>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</si>
  <si>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</si>
  <si>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</si>
  <si>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</si>
  <si>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</si>
  <si>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</si>
  <si>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</si>
  <si>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</si>
  <si>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</si>
  <si>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</si>
  <si>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</si>
  <si>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</si>
  <si>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</si>
  <si>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</si>
  <si>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</si>
  <si>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</si>
  <si>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</si>
  <si>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</si>
  <si>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</si>
  <si>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</si>
  <si>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</si>
  <si>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</si>
  <si>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</si>
  <si>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</si>
  <si>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</si>
  <si>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</si>
  <si>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</si>
  <si>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</si>
  <si>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</si>
  <si>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</si>
  <si>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</si>
  <si>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</si>
  <si>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</si>
  <si>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</si>
  <si>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</si>
  <si>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</si>
  <si>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</si>
  <si>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</si>
  <si>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</si>
  <si>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</si>
  <si>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</si>
  <si>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</si>
  <si>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</si>
  <si>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</si>
  <si>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</si>
  <si>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</si>
  <si>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</si>
  <si>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</si>
  <si>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</si>
  <si>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</si>
  <si>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</si>
  <si>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</si>
  <si>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</si>
  <si>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</si>
  <si>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</si>
  <si>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</si>
  <si>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</si>
  <si>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</si>
  <si>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</si>
  <si>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</si>
  <si>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</si>
  <si>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</si>
  <si>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</si>
  <si>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</si>
  <si>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</si>
  <si>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</si>
  <si>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</si>
  <si>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</si>
  <si>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</si>
  <si>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</si>
  <si>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</si>
  <si>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</si>
  <si>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</si>
  <si>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</si>
  <si>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</si>
  <si>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</si>
  <si>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</si>
  <si>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</si>
  <si>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</si>
  <si>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</si>
  <si>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</si>
  <si>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</si>
  <si>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</si>
  <si>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</si>
  <si>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</si>
  <si>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</si>
  <si>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</si>
  <si>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</si>
  <si>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</si>
  <si>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</si>
  <si>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</si>
  <si>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</si>
  <si>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</si>
  <si>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</si>
  <si>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</si>
  <si>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</si>
  <si>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</si>
  <si>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</si>
  <si>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</si>
  <si>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</si>
  <si>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</si>
  <si>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</si>
  <si>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</si>
  <si>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</si>
  <si>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</si>
  <si>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</si>
  <si>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</si>
  <si>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</si>
  <si>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</si>
  <si>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</si>
  <si>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</si>
  <si>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</si>
  <si>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</si>
  <si>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</si>
  <si>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</si>
  <si>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</si>
  <si>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</si>
  <si>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</si>
  <si>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</si>
  <si>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</si>
  <si>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</si>
  <si>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</si>
  <si>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</si>
  <si>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</si>
  <si>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</si>
  <si>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</si>
  <si>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</si>
  <si>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</si>
  <si>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</si>
  <si>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</si>
  <si>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</si>
  <si>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</si>
  <si>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</si>
  <si>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</si>
  <si>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</si>
  <si>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</si>
  <si>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</si>
  <si>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</si>
  <si>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</si>
  <si>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</si>
  <si>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</si>
  <si>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</si>
  <si>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</si>
  <si>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</si>
  <si>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</si>
  <si>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</si>
  <si>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</si>
  <si>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</si>
  <si>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</si>
  <si>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</si>
  <si>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</si>
  <si>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</si>
  <si>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</si>
  <si>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</si>
  <si>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</si>
  <si>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</si>
  <si>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</si>
  <si>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</si>
  <si>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</si>
  <si>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</si>
  <si>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</si>
  <si>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</si>
  <si>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</si>
  <si>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</si>
  <si>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</si>
  <si>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</si>
  <si>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</si>
  <si>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</si>
  <si>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</si>
  <si>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</si>
  <si>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</si>
  <si>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</si>
  <si>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</si>
  <si>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</si>
  <si>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</si>
  <si>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</si>
  <si>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</si>
  <si>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</si>
  <si>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</si>
  <si>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</si>
  <si>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</si>
  <si>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</si>
  <si>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</si>
  <si>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</si>
  <si>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</si>
  <si>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</si>
  <si>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</si>
  <si>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</si>
  <si>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</si>
  <si>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</si>
  <si>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</si>
  <si>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</si>
  <si>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</si>
  <si>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</si>
  <si>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</si>
  <si>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</si>
  <si>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</si>
  <si>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</si>
  <si>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</si>
  <si>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</si>
  <si>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</si>
  <si>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</si>
  <si>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</si>
  <si>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</si>
  <si>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</si>
  <si>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</si>
  <si>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</si>
  <si>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</si>
  <si>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</si>
  <si>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</si>
  <si>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</si>
  <si>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</si>
  <si>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</si>
  <si>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</si>
  <si>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</si>
  <si>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</si>
  <si>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</si>
  <si>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</si>
  <si>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</si>
  <si>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</si>
  <si>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</si>
  <si>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</si>
  <si>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</si>
  <si>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</si>
  <si>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</si>
  <si>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</si>
  <si>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</si>
  <si>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</si>
  <si>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</si>
  <si>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</si>
  <si>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</si>
  <si>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</si>
  <si>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</si>
  <si>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</si>
  <si>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</si>
  <si>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</si>
  <si>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</si>
  <si>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</si>
  <si>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</si>
  <si>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</si>
  <si>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</si>
  <si>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</si>
  <si>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</si>
  <si>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</si>
  <si>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</si>
  <si>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</si>
  <si>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</si>
  <si>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</si>
  <si>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</si>
  <si>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</si>
  <si>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</si>
  <si>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</si>
  <si>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</si>
  <si>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</si>
  <si>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</si>
  <si>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</si>
  <si>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</si>
  <si>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</si>
  <si>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</si>
  <si>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</si>
  <si>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</si>
  <si>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</si>
  <si>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</si>
  <si>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</si>
  <si>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</si>
  <si>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</si>
  <si>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</si>
  <si>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</si>
  <si>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</si>
  <si>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</si>
  <si>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</si>
  <si>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</si>
  <si>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</si>
  <si>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</si>
  <si>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</si>
  <si>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</si>
  <si>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</si>
  <si>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</si>
  <si>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</si>
  <si>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</si>
  <si>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</si>
  <si>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</si>
  <si>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</si>
  <si>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</si>
  <si>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</si>
  <si>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</si>
  <si>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</si>
  <si>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</si>
  <si>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</si>
  <si>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</si>
  <si>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</si>
  <si>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</si>
  <si>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</si>
  <si>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</si>
  <si>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</si>
  <si>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</si>
  <si>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</si>
  <si>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</si>
  <si>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</si>
  <si>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</si>
  <si>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</si>
  <si>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</si>
  <si>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</si>
  <si>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</si>
  <si>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</si>
  <si>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</si>
  <si>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</si>
  <si>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</si>
  <si>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</si>
  <si>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</si>
  <si>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</si>
  <si>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</si>
  <si>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</si>
  <si>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</si>
  <si>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</si>
  <si>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</si>
  <si>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</si>
  <si>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</si>
  <si>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</si>
  <si>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</si>
  <si>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</si>
  <si>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</si>
  <si>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</si>
  <si>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</si>
  <si>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</si>
  <si>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</si>
  <si>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</si>
  <si>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</si>
  <si>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</si>
  <si>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</si>
  <si>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</si>
  <si>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</si>
  <si>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</si>
  <si>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</si>
  <si>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</si>
  <si>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</si>
  <si>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</si>
  <si>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</si>
  <si>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</si>
  <si>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</si>
  <si>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</si>
  <si>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</si>
  <si>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</si>
  <si>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</si>
  <si>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</si>
  <si>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</si>
  <si>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</si>
  <si>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</si>
  <si>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</si>
  <si>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</si>
  <si>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</si>
  <si>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</si>
  <si>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</si>
  <si>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</si>
  <si>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</si>
  <si>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</si>
  <si>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</si>
  <si>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</si>
  <si>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</si>
  <si>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</si>
  <si>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</si>
  <si>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</si>
  <si>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</si>
  <si>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</si>
  <si>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</si>
  <si>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</si>
  <si>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</si>
  <si>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</si>
  <si>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</si>
  <si>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</si>
  <si>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</si>
  <si>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</si>
  <si>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</si>
  <si>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</si>
  <si>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</si>
  <si>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</si>
  <si>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</si>
  <si>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</si>
  <si>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</si>
  <si>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</si>
  <si>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</si>
  <si>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</si>
  <si>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</si>
  <si>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</si>
  <si>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</si>
  <si>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</si>
  <si>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</si>
  <si>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</si>
  <si>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</si>
  <si>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</si>
  <si>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</si>
  <si>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</si>
  <si>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</si>
  <si>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</si>
  <si>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</si>
  <si>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</si>
  <si>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</si>
  <si>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</si>
  <si>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</si>
  <si>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</si>
  <si>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</si>
  <si>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</si>
  <si>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</si>
  <si>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</si>
  <si>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</si>
  <si>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</si>
  <si>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</si>
  <si>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</si>
  <si>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</si>
  <si>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</si>
  <si>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</si>
  <si>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</si>
  <si>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</si>
  <si>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</si>
  <si>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</si>
  <si>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</si>
  <si>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</si>
  <si>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</si>
  <si>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</si>
  <si>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</si>
  <si>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</si>
  <si>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</si>
  <si>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</si>
  <si>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</si>
  <si>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</si>
  <si>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</si>
  <si>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</si>
  <si>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</si>
  <si>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</si>
  <si>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</si>
  <si>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</si>
  <si>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</si>
  <si>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</si>
  <si>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</si>
  <si>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</si>
  <si>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</si>
  <si>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</si>
  <si>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</si>
  <si>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</si>
  <si>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</si>
  <si>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</si>
  <si>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</si>
  <si>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</si>
  <si>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</si>
  <si>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</si>
  <si>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</si>
  <si>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</si>
  <si>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</si>
  <si>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</si>
  <si>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</si>
  <si>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</si>
  <si>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</si>
  <si>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</si>
  <si>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</si>
  <si>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</si>
  <si>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</si>
  <si>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</si>
  <si>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</si>
  <si>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</si>
  <si>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</si>
  <si>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</si>
  <si>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</si>
  <si>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</si>
  <si>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</si>
  <si>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</si>
  <si>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</si>
  <si>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</si>
  <si>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</si>
  <si>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</si>
  <si>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</si>
  <si>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</si>
  <si>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</si>
  <si>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</si>
  <si>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</si>
  <si>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</si>
  <si>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</si>
  <si>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</si>
  <si>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</si>
  <si>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</si>
  <si>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</si>
  <si>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</si>
  <si>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</si>
  <si>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</si>
  <si>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</si>
  <si>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</si>
  <si>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</si>
  <si>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</si>
  <si>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</si>
  <si>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</si>
  <si>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</si>
  <si>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</si>
  <si>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</si>
  <si>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</si>
  <si>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</si>
  <si>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</si>
  <si>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</si>
  <si>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</si>
  <si>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</si>
  <si>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</si>
  <si>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</si>
  <si>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</si>
  <si>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</si>
  <si>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</si>
  <si>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</si>
  <si>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</si>
  <si>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</si>
  <si>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</si>
  <si>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</si>
  <si>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</si>
  <si>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</si>
  <si>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</si>
  <si>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</si>
  <si>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</si>
  <si>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</si>
  <si>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</si>
  <si>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</si>
  <si>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</si>
  <si>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</si>
  <si>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</si>
  <si>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</si>
  <si>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</si>
  <si>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</si>
  <si>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</si>
  <si>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</si>
  <si>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</si>
  <si>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</si>
  <si>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</si>
  <si>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</si>
  <si>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</si>
  <si>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</si>
  <si>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</si>
  <si>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</si>
  <si>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</si>
  <si>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</si>
  <si>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</si>
  <si>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</si>
  <si>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</si>
  <si>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</si>
  <si>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</si>
  <si>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</si>
  <si>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</si>
  <si>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</si>
  <si>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</si>
  <si>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</si>
  <si>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</si>
  <si>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</si>
  <si>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</si>
  <si>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</si>
  <si>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</si>
  <si>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</si>
  <si>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</si>
  <si>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</si>
  <si>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</si>
  <si>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</si>
  <si>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</si>
  <si>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</si>
  <si>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</si>
  <si>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</si>
  <si>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</si>
  <si>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</si>
  <si>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</si>
  <si>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</si>
  <si>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</si>
  <si>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</si>
  <si>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</si>
  <si>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</si>
  <si>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</si>
  <si>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</si>
  <si>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</si>
  <si>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</si>
  <si>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</si>
  <si>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</si>
  <si>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</si>
  <si>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</si>
  <si>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</si>
  <si>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</si>
  <si>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</si>
  <si>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</si>
  <si>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</si>
  <si>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</si>
  <si>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</si>
  <si>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</si>
  <si>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</si>
  <si>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</si>
  <si>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</si>
  <si>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</si>
  <si>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</si>
  <si>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</si>
  <si>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</si>
  <si>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</si>
  <si>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</si>
  <si>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</si>
  <si>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</si>
  <si>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</si>
  <si>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</si>
  <si>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</si>
  <si>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</si>
  <si>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</si>
  <si>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</si>
  <si>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</si>
  <si>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</si>
  <si>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</si>
  <si>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</si>
  <si>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</si>
  <si>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</si>
  <si>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</si>
  <si>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</si>
  <si>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</si>
  <si>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</si>
  <si>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</si>
  <si>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</si>
  <si>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</si>
  <si>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</si>
  <si>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</si>
  <si>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</si>
  <si>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</si>
  <si>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</si>
  <si>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</si>
  <si>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</si>
  <si>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</si>
  <si>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</si>
  <si>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</si>
  <si>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</si>
  <si>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</si>
  <si>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</si>
  <si>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</si>
  <si>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</si>
  <si>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</si>
  <si>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</si>
  <si>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</si>
  <si>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</si>
  <si>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</si>
  <si>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</si>
  <si>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</si>
  <si>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</si>
  <si>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</si>
  <si>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</si>
  <si>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</si>
  <si>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</si>
  <si>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</si>
  <si>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</si>
  <si>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</si>
  <si>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</si>
  <si>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</si>
  <si>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</si>
  <si>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</si>
  <si>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</si>
  <si>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</si>
  <si>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</si>
  <si>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</si>
  <si>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</si>
  <si>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</si>
  <si>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</si>
  <si>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</si>
  <si>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</si>
  <si>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</si>
  <si>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</si>
  <si>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</si>
  <si>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</si>
  <si>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</si>
  <si>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</si>
  <si>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</si>
  <si>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</si>
  <si>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</si>
  <si>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</si>
  <si>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</si>
  <si>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</si>
  <si>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</si>
  <si>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</si>
  <si>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</si>
  <si>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</si>
  <si>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</si>
  <si>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</si>
  <si>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</si>
  <si>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</si>
  <si>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</si>
  <si>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</si>
  <si>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</si>
  <si>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</si>
  <si>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</si>
  <si>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</si>
  <si>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</si>
  <si>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</si>
  <si>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</si>
  <si>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</si>
  <si>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</si>
  <si>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</si>
  <si>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</si>
  <si>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</si>
  <si>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</si>
  <si>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</si>
  <si>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</si>
  <si>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</si>
  <si>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</si>
  <si>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</si>
  <si>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</si>
  <si>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</si>
  <si>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</si>
  <si>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</si>
  <si>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</si>
  <si>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</si>
  <si>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</si>
  <si>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</si>
  <si>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</si>
  <si>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</si>
  <si>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</si>
  <si>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</si>
  <si>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</si>
  <si>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</si>
  <si>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</si>
  <si>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</si>
  <si>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</si>
  <si>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</si>
  <si>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</si>
  <si>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</si>
  <si>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</si>
  <si>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</si>
  <si>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</si>
  <si>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</si>
  <si>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</si>
  <si>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</si>
  <si>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</si>
  <si>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</si>
  <si>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</si>
  <si>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</si>
  <si>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</si>
  <si>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</si>
  <si>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</si>
  <si>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</si>
  <si>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</si>
  <si>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</si>
  <si>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</si>
  <si>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</si>
  <si>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</si>
  <si>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</si>
  <si>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</si>
  <si>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</si>
  <si>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</si>
  <si>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</si>
  <si>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</si>
  <si>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</si>
  <si>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</si>
  <si>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</si>
  <si>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</si>
  <si>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</si>
  <si>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</si>
  <si>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</si>
  <si>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</si>
  <si>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</si>
  <si>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</si>
  <si>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</si>
  <si>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</si>
  <si>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</si>
  <si>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</si>
  <si>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</si>
  <si>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</si>
  <si>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</si>
  <si>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</si>
  <si>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</si>
  <si>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</si>
  <si>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</si>
  <si>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</si>
  <si>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</si>
  <si>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</si>
  <si>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</si>
  <si>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</si>
  <si>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</si>
  <si>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</si>
  <si>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</si>
  <si>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</si>
  <si>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</si>
  <si>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</si>
  <si>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</si>
  <si>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</si>
  <si>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</si>
  <si>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</si>
  <si>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</si>
  <si>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</si>
  <si>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</si>
  <si>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</si>
  <si>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</si>
  <si>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</si>
  <si>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</si>
  <si>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</si>
  <si>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</si>
  <si>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</si>
  <si>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</si>
  <si>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</si>
  <si>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</si>
  <si>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</si>
  <si>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</si>
  <si>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</si>
  <si>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</si>
  <si>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</si>
  <si>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</si>
  <si>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</si>
  <si>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</si>
  <si>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</si>
  <si>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</si>
  <si>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</si>
  <si>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</si>
  <si>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</si>
  <si>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</si>
  <si>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</si>
  <si>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</si>
  <si>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</si>
  <si>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</si>
  <si>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</si>
  <si>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</si>
  <si>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</si>
  <si>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</si>
  <si>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</si>
  <si>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</si>
  <si>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</si>
  <si>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</si>
  <si>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</si>
  <si>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</si>
  <si>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</si>
  <si>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</si>
  <si>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</si>
  <si>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</si>
  <si>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</si>
  <si>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</si>
  <si>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</si>
  <si>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</si>
  <si>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</si>
  <si>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</si>
  <si>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</si>
  <si>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</si>
  <si>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</si>
  <si>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</si>
  <si>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</si>
  <si>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</si>
  <si>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</si>
  <si>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</si>
  <si>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</si>
  <si>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</si>
  <si>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</si>
  <si>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</si>
  <si>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</si>
  <si>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</si>
  <si>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</si>
  <si>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</si>
  <si>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</si>
  <si>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</si>
  <si>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</si>
  <si>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</si>
  <si>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</si>
  <si>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</si>
  <si>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</si>
  <si>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</si>
  <si>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</si>
  <si>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</si>
  <si>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</si>
  <si>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</si>
  <si>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</si>
  <si>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</si>
  <si>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</si>
  <si>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</si>
  <si>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</si>
  <si>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</si>
  <si>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</si>
  <si>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</si>
  <si>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</si>
  <si>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</si>
  <si>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</si>
  <si>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</si>
  <si>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</si>
  <si>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</si>
  <si>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</si>
  <si>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</si>
  <si>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</si>
  <si>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</si>
  <si>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</si>
  <si>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</si>
  <si>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</si>
  <si>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</si>
  <si>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</si>
  <si>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</si>
  <si>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</si>
  <si>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</si>
  <si>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</si>
  <si>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</si>
  <si>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</si>
  <si>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</si>
  <si>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</si>
  <si>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</si>
  <si>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</si>
  <si>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</si>
  <si>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</si>
  <si>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</si>
  <si>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</si>
  <si>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</si>
  <si>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</si>
  <si>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</si>
  <si>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</si>
  <si>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</si>
  <si>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</si>
  <si>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</si>
  <si>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</si>
  <si>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</si>
  <si>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</si>
  <si>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</si>
  <si>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</si>
  <si>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</si>
  <si>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</si>
  <si>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</si>
  <si>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</si>
  <si>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</si>
  <si>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</si>
  <si>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</si>
  <si>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</si>
  <si>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</si>
  <si>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</si>
  <si>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</si>
  <si>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</si>
  <si>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</si>
  <si>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</si>
  <si>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</si>
  <si>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</si>
  <si>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</si>
  <si>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</si>
  <si>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</si>
  <si>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</si>
  <si>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</si>
  <si>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</si>
  <si>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</si>
  <si>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</si>
  <si>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</si>
  <si>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</si>
  <si>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</si>
  <si>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</si>
  <si>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</si>
  <si>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</si>
  <si>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</si>
  <si>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</si>
  <si>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</si>
  <si>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</si>
  <si>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</si>
  <si>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</si>
  <si>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</si>
  <si>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</si>
  <si>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</si>
  <si>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</si>
  <si>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</si>
  <si>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</si>
  <si>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</si>
  <si>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</si>
  <si>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</si>
  <si>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</si>
  <si>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</si>
  <si>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</si>
  <si>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</si>
  <si>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</si>
  <si>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</si>
  <si>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</si>
  <si>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</si>
  <si>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</si>
  <si>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</si>
  <si>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</si>
  <si>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</si>
  <si>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</si>
  <si>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</si>
  <si>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</si>
  <si>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</si>
  <si>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</si>
  <si>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</si>
  <si>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</si>
  <si>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</si>
  <si>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</si>
  <si>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</si>
  <si>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</si>
  <si>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</si>
  <si>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</si>
  <si>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</si>
  <si>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</si>
  <si>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</si>
  <si>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</si>
  <si>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</si>
  <si>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</si>
  <si>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</si>
  <si>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</si>
  <si>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</si>
  <si>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</si>
  <si>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</si>
  <si>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</si>
  <si>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</si>
  <si>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</si>
  <si>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</si>
  <si>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</si>
  <si>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</si>
  <si>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</si>
  <si>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</si>
  <si>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</si>
  <si>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</si>
  <si>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</si>
  <si>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</si>
  <si>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</si>
  <si>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</si>
  <si>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</si>
  <si>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</si>
  <si>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</si>
  <si>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</si>
  <si>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</si>
  <si>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</si>
  <si>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</si>
  <si>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</si>
  <si>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</si>
  <si>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</si>
  <si>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</si>
  <si>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</si>
  <si>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</si>
  <si>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</si>
  <si>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</si>
  <si>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</si>
  <si>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</si>
  <si>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</si>
  <si>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</si>
  <si>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</si>
  <si>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</si>
  <si>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</si>
  <si>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</si>
  <si>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</si>
  <si>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</si>
  <si>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</si>
  <si>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</si>
  <si>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</si>
  <si>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</si>
  <si>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</si>
  <si>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</si>
  <si>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</si>
  <si>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</si>
  <si>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</si>
  <si>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</si>
  <si>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</si>
  <si>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</si>
  <si>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</si>
  <si>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</si>
  <si>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</si>
  <si>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</si>
  <si>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</si>
  <si>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</si>
  <si>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</si>
  <si>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</si>
  <si>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</si>
  <si>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</si>
  <si>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</si>
  <si>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</si>
  <si>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</si>
  <si>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</si>
  <si>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</si>
  <si>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</si>
  <si>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</si>
  <si>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</si>
  <si>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</si>
  <si>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</si>
  <si>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</si>
  <si>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</si>
  <si>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</si>
  <si>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</si>
  <si>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</si>
  <si>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</si>
  <si>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</si>
  <si>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</si>
  <si>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</si>
  <si>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</si>
  <si>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</si>
  <si>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</si>
  <si>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</si>
  <si>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</si>
  <si>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</si>
  <si>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</si>
  <si>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</si>
  <si>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</si>
  <si>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</si>
  <si>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</si>
  <si>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</si>
  <si>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</si>
  <si>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</si>
  <si>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</si>
  <si>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</si>
  <si>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</si>
  <si>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</si>
  <si>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</si>
  <si>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</si>
  <si>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</si>
  <si>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</si>
  <si>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</si>
  <si>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</si>
  <si>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</si>
  <si>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</si>
  <si>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</si>
  <si>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</si>
  <si>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</si>
  <si>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</si>
  <si>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</si>
  <si>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</si>
  <si>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</si>
  <si>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</si>
  <si>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</si>
  <si>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</si>
  <si>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</si>
  <si>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</si>
  <si>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</si>
  <si>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</si>
  <si>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</si>
  <si>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</si>
  <si>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</si>
  <si>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</si>
  <si>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</si>
  <si>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</si>
  <si>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</si>
  <si>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</si>
  <si>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</si>
  <si>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</si>
  <si>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</si>
  <si>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</si>
  <si>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</si>
  <si>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</si>
  <si>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</si>
  <si>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</si>
  <si>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</si>
  <si>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</si>
  <si>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</si>
  <si>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</si>
  <si>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</si>
  <si>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</si>
  <si>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</si>
  <si>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</si>
  <si>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</si>
  <si>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</si>
  <si>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</si>
  <si>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</si>
  <si>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</si>
  <si>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</si>
  <si>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</si>
  <si>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</si>
  <si>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</si>
  <si>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</si>
  <si>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</si>
  <si>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</si>
  <si>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</si>
  <si>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</si>
  <si>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</si>
  <si>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</si>
  <si>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</si>
  <si>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</si>
  <si>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</si>
  <si>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</si>
  <si>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</si>
  <si>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</si>
  <si>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</si>
  <si>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</si>
  <si>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</si>
  <si>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</si>
  <si>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</si>
  <si>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</si>
  <si>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</si>
  <si>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</si>
  <si>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</si>
  <si>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</si>
  <si>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</si>
  <si>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</si>
  <si>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</si>
  <si>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</si>
  <si>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</si>
  <si>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</si>
  <si>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</si>
  <si>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</si>
  <si>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</si>
  <si>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</si>
  <si>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</si>
  <si>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</si>
  <si>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</si>
  <si>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</si>
  <si>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</si>
  <si>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</si>
  <si>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</si>
  <si>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</si>
  <si>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</si>
  <si>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</si>
  <si>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</si>
  <si>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</si>
  <si>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</si>
  <si>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</si>
  <si>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</si>
  <si>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</si>
  <si>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</si>
  <si>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</si>
  <si>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</si>
  <si>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</si>
  <si>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</si>
  <si>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</si>
  <si>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</si>
  <si>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</si>
  <si>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</si>
  <si>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</si>
  <si>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</si>
  <si>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</si>
  <si>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</si>
  <si>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</si>
  <si>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</si>
  <si>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</si>
  <si>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</si>
  <si>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</si>
  <si>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</si>
  <si>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</si>
  <si>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</si>
  <si>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</si>
  <si>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</si>
  <si>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</si>
  <si>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</si>
  <si>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</si>
  <si>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</si>
  <si>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</si>
  <si>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</si>
  <si>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</si>
  <si>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</si>
  <si>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</si>
  <si>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</si>
  <si>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</si>
  <si>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</si>
  <si>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</si>
  <si>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</si>
  <si>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</si>
  <si>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</si>
  <si>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</si>
  <si>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</si>
  <si>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</si>
  <si>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</si>
  <si>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</si>
  <si>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</si>
  <si>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</si>
  <si>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</si>
  <si>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</si>
  <si>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</si>
  <si>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</si>
  <si>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</si>
  <si>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</si>
  <si>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</si>
  <si>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</si>
  <si>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</si>
  <si>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</si>
  <si>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</si>
  <si>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</si>
  <si>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</si>
  <si>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</si>
  <si>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</si>
  <si>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</si>
  <si>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</si>
  <si>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</si>
  <si>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</si>
  <si>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</si>
  <si>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</si>
  <si>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</si>
  <si>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</si>
  <si>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</si>
  <si>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</si>
  <si>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</si>
  <si>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</si>
  <si>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</si>
  <si>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</si>
  <si>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</si>
  <si>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</si>
  <si>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</si>
  <si>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</si>
  <si>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</si>
  <si>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</si>
  <si>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</si>
  <si>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</si>
  <si>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</si>
  <si>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</si>
  <si>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</si>
  <si>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</si>
  <si>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</si>
  <si>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</si>
  <si>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</si>
  <si>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</si>
  <si>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</si>
  <si>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</si>
  <si>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</si>
  <si>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</si>
  <si>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</si>
  <si>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</si>
  <si>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</si>
  <si>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</si>
  <si>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</si>
  <si>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</si>
  <si>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</si>
  <si>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</si>
  <si>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</si>
  <si>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</si>
  <si>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</si>
  <si>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</si>
  <si>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</si>
  <si>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</si>
  <si>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</si>
  <si>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</si>
  <si>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</si>
  <si>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</si>
  <si>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</si>
  <si>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</si>
  <si>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</si>
  <si>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</si>
  <si>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</si>
  <si>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</si>
  <si>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</si>
  <si>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</si>
  <si>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</si>
  <si>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</si>
  <si>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</si>
  <si>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</si>
  <si>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</si>
  <si>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</si>
  <si>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</si>
  <si>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</si>
  <si>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</si>
  <si>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</si>
  <si>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</si>
  <si>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</si>
  <si>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</si>
  <si>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</si>
  <si>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</si>
  <si>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</si>
  <si>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</si>
  <si>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</si>
  <si>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</si>
  <si>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</si>
  <si>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</si>
  <si>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</si>
  <si>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</si>
  <si>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</si>
  <si>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</si>
  <si>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</si>
  <si>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</si>
  <si>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</si>
  <si>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</si>
  <si>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</si>
  <si>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</si>
  <si>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</si>
  <si>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</si>
  <si>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</si>
  <si>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</si>
  <si>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</si>
  <si>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</si>
  <si>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</si>
  <si>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</si>
  <si>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</si>
  <si>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</si>
  <si>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</si>
  <si>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</si>
  <si>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</si>
  <si>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</si>
  <si>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</si>
  <si>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</si>
  <si>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</si>
  <si>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</si>
  <si>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</si>
  <si>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</si>
  <si>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</si>
  <si>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</si>
  <si>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</si>
  <si>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</si>
  <si>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</si>
  <si>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</si>
  <si>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</si>
  <si>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</si>
  <si>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</si>
  <si>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</si>
  <si>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</si>
  <si>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</si>
  <si>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</si>
  <si>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</si>
  <si>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Total Employee</t>
  </si>
  <si>
    <t xml:space="preserve">Attrition Count </t>
  </si>
  <si>
    <t xml:space="preserve">Average Age </t>
  </si>
  <si>
    <t xml:space="preserve">Active Employee </t>
  </si>
  <si>
    <t>Attrition Rate</t>
  </si>
  <si>
    <t>Average of Job Satisfaction</t>
  </si>
  <si>
    <t xml:space="preserve">Rating </t>
  </si>
  <si>
    <t>Balance rating</t>
  </si>
  <si>
    <t>Row Labels</t>
  </si>
  <si>
    <t>Grand Total</t>
  </si>
  <si>
    <t>Count of Employee Count</t>
  </si>
  <si>
    <t>Sum of CF_attrition count</t>
  </si>
  <si>
    <t>Count of CF_attrition count</t>
  </si>
  <si>
    <t xml:space="preserve">attrition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</si>
</sst>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249977111117893"/>
        <bgColor indexed="64"/>
      </patternFill>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10" fontId="0" fillId="0" borderId="0" xfId="1" applyNumberFormat="1" applyFont="1"/>
    <xf numFmtId="1" fontId="0" fillId="0" borderId="0" xfId="0" applyNumberFormat="1"/>
    <xf numFmtId="0" fontId="0" fillId="2" borderId="0" xfId="0" applyFill="1"/>
    <xf numFmtId="0" fontId="0" fillId="0" borderId="8" xfId="0" applyBorder="1"/>
    <xf numFmtId="0" fontId="0" fillId="0" borderId="9" xfId="0" applyNumberFormat="1" applyBorder="1"/>
    <xf numFmtId="170" fontId="0" fillId="0" borderId="9" xfId="0" applyNumberFormat="1" applyBorder="1"/>
    <xf numFmtId="170" fontId="0" fillId="0" borderId="0" xfId="0" applyNumberFormat="1"/>
    <xf numFmtId="9" fontId="0" fillId="0" borderId="0" xfId="1" applyFont="1"/>
    <xf numFmtId="0" fontId="0" fillId="0" borderId="1" xfId="0" pivotButton="1" applyBorder="1"/>
    <xf numFmtId="0" fontId="0" fillId="0" borderId="1" xfId="0" applyBorder="1" applyAlignment="1">
      <alignment horizontal="left"/>
    </xf>
    <xf numFmtId="0" fontId="0" fillId="0" borderId="8" xfId="0" applyNumberFormat="1" applyBorder="1"/>
    <xf numFmtId="0" fontId="0" fillId="0" borderId="7" xfId="0" applyBorder="1" applyAlignment="1">
      <alignment horizontal="left"/>
    </xf>
    <xf numFmtId="0" fontId="0" fillId="0" borderId="10" xfId="0" applyNumberFormat="1" applyBorder="1"/>
    <xf numFmtId="0" fontId="0" fillId="0" borderId="3" xfId="0" applyBorder="1" applyAlignment="1">
      <alignment horizontal="left"/>
    </xf>
    <xf numFmtId="10" fontId="0" fillId="0" borderId="8" xfId="0" applyNumberFormat="1" applyBorder="1"/>
    <xf numFmtId="10" fontId="0" fillId="0" borderId="10" xfId="0" applyNumberFormat="1" applyBorder="1"/>
    <xf numFmtId="10" fontId="0" fillId="0" borderId="9" xfId="0" applyNumberFormat="1" applyBorder="1"/>
    <xf numFmtId="0" fontId="0" fillId="0" borderId="3" xfId="0" applyNumberFormat="1" applyBorder="1"/>
    <xf numFmtId="0" fontId="0" fillId="0" borderId="6" xfId="0" applyNumberFormat="1" applyBorder="1"/>
    <xf numFmtId="0" fontId="0" fillId="0" borderId="4" xfId="0" applyNumberFormat="1" applyBorder="1"/>
  </cellXfs>
  <cellStyles count="2">
    <cellStyle name="Normal" xfId="0" builtinId="0"/>
    <cellStyle name="Percent" xfId="1" builtinId="5"/>
  </cellStyles>
  <dxfs count="5">
    <dxf>
      <font>
        <b/>
        <i val="0"/>
        <name val="Calibri"/>
        <family val="2"/>
        <scheme val="minor"/>
      </font>
      <fill>
        <gradientFill>
          <stop position="0">
            <color theme="9" tint="-0.25098422193060094"/>
          </stop>
          <stop position="1">
            <color theme="9" tint="0.40000610370189521"/>
          </stop>
        </gradientFill>
      </fill>
    </dxf>
    <dxf>
      <numFmt numFmtId="170"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 pivot="0" table="0" count="3" xr9:uid="{69EF63F3-5B6E-4CBD-BF7D-9BCC3D85DF8A}">
      <tableStyleElement type="wholeTable" dxfId="0"/>
    </tableStyle>
  </tableStyles>
  <colors>
    <mruColors>
      <color rgb="FF5B0536"/>
      <color rgb="FFCC0000"/>
    </mruColors>
  </colors>
  <extLst>
    <ext xmlns:x14="http://schemas.microsoft.com/office/spreadsheetml/2009/9/main" uri="{46F421CA-312F-682f-3DD2-61675219B42D}">
      <x14:dxfs count="2">
        <dxf>
          <fill>
            <gradientFill degree="90">
              <stop position="0">
                <color theme="1"/>
              </stop>
              <stop position="1">
                <color theme="1" tint="0.25098422193060094"/>
              </stop>
            </gradientFill>
          </fill>
        </dxf>
        <dxf>
          <fill>
            <gradientFill>
              <stop position="0">
                <color theme="1"/>
              </stop>
              <stop position="1">
                <color theme="1"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0"/>
            <x14:slicerStyleElement type="selectedItemWithNo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6D3A-4F19-BA7D-6FF7701EB57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025371828521436E-2"/>
          <c:y val="2.7777777777777776E-2"/>
          <c:w val="0.9155301837270341"/>
          <c:h val="0.89814814814814814"/>
        </c:manualLayout>
      </c:layout>
      <c:barChart>
        <c:barDir val="bar"/>
        <c:grouping val="cluster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A328-4436-888F-A6AD713FF7A3}"/>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B-A328-4436-888F-A6AD713FF7A3}"/>
            </c:ext>
          </c:extLst>
        </c:ser>
        <c:dLbls>
          <c:showLegendKey val="0"/>
          <c:showVal val="0"/>
          <c:showCatName val="0"/>
          <c:showSerName val="0"/>
          <c:showPercent val="0"/>
          <c:showBubbleSize val="0"/>
        </c:dLbls>
        <c:gapWidth val="182"/>
        <c:axId val="538550656"/>
        <c:axId val="538545976"/>
      </c:barChart>
      <c:catAx>
        <c:axId val="538550656"/>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538545976"/>
        <c:crosses val="autoZero"/>
        <c:auto val="1"/>
        <c:lblAlgn val="ctr"/>
        <c:lblOffset val="100"/>
        <c:noMultiLvlLbl val="0"/>
      </c:catAx>
      <c:valAx>
        <c:axId val="538545976"/>
        <c:scaling>
          <c:orientation val="minMax"/>
          <c:max val="4"/>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538550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Gender!$C$10:$C$11</c:f>
              <c:numCache>
                <c:formatCode>0%</c:formatCode>
                <c:ptCount val="2"/>
                <c:pt idx="0">
                  <c:v>0.4</c:v>
                </c:pt>
                <c:pt idx="1">
                  <c:v>0.6</c:v>
                </c:pt>
              </c:numCache>
            </c:numRef>
          </c:val>
          <c:extLst>
            <c:ext xmlns:c16="http://schemas.microsoft.com/office/drawing/2014/chart" uri="{C3380CC4-5D6E-409C-BE32-E72D297353CC}">
              <c16:uniqueId val="{00000000-9537-4281-9EF0-80B1C23EC5D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9E7-4058-8A53-86429D744659}"/>
            </c:ext>
          </c:extLst>
        </c:ser>
        <c:dLbls>
          <c:dLblPos val="outEnd"/>
          <c:showLegendKey val="0"/>
          <c:showVal val="1"/>
          <c:showCatName val="0"/>
          <c:showSerName val="0"/>
          <c:showPercent val="0"/>
          <c:showBubbleSize val="0"/>
        </c:dLbls>
        <c:gapWidth val="182"/>
        <c:axId val="537937256"/>
        <c:axId val="537937616"/>
      </c:barChart>
      <c:catAx>
        <c:axId val="5379372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537937616"/>
        <c:crosses val="autoZero"/>
        <c:auto val="1"/>
        <c:lblAlgn val="ctr"/>
        <c:lblOffset val="100"/>
        <c:noMultiLvlLbl val="0"/>
      </c:catAx>
      <c:valAx>
        <c:axId val="537937616"/>
        <c:scaling>
          <c:orientation val="minMax"/>
        </c:scaling>
        <c:delete val="1"/>
        <c:axPos val="b"/>
        <c:numFmt formatCode="General" sourceLinked="1"/>
        <c:majorTickMark val="out"/>
        <c:minorTickMark val="none"/>
        <c:tickLblPos val="nextTo"/>
        <c:crossAx val="537937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vs Attrition!PivotTable5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vs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vs Attrition'!$A$4:$A$7</c:f>
              <c:strCache>
                <c:ptCount val="3"/>
                <c:pt idx="0">
                  <c:v>HR</c:v>
                </c:pt>
                <c:pt idx="1">
                  <c:v>R&amp;D</c:v>
                </c:pt>
                <c:pt idx="2">
                  <c:v>Sales</c:v>
                </c:pt>
              </c:strCache>
            </c:strRef>
          </c:cat>
          <c:val>
            <c:numRef>
              <c:f>'Dept vs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369-405B-BC1A-92061A55CA5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group!PivotTable6</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2C34-485A-ABBE-5DAD6AC62F5F}"/>
            </c:ext>
          </c:extLst>
        </c:ser>
        <c:dLbls>
          <c:showLegendKey val="0"/>
          <c:showVal val="0"/>
          <c:showCatName val="0"/>
          <c:showSerName val="0"/>
          <c:showPercent val="0"/>
          <c:showBubbleSize val="0"/>
        </c:dLbls>
        <c:gapWidth val="219"/>
        <c:overlap val="-27"/>
        <c:axId val="558787264"/>
        <c:axId val="558783664"/>
      </c:barChart>
      <c:catAx>
        <c:axId val="558787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558783664"/>
        <c:crosses val="autoZero"/>
        <c:auto val="1"/>
        <c:lblAlgn val="ctr"/>
        <c:lblOffset val="100"/>
        <c:noMultiLvlLbl val="0"/>
      </c:catAx>
      <c:valAx>
        <c:axId val="558783664"/>
        <c:scaling>
          <c:orientation val="minMax"/>
        </c:scaling>
        <c:delete val="1"/>
        <c:axPos val="l"/>
        <c:numFmt formatCode="General" sourceLinked="1"/>
        <c:majorTickMark val="none"/>
        <c:minorTickMark val="none"/>
        <c:tickLblPos val="nextTo"/>
        <c:crossAx val="558787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'Attrition by marital Status'!$E$3</c:f>
              <c:strCache>
                <c:ptCount val="1"/>
                <c:pt idx="0">
                  <c:v>attrition </c:v>
                </c:pt>
              </c:strCache>
            </c:strRef>
          </c:tx>
          <c:spPr>
            <a:solidFill>
              <a:schemeClr val="accent1"/>
            </a:solidFill>
            <a:ln>
              <a:noFill/>
            </a:ln>
            <a:effectLst/>
          </c:spPr>
          <c:invertIfNegative val="0"/>
          <c:cat>
            <c:strRef>
              <c:f>'Attrition by marital Status'!$D$4:$D$6</c:f>
              <c:strCache>
                <c:ptCount val="3"/>
                <c:pt idx="0">
                  <c:v>Divorced</c:v>
                </c:pt>
                <c:pt idx="1">
                  <c:v>Married</c:v>
                </c:pt>
                <c:pt idx="2">
                  <c:v>Single</c:v>
                </c:pt>
              </c:strCache>
            </c:strRef>
          </c:cat>
          <c:val>
            <c:numRef>
              <c:f>'Attrition by marital Status'!$E$4:$E$6</c:f>
              <c:numCache>
                <c:formatCode>General</c:formatCode>
                <c:ptCount val="3"/>
                <c:pt idx="0">
                  <c:v>327</c:v>
                </c:pt>
                <c:pt idx="1">
                  <c:v>673</c:v>
                </c:pt>
                <c:pt idx="2">
                  <c:v>470</c:v>
                </c:pt>
              </c:numCache>
            </c:numRef>
          </c:val>
          <c:extLst>
            <c:ext xmlns:c16="http://schemas.microsoft.com/office/drawing/2014/chart" uri="{C3380CC4-5D6E-409C-BE32-E72D297353CC}">
              <c16:uniqueId val="{00000000-3A3D-482C-BB89-D147CDFBE543}"/>
            </c:ext>
          </c:extLst>
        </c:ser>
        <c:dLbls>
          <c:showLegendKey val="0"/>
          <c:showVal val="0"/>
          <c:showCatName val="0"/>
          <c:showSerName val="0"/>
          <c:showPercent val="0"/>
          <c:showBubbleSize val="0"/>
        </c:dLbls>
        <c:gapWidth val="182"/>
        <c:axId val="630224048"/>
        <c:axId val="630226208"/>
      </c:barChart>
      <c:catAx>
        <c:axId val="630224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30226208"/>
        <c:crosses val="autoZero"/>
        <c:auto val="1"/>
        <c:lblAlgn val="ctr"/>
        <c:lblOffset val="100"/>
        <c:noMultiLvlLbl val="0"/>
      </c:catAx>
      <c:valAx>
        <c:axId val="6302262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30224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K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2060">
                <a:alpha val="95000"/>
              </a:srgbClr>
            </a:solidFill>
          </c:spPr>
          <c:dPt>
            <c:idx val="0"/>
            <c:bubble3D val="0"/>
            <c:spPr>
              <a:solidFill>
                <a:srgbClr val="00B050">
                  <a:alpha val="95000"/>
                </a:srgbClr>
              </a:solidFill>
              <a:ln w="19050">
                <a:solidFill>
                  <a:schemeClr val="lt1"/>
                </a:solidFill>
              </a:ln>
              <a:effectLst/>
            </c:spPr>
            <c:extLst>
              <c:ext xmlns:c16="http://schemas.microsoft.com/office/drawing/2014/chart" uri="{C3380CC4-5D6E-409C-BE32-E72D297353CC}">
                <c16:uniqueId val="{00000001-AECA-4E7C-B90F-7B6953826159}"/>
              </c:ext>
            </c:extLst>
          </c:dPt>
          <c:dPt>
            <c:idx val="1"/>
            <c:bubble3D val="0"/>
            <c:spPr>
              <a:solidFill>
                <a:srgbClr val="FFFF00">
                  <a:alpha val="95000"/>
                </a:srgbClr>
              </a:solidFill>
              <a:ln w="19050">
                <a:solidFill>
                  <a:schemeClr val="lt1"/>
                </a:solidFill>
              </a:ln>
              <a:effectLst/>
            </c:spPr>
            <c:extLst>
              <c:ext xmlns:c16="http://schemas.microsoft.com/office/drawing/2014/chart" uri="{C3380CC4-5D6E-409C-BE32-E72D297353CC}">
                <c16:uniqueId val="{00000003-AECA-4E7C-B90F-7B6953826159}"/>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AECA-4E7C-B90F-7B695382615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K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5B0536"/>
                  </a:gs>
                  <a:gs pos="86000">
                    <a:srgbClr val="5B0536"/>
                  </a:gs>
                  <a:gs pos="62376">
                    <a:srgbClr val="5B0536"/>
                  </a:gs>
                  <a:gs pos="55054">
                    <a:srgbClr val="5B0536"/>
                  </a:gs>
                  <a:gs pos="39471">
                    <a:srgbClr val="5B0536"/>
                  </a:gs>
                  <a:gs pos="28453">
                    <a:srgbClr val="5B0536"/>
                  </a:gs>
                  <a:gs pos="13778">
                    <a:srgbClr val="5B0536"/>
                  </a:gs>
                  <a:gs pos="0">
                    <a:srgbClr val="5B0536"/>
                  </a:gs>
                  <a:gs pos="83000">
                    <a:srgbClr val="5B0536"/>
                  </a:gs>
                  <a:gs pos="100000">
                    <a:srgbClr val="5B0536"/>
                  </a:gs>
                </a:gsLst>
                <a:lin ang="5400000" scaled="1"/>
              </a:gradFill>
              <a:ln w="19050">
                <a:noFill/>
              </a:ln>
              <a:effectLst/>
            </c:spPr>
            <c:extLst>
              <c:ext xmlns:c16="http://schemas.microsoft.com/office/drawing/2014/chart" uri="{C3380CC4-5D6E-409C-BE32-E72D297353CC}">
                <c16:uniqueId val="{00000001-387F-4511-B616-9E4D3B0A0F4B}"/>
              </c:ext>
            </c:extLst>
          </c:dPt>
          <c:dPt>
            <c:idx val="1"/>
            <c:bubble3D val="0"/>
            <c:spPr>
              <a:solidFill>
                <a:schemeClr val="accent3">
                  <a:lumMod val="20000"/>
                  <a:lumOff val="80000"/>
                </a:schemeClr>
              </a:solidFill>
              <a:ln w="19050">
                <a:noFill/>
              </a:ln>
              <a:effectLst/>
            </c:spPr>
            <c:extLst>
              <c:ext xmlns:c16="http://schemas.microsoft.com/office/drawing/2014/chart" uri="{C3380CC4-5D6E-409C-BE32-E72D297353CC}">
                <c16:uniqueId val="{00000003-387F-4511-B616-9E4D3B0A0F4B}"/>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387F-4511-B616-9E4D3B0A0F4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83333333333333"/>
          <c:y val="0.10583333333333333"/>
          <c:w val="0.8059722222222222"/>
          <c:h val="0.8059722222222222"/>
        </c:manualLayout>
      </c:layout>
      <c:doughnutChart>
        <c:varyColors val="1"/>
        <c:ser>
          <c:idx val="0"/>
          <c:order val="0"/>
          <c:dPt>
            <c:idx val="0"/>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1-3626-49C0-B570-AEB7CD781C0A}"/>
              </c:ext>
            </c:extLst>
          </c:dPt>
          <c:dPt>
            <c:idx val="1"/>
            <c:bubble3D val="0"/>
            <c:spPr>
              <a:gradFill>
                <a:gsLst>
                  <a:gs pos="0">
                    <a:srgbClr val="002060"/>
                  </a:gs>
                  <a:gs pos="86000">
                    <a:srgbClr val="002060"/>
                  </a:gs>
                  <a:gs pos="69740">
                    <a:srgbClr val="002060"/>
                  </a:gs>
                  <a:gs pos="38542">
                    <a:srgbClr val="002060"/>
                  </a:gs>
                  <a:gs pos="28453">
                    <a:srgbClr val="002060"/>
                  </a:gs>
                  <a:gs pos="13778">
                    <a:srgbClr val="002060"/>
                  </a:gs>
                  <a:gs pos="49000">
                    <a:srgbClr val="002060"/>
                  </a:gs>
                  <a:gs pos="77000">
                    <a:srgbClr val="002060"/>
                  </a:gs>
                  <a:gs pos="100000">
                    <a:srgbClr val="002060"/>
                  </a:gs>
                </a:gsLst>
                <a:lin ang="5400000" scaled="1"/>
              </a:gradFill>
              <a:ln w="19050">
                <a:solidFill>
                  <a:schemeClr val="lt1"/>
                </a:solidFill>
              </a:ln>
              <a:effectLst/>
            </c:spPr>
            <c:extLst>
              <c:ext xmlns:c16="http://schemas.microsoft.com/office/drawing/2014/chart" uri="{C3380CC4-5D6E-409C-BE32-E72D297353CC}">
                <c16:uniqueId val="{00000003-3626-49C0-B570-AEB7CD781C0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3626-49C0-B570-AEB7CD781C0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Attrition!PivotTable3</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Black" panose="020B0A04020102020204" pitchFamily="34" charset="0"/>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Black" panose="020B0A04020102020204" pitchFamily="34" charset="0"/>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4FA-4715-AE7A-8D39A465EA4A}"/>
            </c:ext>
          </c:extLst>
        </c:ser>
        <c:dLbls>
          <c:dLblPos val="outEnd"/>
          <c:showLegendKey val="0"/>
          <c:showVal val="1"/>
          <c:showCatName val="0"/>
          <c:showSerName val="0"/>
          <c:showPercent val="0"/>
          <c:showBubbleSize val="0"/>
        </c:dLbls>
        <c:gapWidth val="61"/>
        <c:axId val="537937256"/>
        <c:axId val="537937616"/>
      </c:barChart>
      <c:catAx>
        <c:axId val="5379372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537937616"/>
        <c:crosses val="autoZero"/>
        <c:auto val="1"/>
        <c:lblAlgn val="ctr"/>
        <c:lblOffset val="100"/>
        <c:noMultiLvlLbl val="0"/>
      </c:catAx>
      <c:valAx>
        <c:axId val="537937616"/>
        <c:scaling>
          <c:orientation val="minMax"/>
        </c:scaling>
        <c:delete val="1"/>
        <c:axPos val="b"/>
        <c:numFmt formatCode="General" sourceLinked="1"/>
        <c:majorTickMark val="out"/>
        <c:minorTickMark val="none"/>
        <c:tickLblPos val="nextTo"/>
        <c:crossAx val="537937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vs Attrition!PivotTable5</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solidFill>
                  <a:latin typeface="Arial" panose="020B0604020202020204" pitchFamily="34" charset="0"/>
                  <a:ea typeface="+mn-ea"/>
                  <a:cs typeface="Arial" panose="020B0604020202020204" pitchFamily="34" charset="0"/>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7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solidFill>
                  <a:latin typeface="Arial" panose="020B0604020202020204" pitchFamily="34" charset="0"/>
                  <a:ea typeface="+mn-ea"/>
                  <a:cs typeface="Arial" panose="020B0604020202020204" pitchFamily="34" charset="0"/>
                </a:defRPr>
              </a:pPr>
              <a:endParaRPr lang="en-KE"/>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2060"/>
          </a:solidFill>
          <a:ln w="19050">
            <a:solidFill>
              <a:schemeClr val="lt1"/>
            </a:solidFill>
          </a:ln>
          <a:effectLst/>
        </c:spPr>
      </c:pivotFmt>
      <c:pivotFmt>
        <c:idx val="8"/>
        <c:spPr>
          <a:solidFill>
            <a:schemeClr val="tx2">
              <a:lumMod val="50000"/>
              <a:lumOff val="50000"/>
            </a:schemeClr>
          </a:solidFill>
          <a:ln w="19050">
            <a:solidFill>
              <a:schemeClr val="lt1"/>
            </a:solidFill>
          </a:ln>
          <a:effectLst/>
        </c:spPr>
      </c:pivotFmt>
    </c:pivotFmts>
    <c:plotArea>
      <c:layout>
        <c:manualLayout>
          <c:layoutTarget val="inner"/>
          <c:xMode val="edge"/>
          <c:yMode val="edge"/>
          <c:x val="0.10767713323874575"/>
          <c:y val="5.8902275769745646E-2"/>
          <c:w val="0.62405284417416962"/>
          <c:h val="0.88219544846050868"/>
        </c:manualLayout>
      </c:layout>
      <c:pieChart>
        <c:varyColors val="1"/>
        <c:ser>
          <c:idx val="0"/>
          <c:order val="0"/>
          <c:tx>
            <c:strRef>
              <c:f>'Dept vs Attrition'!$B$3</c:f>
              <c:strCache>
                <c:ptCount val="1"/>
                <c:pt idx="0">
                  <c:v>Total</c:v>
                </c:pt>
              </c:strCache>
            </c:strRef>
          </c:tx>
          <c:dPt>
            <c:idx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1-B501-4E10-A41D-54B0CC73A7C4}"/>
              </c:ext>
            </c:extLst>
          </c:dPt>
          <c:dPt>
            <c:idx val="1"/>
            <c:bubble3D val="0"/>
            <c:spPr>
              <a:solidFill>
                <a:srgbClr val="002060"/>
              </a:solidFill>
              <a:ln w="19050">
                <a:solidFill>
                  <a:schemeClr val="lt1"/>
                </a:solidFill>
              </a:ln>
              <a:effectLst/>
            </c:spPr>
            <c:extLst>
              <c:ext xmlns:c16="http://schemas.microsoft.com/office/drawing/2014/chart" uri="{C3380CC4-5D6E-409C-BE32-E72D297353CC}">
                <c16:uniqueId val="{00000003-B501-4E10-A41D-54B0CC73A7C4}"/>
              </c:ext>
            </c:extLst>
          </c:dPt>
          <c:dPt>
            <c:idx val="2"/>
            <c:bubble3D val="0"/>
            <c:spPr>
              <a:solidFill>
                <a:schemeClr val="tx2">
                  <a:lumMod val="50000"/>
                  <a:lumOff val="50000"/>
                </a:schemeClr>
              </a:solidFill>
              <a:ln w="19050">
                <a:solidFill>
                  <a:schemeClr val="lt1"/>
                </a:solidFill>
              </a:ln>
              <a:effectLst/>
            </c:spPr>
            <c:extLst>
              <c:ext xmlns:c16="http://schemas.microsoft.com/office/drawing/2014/chart" uri="{C3380CC4-5D6E-409C-BE32-E72D297353CC}">
                <c16:uniqueId val="{00000005-B501-4E10-A41D-54B0CC73A7C4}"/>
              </c:ext>
            </c:extLst>
          </c:dPt>
          <c:dLbls>
            <c:dLbl>
              <c:idx val="0"/>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501-4E10-A41D-54B0CC73A7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solidFill>
                    <a:latin typeface="Arial" panose="020B0604020202020204" pitchFamily="34" charset="0"/>
                    <a:ea typeface="+mn-ea"/>
                    <a:cs typeface="Arial" panose="020B0604020202020204" pitchFamily="34" charset="0"/>
                  </a:defRPr>
                </a:pPr>
                <a:endParaRPr lang="en-KE"/>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vs Attrition'!$A$4:$A$7</c:f>
              <c:strCache>
                <c:ptCount val="3"/>
                <c:pt idx="0">
                  <c:v>HR</c:v>
                </c:pt>
                <c:pt idx="1">
                  <c:v>R&amp;D</c:v>
                </c:pt>
                <c:pt idx="2">
                  <c:v>Sales</c:v>
                </c:pt>
              </c:strCache>
            </c:strRef>
          </c:cat>
          <c:val>
            <c:numRef>
              <c:f>'Dept vs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501-4E10-A41D-54B0CC73A7C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9480074376599552"/>
          <c:y val="0.3488472801340608"/>
          <c:w val="0.1866562092317606"/>
          <c:h val="0.30230543973187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group!PivotTable6</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Black" panose="020B0A04020102020204" pitchFamily="34" charset="0"/>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Black" panose="020B0A04020102020204" pitchFamily="34" charset="0"/>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0A6D-41EC-82B9-988255C129B6}"/>
            </c:ext>
          </c:extLst>
        </c:ser>
        <c:dLbls>
          <c:dLblPos val="outEnd"/>
          <c:showLegendKey val="0"/>
          <c:showVal val="1"/>
          <c:showCatName val="0"/>
          <c:showSerName val="0"/>
          <c:showPercent val="0"/>
          <c:showBubbleSize val="0"/>
        </c:dLbls>
        <c:gapWidth val="75"/>
        <c:overlap val="-27"/>
        <c:axId val="558787264"/>
        <c:axId val="558783664"/>
      </c:barChart>
      <c:catAx>
        <c:axId val="558787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558783664"/>
        <c:crosses val="autoZero"/>
        <c:auto val="1"/>
        <c:lblAlgn val="ctr"/>
        <c:lblOffset val="100"/>
        <c:noMultiLvlLbl val="0"/>
      </c:catAx>
      <c:valAx>
        <c:axId val="558783664"/>
        <c:scaling>
          <c:orientation val="minMax"/>
        </c:scaling>
        <c:delete val="1"/>
        <c:axPos val="l"/>
        <c:numFmt formatCode="General" sourceLinked="1"/>
        <c:majorTickMark val="none"/>
        <c:minorTickMark val="none"/>
        <c:tickLblPos val="nextTo"/>
        <c:crossAx val="558787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84601572865129"/>
          <c:y val="3.2407407407407406E-2"/>
          <c:w val="0.78001071370361263"/>
          <c:h val="0.8416746864975212"/>
        </c:manualLayout>
      </c:layout>
      <c:barChart>
        <c:barDir val="bar"/>
        <c:grouping val="clustered"/>
        <c:varyColors val="0"/>
        <c:ser>
          <c:idx val="0"/>
          <c:order val="0"/>
          <c:tx>
            <c:strRef>
              <c:f>'Attrition by marital Status'!$E$3</c:f>
              <c:strCache>
                <c:ptCount val="1"/>
                <c:pt idx="0">
                  <c:v>attrition </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Black" panose="020B0A04020102020204" pitchFamily="34" charset="0"/>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Status'!$D$4:$D$6</c:f>
              <c:strCache>
                <c:ptCount val="3"/>
                <c:pt idx="0">
                  <c:v>Divorced</c:v>
                </c:pt>
                <c:pt idx="1">
                  <c:v>Married</c:v>
                </c:pt>
                <c:pt idx="2">
                  <c:v>Single</c:v>
                </c:pt>
              </c:strCache>
            </c:strRef>
          </c:cat>
          <c:val>
            <c:numRef>
              <c:f>'Attrition by marital Status'!$E$4:$E$6</c:f>
              <c:numCache>
                <c:formatCode>General</c:formatCode>
                <c:ptCount val="3"/>
                <c:pt idx="0">
                  <c:v>327</c:v>
                </c:pt>
                <c:pt idx="1">
                  <c:v>673</c:v>
                </c:pt>
                <c:pt idx="2">
                  <c:v>470</c:v>
                </c:pt>
              </c:numCache>
            </c:numRef>
          </c:val>
          <c:extLst>
            <c:ext xmlns:c16="http://schemas.microsoft.com/office/drawing/2014/chart" uri="{C3380CC4-5D6E-409C-BE32-E72D297353CC}">
              <c16:uniqueId val="{00000000-E445-4A87-81ED-91236C7726CF}"/>
            </c:ext>
          </c:extLst>
        </c:ser>
        <c:dLbls>
          <c:showLegendKey val="0"/>
          <c:showVal val="0"/>
          <c:showCatName val="0"/>
          <c:showSerName val="0"/>
          <c:showPercent val="0"/>
          <c:showBubbleSize val="0"/>
        </c:dLbls>
        <c:gapWidth val="75"/>
        <c:axId val="630224048"/>
        <c:axId val="630226208"/>
      </c:barChart>
      <c:catAx>
        <c:axId val="630224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30226208"/>
        <c:crosses val="autoZero"/>
        <c:auto val="1"/>
        <c:lblAlgn val="ctr"/>
        <c:lblOffset val="100"/>
        <c:noMultiLvlLbl val="0"/>
      </c:catAx>
      <c:valAx>
        <c:axId val="6302262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30224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K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1E1D00C6-3A85-4AE0-952D-8CC8AC61D5B2}">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1E1D00C6-3A85-4AE0-952D-8CC8AC61D5B2}">
          <cx:dataPt idx="2">
            <cx:spPr>
              <a:solidFill>
                <a:srgbClr val="FF000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microsoft.com/office/2014/relationships/chartEx" Target="../charts/chartEx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1.xml"/><Relationship Id="rId5" Type="http://schemas.openxmlformats.org/officeDocument/2006/relationships/image" Target="../media/image5.png"/><Relationship Id="rId15" Type="http://schemas.openxmlformats.org/officeDocument/2006/relationships/chart" Target="../charts/chart14.xml"/><Relationship Id="rId10"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chart" Target="../charts/chart9.xml"/><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4</xdr:row>
      <xdr:rowOff>57149</xdr:rowOff>
    </xdr:from>
    <xdr:to>
      <xdr:col>9</xdr:col>
      <xdr:colOff>466725</xdr:colOff>
      <xdr:row>9</xdr:row>
      <xdr:rowOff>66675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4356633-733F-E60F-7CC9-878E6382FCF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39125" y="857249"/>
              <a:ext cx="1828800" cy="1009651"/>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219075</xdr:colOff>
      <xdr:row>4</xdr:row>
      <xdr:rowOff>147638</xdr:rowOff>
    </xdr:from>
    <xdr:to>
      <xdr:col>6</xdr:col>
      <xdr:colOff>481011</xdr:colOff>
      <xdr:row>9</xdr:row>
      <xdr:rowOff>180975</xdr:rowOff>
    </xdr:to>
    <xdr:graphicFrame macro="">
      <xdr:nvGraphicFramePr>
        <xdr:cNvPr id="2" name="Chart 1">
          <a:extLst>
            <a:ext uri="{FF2B5EF4-FFF2-40B4-BE49-F238E27FC236}">
              <a16:creationId xmlns:a16="http://schemas.microsoft.com/office/drawing/2014/main" id="{83D8868A-68A5-23FB-4215-CA82ACFC2A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485775</xdr:colOff>
      <xdr:row>0</xdr:row>
      <xdr:rowOff>0</xdr:rowOff>
    </xdr:from>
    <xdr:to>
      <xdr:col>14</xdr:col>
      <xdr:colOff>257175</xdr:colOff>
      <xdr:row>6</xdr:row>
      <xdr:rowOff>38100</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3984D9EC-A6DA-61A7-D807-60CB26C0E2D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9105900" y="0"/>
              <a:ext cx="1828800" cy="12382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157162</xdr:colOff>
      <xdr:row>17</xdr:row>
      <xdr:rowOff>114300</xdr:rowOff>
    </xdr:from>
    <xdr:to>
      <xdr:col>10</xdr:col>
      <xdr:colOff>247650</xdr:colOff>
      <xdr:row>22</xdr:row>
      <xdr:rowOff>57149</xdr:rowOff>
    </xdr:to>
    <xdr:graphicFrame macro="">
      <xdr:nvGraphicFramePr>
        <xdr:cNvPr id="4" name="Chart 3">
          <a:extLst>
            <a:ext uri="{FF2B5EF4-FFF2-40B4-BE49-F238E27FC236}">
              <a16:creationId xmlns:a16="http://schemas.microsoft.com/office/drawing/2014/main" id="{A5D54172-9E80-596B-8F9C-1A0F2885D7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247650</xdr:colOff>
      <xdr:row>8</xdr:row>
      <xdr:rowOff>123825</xdr:rowOff>
    </xdr:from>
    <xdr:to>
      <xdr:col>14</xdr:col>
      <xdr:colOff>19050</xdr:colOff>
      <xdr:row>19</xdr:row>
      <xdr:rowOff>123825</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ABDB3C6F-60CE-C457-7DD3-F9657FA29D9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8867775" y="1724025"/>
              <a:ext cx="1828800" cy="220027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504825</xdr:colOff>
      <xdr:row>7</xdr:row>
      <xdr:rowOff>57150</xdr:rowOff>
    </xdr:from>
    <xdr:to>
      <xdr:col>12</xdr:col>
      <xdr:colOff>276225</xdr:colOff>
      <xdr:row>20</xdr:row>
      <xdr:rowOff>123825</xdr:rowOff>
    </xdr:to>
    <mc:AlternateContent xmlns:mc="http://schemas.openxmlformats.org/markup-compatibility/2006">
      <mc:Choice xmlns:a14="http://schemas.microsoft.com/office/drawing/2010/main" Requires="a14">
        <xdr:graphicFrame macro="">
          <xdr:nvGraphicFramePr>
            <xdr:cNvPr id="3" name="Education Field 1">
              <a:extLst>
                <a:ext uri="{FF2B5EF4-FFF2-40B4-BE49-F238E27FC236}">
                  <a16:creationId xmlns:a16="http://schemas.microsoft.com/office/drawing/2014/main" id="{ABCBB1E6-A1E3-5141-6C0A-9864C38414A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7886700" y="1457325"/>
              <a:ext cx="1828800" cy="266700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438150</xdr:colOff>
      <xdr:row>0</xdr:row>
      <xdr:rowOff>190500</xdr:rowOff>
    </xdr:from>
    <xdr:to>
      <xdr:col>11</xdr:col>
      <xdr:colOff>209550</xdr:colOff>
      <xdr:row>5</xdr:row>
      <xdr:rowOff>171450</xdr:rowOff>
    </xdr:to>
    <mc:AlternateContent xmlns:mc="http://schemas.openxmlformats.org/markup-compatibility/2006">
      <mc:Choice xmlns:a14="http://schemas.microsoft.com/office/drawing/2010/main" Requires="a14">
        <xdr:graphicFrame macro="">
          <xdr:nvGraphicFramePr>
            <xdr:cNvPr id="4" name="Gender 3">
              <a:extLst>
                <a:ext uri="{FF2B5EF4-FFF2-40B4-BE49-F238E27FC236}">
                  <a16:creationId xmlns:a16="http://schemas.microsoft.com/office/drawing/2014/main" id="{652A93DA-D076-C268-1021-BC18FAC39CC9}"/>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7134225" y="190500"/>
              <a:ext cx="1828800" cy="98107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23812</xdr:colOff>
      <xdr:row>11</xdr:row>
      <xdr:rowOff>85724</xdr:rowOff>
    </xdr:from>
    <xdr:to>
      <xdr:col>8</xdr:col>
      <xdr:colOff>95250</xdr:colOff>
      <xdr:row>19</xdr:row>
      <xdr:rowOff>176211</xdr:rowOff>
    </xdr:to>
    <xdr:graphicFrame macro="">
      <xdr:nvGraphicFramePr>
        <xdr:cNvPr id="5" name="Chart 4">
          <a:extLst>
            <a:ext uri="{FF2B5EF4-FFF2-40B4-BE49-F238E27FC236}">
              <a16:creationId xmlns:a16="http://schemas.microsoft.com/office/drawing/2014/main" id="{1F34D06F-DCEC-4A95-F174-CFDA26EB62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1081087</xdr:colOff>
      <xdr:row>11</xdr:row>
      <xdr:rowOff>133350</xdr:rowOff>
    </xdr:from>
    <xdr:to>
      <xdr:col>7</xdr:col>
      <xdr:colOff>566737</xdr:colOff>
      <xdr:row>22</xdr:row>
      <xdr:rowOff>38100</xdr:rowOff>
    </xdr:to>
    <xdr:graphicFrame macro="">
      <xdr:nvGraphicFramePr>
        <xdr:cNvPr id="2" name="Chart 1">
          <a:extLst>
            <a:ext uri="{FF2B5EF4-FFF2-40B4-BE49-F238E27FC236}">
              <a16:creationId xmlns:a16="http://schemas.microsoft.com/office/drawing/2014/main" id="{AFC4BC3F-B613-2220-980D-FB2F8BF1F7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576262</xdr:colOff>
      <xdr:row>6</xdr:row>
      <xdr:rowOff>33337</xdr:rowOff>
    </xdr:from>
    <xdr:to>
      <xdr:col>7</xdr:col>
      <xdr:colOff>595312</xdr:colOff>
      <xdr:row>19</xdr:row>
      <xdr:rowOff>176212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AB5705E-D825-7288-7740-F704BC2AACE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76687" y="1233487"/>
              <a:ext cx="4572000" cy="274320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457199</xdr:colOff>
      <xdr:row>7</xdr:row>
      <xdr:rowOff>190500</xdr:rowOff>
    </xdr:from>
    <xdr:to>
      <xdr:col>7</xdr:col>
      <xdr:colOff>381000</xdr:colOff>
      <xdr:row>19</xdr:row>
      <xdr:rowOff>161925</xdr:rowOff>
    </xdr:to>
    <xdr:graphicFrame macro="">
      <xdr:nvGraphicFramePr>
        <xdr:cNvPr id="2" name="Chart 1">
          <a:extLst>
            <a:ext uri="{FF2B5EF4-FFF2-40B4-BE49-F238E27FC236}">
              <a16:creationId xmlns:a16="http://schemas.microsoft.com/office/drawing/2014/main" id="{8F9D1066-F86E-BE61-E3E6-06A5B12ABE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600075</xdr:colOff>
      <xdr:row>4</xdr:row>
      <xdr:rowOff>9525</xdr:rowOff>
    </xdr:from>
    <xdr:to>
      <xdr:col>12</xdr:col>
      <xdr:colOff>371475</xdr:colOff>
      <xdr:row>10</xdr:row>
      <xdr:rowOff>38100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0318F9FE-8DE3-4A90-CBF0-24696C3751F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981950" y="809625"/>
              <a:ext cx="1828800" cy="12287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628650</xdr:colOff>
      <xdr:row>3</xdr:row>
      <xdr:rowOff>0</xdr:rowOff>
    </xdr:from>
    <xdr:to>
      <xdr:col>9</xdr:col>
      <xdr:colOff>400050</xdr:colOff>
      <xdr:row>13</xdr:row>
      <xdr:rowOff>66675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6324CA29-7832-2681-BE86-306F25F331CD}"/>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5953125" y="600075"/>
              <a:ext cx="1828800" cy="20669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1385887</xdr:colOff>
      <xdr:row>6</xdr:row>
      <xdr:rowOff>33337</xdr:rowOff>
    </xdr:from>
    <xdr:to>
      <xdr:col>8</xdr:col>
      <xdr:colOff>185737</xdr:colOff>
      <xdr:row>19</xdr:row>
      <xdr:rowOff>176212</xdr:rowOff>
    </xdr:to>
    <xdr:graphicFrame macro="">
      <xdr:nvGraphicFramePr>
        <xdr:cNvPr id="2" name="Chart 1">
          <a:extLst>
            <a:ext uri="{FF2B5EF4-FFF2-40B4-BE49-F238E27FC236}">
              <a16:creationId xmlns:a16="http://schemas.microsoft.com/office/drawing/2014/main" id="{34A25C44-03AD-6826-516F-48E47EAE0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604837</xdr:colOff>
      <xdr:row>6</xdr:row>
      <xdr:rowOff>33337</xdr:rowOff>
    </xdr:from>
    <xdr:to>
      <xdr:col>9</xdr:col>
      <xdr:colOff>9525</xdr:colOff>
      <xdr:row>19</xdr:row>
      <xdr:rowOff>176212</xdr:rowOff>
    </xdr:to>
    <xdr:graphicFrame macro="">
      <xdr:nvGraphicFramePr>
        <xdr:cNvPr id="3" name="Chart 2">
          <a:extLst>
            <a:ext uri="{FF2B5EF4-FFF2-40B4-BE49-F238E27FC236}">
              <a16:creationId xmlns:a16="http://schemas.microsoft.com/office/drawing/2014/main" id="{6E6188A1-424C-CBCE-40AB-BAF1047DCE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0173" y="290635"/>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3</xdr:col>
      <xdr:colOff>666751</xdr:colOff>
      <xdr:row>0</xdr:row>
      <xdr:rowOff>0</xdr:rowOff>
    </xdr:from>
    <xdr:ext cx="14754225" cy="7439025"/>
    <xdr:grpSp>
      <xdr:nvGrpSpPr>
        <xdr:cNvPr id="2" name="Shape 2">
          <a:extLst>
            <a:ext uri="{FF2B5EF4-FFF2-40B4-BE49-F238E27FC236}">
              <a16:creationId xmlns:a16="http://schemas.microsoft.com/office/drawing/2014/main" id="{FDAFDD41-044C-4972-A718-594A88CA7173}"/>
            </a:ext>
          </a:extLst>
        </xdr:cNvPr>
        <xdr:cNvGrpSpPr/>
      </xdr:nvGrpSpPr>
      <xdr:grpSpPr>
        <a:xfrm>
          <a:off x="2707822" y="0"/>
          <a:ext cx="14754225" cy="7439025"/>
          <a:chOff x="0" y="60488"/>
          <a:chExt cx="10692000" cy="7439025"/>
        </a:xfrm>
      </xdr:grpSpPr>
      <xdr:grpSp>
        <xdr:nvGrpSpPr>
          <xdr:cNvPr id="3" name="Shape 29">
            <a:extLst>
              <a:ext uri="{FF2B5EF4-FFF2-40B4-BE49-F238E27FC236}">
                <a16:creationId xmlns:a16="http://schemas.microsoft.com/office/drawing/2014/main" id="{29B6A4A6-33C7-C602-DD85-E288D9F01779}"/>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28635425-1376-FA9E-2237-21910C9E1336}"/>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A7C6BAA1-E7DE-CA21-6806-665439A651E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27A8426B-178A-7E14-4C0C-4C625FFF7B93}"/>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2ACF9FF5-BABD-8831-95C1-0C0A353AEB77}"/>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E0CA3F9A-56CF-06D3-D1D2-EDD54E268817}"/>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79AAF6A5-AA7A-895E-F1D9-DDD320C324A8}"/>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D21F64A4-79A1-936D-4976-482D72999639}"/>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39131EC4-3E46-8012-87A0-18367B1A05DE}"/>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7DFF23D4-C435-1CFD-ED22-FFF4D5916808}"/>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0257CC87-AF6D-B8A6-5FA3-0170F8AF07BB}"/>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1CB16649-C5D3-6D3B-C89A-B6FF9C9D5986}"/>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5DD0797D-A7E3-668A-EC26-3D7C3808A197}"/>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B75509AA-5F55-5A6C-7FCE-F784DFF907F5}"/>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B9EDCD1F-DEBB-EADB-90D9-4C9B2448B412}"/>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4FD92143-CF2B-56AA-0ADC-8C77B784DF76}"/>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5163412E-C145-BEF3-655E-CB44E9514619}"/>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0AA56081-301F-ACDA-17BE-56B8EB8CA073}"/>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CFBE5D23-E4C2-5D48-B791-1B1132622C29}"/>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6A1D8566-3E41-7738-3ABB-AB3B1514DA11}"/>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974AA3C7-8D26-D936-4E34-5A3DAB1AB06E}"/>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E978618C-4591-551F-C767-E2C36A61067D}"/>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7FEDAB3B-1C12-91E4-2955-7528736B3876}"/>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FD9A8E93-D169-A260-0FFE-616C1D42B4B9}"/>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8DE74593-F626-B140-7377-A14D24B48653}"/>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72FE41EE-F9E7-22E9-51E3-869531AA3659}"/>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4</xdr:col>
      <xdr:colOff>176892</xdr:colOff>
      <xdr:row>5</xdr:row>
      <xdr:rowOff>0</xdr:rowOff>
    </xdr:from>
    <xdr:to>
      <xdr:col>7</xdr:col>
      <xdr:colOff>204107</xdr:colOff>
      <xdr:row>6</xdr:row>
      <xdr:rowOff>136071</xdr:rowOff>
    </xdr:to>
    <xdr:sp macro="" textlink="">
      <xdr:nvSpPr>
        <xdr:cNvPr id="29" name="TextBox 28">
          <a:extLst>
            <a:ext uri="{FF2B5EF4-FFF2-40B4-BE49-F238E27FC236}">
              <a16:creationId xmlns:a16="http://schemas.microsoft.com/office/drawing/2014/main" id="{2B750978-4912-61A4-6CEE-42586F505969}"/>
            </a:ext>
          </a:extLst>
        </xdr:cNvPr>
        <xdr:cNvSpPr txBox="1"/>
      </xdr:nvSpPr>
      <xdr:spPr>
        <a:xfrm>
          <a:off x="2898321" y="1020536"/>
          <a:ext cx="2068286" cy="34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CC0000"/>
              </a:solidFill>
              <a:latin typeface="Arial Black" panose="020B0A04020102020204" pitchFamily="34" charset="0"/>
              <a:cs typeface="Leelawadee" panose="020B0502040204020203" pitchFamily="34" charset="-34"/>
            </a:rPr>
            <a:t>Total Employees</a:t>
          </a:r>
          <a:endParaRPr lang="en-KE" sz="1600">
            <a:solidFill>
              <a:srgbClr val="CC0000"/>
            </a:solidFill>
            <a:latin typeface="Arial Black" panose="020B0A04020102020204" pitchFamily="34" charset="0"/>
            <a:cs typeface="Leelawadee" panose="020B0502040204020203" pitchFamily="34" charset="-34"/>
          </a:endParaRPr>
        </a:p>
      </xdr:txBody>
    </xdr:sp>
    <xdr:clientData/>
  </xdr:twoCellAnchor>
  <xdr:twoCellAnchor>
    <xdr:from>
      <xdr:col>4</xdr:col>
      <xdr:colOff>272142</xdr:colOff>
      <xdr:row>6</xdr:row>
      <xdr:rowOff>149678</xdr:rowOff>
    </xdr:from>
    <xdr:to>
      <xdr:col>8</xdr:col>
      <xdr:colOff>27214</xdr:colOff>
      <xdr:row>9</xdr:row>
      <xdr:rowOff>54429</xdr:rowOff>
    </xdr:to>
    <xdr:sp macro="" textlink="KPI!A9">
      <xdr:nvSpPr>
        <xdr:cNvPr id="30" name="TextBox 29">
          <a:extLst>
            <a:ext uri="{FF2B5EF4-FFF2-40B4-BE49-F238E27FC236}">
              <a16:creationId xmlns:a16="http://schemas.microsoft.com/office/drawing/2014/main" id="{C99139C5-631F-B1DD-CB24-91DE6A1B39BB}"/>
            </a:ext>
          </a:extLst>
        </xdr:cNvPr>
        <xdr:cNvSpPr txBox="1"/>
      </xdr:nvSpPr>
      <xdr:spPr>
        <a:xfrm>
          <a:off x="2993571" y="1374321"/>
          <a:ext cx="2476500" cy="517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B04D864-F57C-4E7C-83DE-C8E1910CA8BC}" type="TxLink">
            <a:rPr lang="en-US" sz="3200" b="0" i="0" u="none" strike="noStrike">
              <a:solidFill>
                <a:srgbClr val="002060"/>
              </a:solidFill>
              <a:latin typeface="Arial Black" panose="020B0A04020102020204" pitchFamily="34" charset="0"/>
              <a:cs typeface="Calibri"/>
            </a:rPr>
            <a:pPr algn="ctr"/>
            <a:t>1470</a:t>
          </a:fld>
          <a:endParaRPr lang="en-KE" sz="3200">
            <a:solidFill>
              <a:srgbClr val="002060"/>
            </a:solidFill>
            <a:latin typeface="Arial Black" panose="020B0A04020102020204" pitchFamily="34" charset="0"/>
          </a:endParaRPr>
        </a:p>
      </xdr:txBody>
    </xdr:sp>
    <xdr:clientData/>
  </xdr:twoCellAnchor>
  <xdr:twoCellAnchor>
    <xdr:from>
      <xdr:col>8</xdr:col>
      <xdr:colOff>340179</xdr:colOff>
      <xdr:row>4</xdr:row>
      <xdr:rowOff>163286</xdr:rowOff>
    </xdr:from>
    <xdr:to>
      <xdr:col>12</xdr:col>
      <xdr:colOff>258535</xdr:colOff>
      <xdr:row>6</xdr:row>
      <xdr:rowOff>136072</xdr:rowOff>
    </xdr:to>
    <xdr:sp macro="" textlink="">
      <xdr:nvSpPr>
        <xdr:cNvPr id="248" name="TextBox 247">
          <a:extLst>
            <a:ext uri="{FF2B5EF4-FFF2-40B4-BE49-F238E27FC236}">
              <a16:creationId xmlns:a16="http://schemas.microsoft.com/office/drawing/2014/main" id="{A642819C-89E5-9481-D7C2-4307935B0D00}"/>
            </a:ext>
          </a:extLst>
        </xdr:cNvPr>
        <xdr:cNvSpPr txBox="1"/>
      </xdr:nvSpPr>
      <xdr:spPr>
        <a:xfrm>
          <a:off x="5783036" y="979715"/>
          <a:ext cx="263978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CC0000"/>
              </a:solidFill>
              <a:latin typeface="Arial Black" panose="020B0A04020102020204" pitchFamily="34" charset="0"/>
            </a:rPr>
            <a:t>Attrition</a:t>
          </a:r>
          <a:endParaRPr lang="en-KE" sz="1600">
            <a:solidFill>
              <a:srgbClr val="CC0000"/>
            </a:solidFill>
            <a:latin typeface="Arial Black" panose="020B0A04020102020204" pitchFamily="34" charset="0"/>
          </a:endParaRPr>
        </a:p>
      </xdr:txBody>
    </xdr:sp>
    <xdr:clientData/>
  </xdr:twoCellAnchor>
  <xdr:twoCellAnchor>
    <xdr:from>
      <xdr:col>8</xdr:col>
      <xdr:colOff>449036</xdr:colOff>
      <xdr:row>7</xdr:row>
      <xdr:rowOff>68037</xdr:rowOff>
    </xdr:from>
    <xdr:to>
      <xdr:col>12</xdr:col>
      <xdr:colOff>299357</xdr:colOff>
      <xdr:row>9</xdr:row>
      <xdr:rowOff>68037</xdr:rowOff>
    </xdr:to>
    <xdr:sp macro="" textlink="KPI!B9">
      <xdr:nvSpPr>
        <xdr:cNvPr id="249" name="TextBox 248">
          <a:extLst>
            <a:ext uri="{FF2B5EF4-FFF2-40B4-BE49-F238E27FC236}">
              <a16:creationId xmlns:a16="http://schemas.microsoft.com/office/drawing/2014/main" id="{BCC22307-B1D2-7FBB-F0C6-79C83A9A4DB0}"/>
            </a:ext>
          </a:extLst>
        </xdr:cNvPr>
        <xdr:cNvSpPr txBox="1"/>
      </xdr:nvSpPr>
      <xdr:spPr>
        <a:xfrm>
          <a:off x="5891893" y="1496787"/>
          <a:ext cx="2571750"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3C02D0-682D-447F-83FF-D697913670FD}" type="TxLink">
            <a:rPr lang="en-US" sz="3200" b="0" i="0" u="none" strike="noStrike">
              <a:solidFill>
                <a:srgbClr val="002060"/>
              </a:solidFill>
              <a:latin typeface="Arial Black" panose="020B0A04020102020204" pitchFamily="34" charset="0"/>
              <a:cs typeface="Calibri"/>
            </a:rPr>
            <a:pPr algn="ctr"/>
            <a:t>237</a:t>
          </a:fld>
          <a:endParaRPr lang="en-KE" sz="3200">
            <a:solidFill>
              <a:srgbClr val="002060"/>
            </a:solidFill>
            <a:latin typeface="Arial Black" panose="020B0A04020102020204" pitchFamily="34" charset="0"/>
          </a:endParaRPr>
        </a:p>
      </xdr:txBody>
    </xdr:sp>
    <xdr:clientData/>
  </xdr:twoCellAnchor>
  <xdr:twoCellAnchor>
    <xdr:from>
      <xdr:col>12</xdr:col>
      <xdr:colOff>530678</xdr:colOff>
      <xdr:row>5</xdr:row>
      <xdr:rowOff>-1</xdr:rowOff>
    </xdr:from>
    <xdr:to>
      <xdr:col>16</xdr:col>
      <xdr:colOff>530679</xdr:colOff>
      <xdr:row>6</xdr:row>
      <xdr:rowOff>122464</xdr:rowOff>
    </xdr:to>
    <xdr:sp macro="" textlink="">
      <xdr:nvSpPr>
        <xdr:cNvPr id="250" name="TextBox 249">
          <a:extLst>
            <a:ext uri="{FF2B5EF4-FFF2-40B4-BE49-F238E27FC236}">
              <a16:creationId xmlns:a16="http://schemas.microsoft.com/office/drawing/2014/main" id="{60BDC546-7CE2-F81B-5445-B76B229CBC0A}"/>
            </a:ext>
          </a:extLst>
        </xdr:cNvPr>
        <xdr:cNvSpPr txBox="1"/>
      </xdr:nvSpPr>
      <xdr:spPr>
        <a:xfrm>
          <a:off x="8694964" y="1020535"/>
          <a:ext cx="2721429" cy="326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CC0000"/>
              </a:solidFill>
              <a:latin typeface="Arial Black" panose="020B0A04020102020204" pitchFamily="34" charset="0"/>
            </a:rPr>
            <a:t>Active Employees</a:t>
          </a:r>
          <a:endParaRPr lang="en-KE" sz="1600">
            <a:solidFill>
              <a:srgbClr val="CC0000"/>
            </a:solidFill>
            <a:latin typeface="Arial Black" panose="020B0A04020102020204" pitchFamily="34" charset="0"/>
          </a:endParaRPr>
        </a:p>
      </xdr:txBody>
    </xdr:sp>
    <xdr:clientData/>
  </xdr:twoCellAnchor>
  <xdr:twoCellAnchor>
    <xdr:from>
      <xdr:col>12</xdr:col>
      <xdr:colOff>585107</xdr:colOff>
      <xdr:row>7</xdr:row>
      <xdr:rowOff>1</xdr:rowOff>
    </xdr:from>
    <xdr:to>
      <xdr:col>16</xdr:col>
      <xdr:colOff>612322</xdr:colOff>
      <xdr:row>9</xdr:row>
      <xdr:rowOff>68037</xdr:rowOff>
    </xdr:to>
    <xdr:sp macro="" textlink="KPI!D9">
      <xdr:nvSpPr>
        <xdr:cNvPr id="251" name="TextBox 250">
          <a:extLst>
            <a:ext uri="{FF2B5EF4-FFF2-40B4-BE49-F238E27FC236}">
              <a16:creationId xmlns:a16="http://schemas.microsoft.com/office/drawing/2014/main" id="{D55F7A2D-8B6C-9877-E623-335D1B3D3E40}"/>
            </a:ext>
          </a:extLst>
        </xdr:cNvPr>
        <xdr:cNvSpPr txBox="1"/>
      </xdr:nvSpPr>
      <xdr:spPr>
        <a:xfrm>
          <a:off x="8749393" y="1428751"/>
          <a:ext cx="2748643"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A8026EA-0CC3-4F13-9F9D-8C92C70CC1AB}" type="TxLink">
            <a:rPr lang="en-US" sz="3200" b="0" i="0" u="none" strike="noStrike">
              <a:solidFill>
                <a:srgbClr val="002060"/>
              </a:solidFill>
              <a:latin typeface="Arial Black" panose="020B0A04020102020204" pitchFamily="34" charset="0"/>
              <a:cs typeface="Calibri"/>
            </a:rPr>
            <a:pPr algn="ctr"/>
            <a:t>1233</a:t>
          </a:fld>
          <a:endParaRPr lang="en-KE" sz="3200">
            <a:solidFill>
              <a:srgbClr val="002060"/>
            </a:solidFill>
            <a:latin typeface="Arial Black" panose="020B0A04020102020204" pitchFamily="34" charset="0"/>
          </a:endParaRPr>
        </a:p>
      </xdr:txBody>
    </xdr:sp>
    <xdr:clientData/>
  </xdr:twoCellAnchor>
  <xdr:twoCellAnchor>
    <xdr:from>
      <xdr:col>17</xdr:col>
      <xdr:colOff>95250</xdr:colOff>
      <xdr:row>4</xdr:row>
      <xdr:rowOff>190500</xdr:rowOff>
    </xdr:from>
    <xdr:to>
      <xdr:col>19</xdr:col>
      <xdr:colOff>666750</xdr:colOff>
      <xdr:row>6</xdr:row>
      <xdr:rowOff>81643</xdr:rowOff>
    </xdr:to>
    <xdr:sp macro="" textlink="">
      <xdr:nvSpPr>
        <xdr:cNvPr id="252" name="TextBox 251">
          <a:extLst>
            <a:ext uri="{FF2B5EF4-FFF2-40B4-BE49-F238E27FC236}">
              <a16:creationId xmlns:a16="http://schemas.microsoft.com/office/drawing/2014/main" id="{E384F672-29E9-7C16-E493-99B7901942E2}"/>
            </a:ext>
          </a:extLst>
        </xdr:cNvPr>
        <xdr:cNvSpPr txBox="1"/>
      </xdr:nvSpPr>
      <xdr:spPr>
        <a:xfrm>
          <a:off x="11661321" y="1006929"/>
          <a:ext cx="1932215"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CC0000"/>
              </a:solidFill>
              <a:latin typeface="Arial Black" panose="020B0A04020102020204" pitchFamily="34" charset="0"/>
            </a:rPr>
            <a:t>Attrition Rate</a:t>
          </a:r>
          <a:endParaRPr lang="en-KE" sz="1600">
            <a:solidFill>
              <a:srgbClr val="CC0000"/>
            </a:solidFill>
            <a:latin typeface="Arial Black" panose="020B0A04020102020204" pitchFamily="34" charset="0"/>
          </a:endParaRPr>
        </a:p>
      </xdr:txBody>
    </xdr:sp>
    <xdr:clientData/>
  </xdr:twoCellAnchor>
  <xdr:twoCellAnchor>
    <xdr:from>
      <xdr:col>17</xdr:col>
      <xdr:colOff>122465</xdr:colOff>
      <xdr:row>6</xdr:row>
      <xdr:rowOff>176893</xdr:rowOff>
    </xdr:from>
    <xdr:to>
      <xdr:col>21</xdr:col>
      <xdr:colOff>122464</xdr:colOff>
      <xdr:row>9</xdr:row>
      <xdr:rowOff>68036</xdr:rowOff>
    </xdr:to>
    <xdr:sp macro="" textlink="KPI!F9">
      <xdr:nvSpPr>
        <xdr:cNvPr id="253" name="TextBox 252">
          <a:extLst>
            <a:ext uri="{FF2B5EF4-FFF2-40B4-BE49-F238E27FC236}">
              <a16:creationId xmlns:a16="http://schemas.microsoft.com/office/drawing/2014/main" id="{604093C6-AF1C-34F2-D214-341DDF004E66}"/>
            </a:ext>
          </a:extLst>
        </xdr:cNvPr>
        <xdr:cNvSpPr txBox="1"/>
      </xdr:nvSpPr>
      <xdr:spPr>
        <a:xfrm>
          <a:off x="11688536" y="1401536"/>
          <a:ext cx="2721428" cy="503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234F82-2BD1-4D40-B998-436FEE062D1A}" type="TxLink">
            <a:rPr lang="en-US" sz="3200" b="0" i="0" u="none" strike="noStrike">
              <a:solidFill>
                <a:srgbClr val="002060"/>
              </a:solidFill>
              <a:latin typeface="Arial Black" panose="020B0A04020102020204" pitchFamily="34" charset="0"/>
              <a:cs typeface="Calibri"/>
            </a:rPr>
            <a:pPr algn="ctr"/>
            <a:t>16.12%</a:t>
          </a:fld>
          <a:endParaRPr lang="en-KE" sz="3200">
            <a:solidFill>
              <a:srgbClr val="002060"/>
            </a:solidFill>
            <a:latin typeface="Arial Black" panose="020B0A04020102020204" pitchFamily="34" charset="0"/>
          </a:endParaRPr>
        </a:p>
      </xdr:txBody>
    </xdr:sp>
    <xdr:clientData/>
  </xdr:twoCellAnchor>
  <xdr:twoCellAnchor>
    <xdr:from>
      <xdr:col>21</xdr:col>
      <xdr:colOff>299357</xdr:colOff>
      <xdr:row>5</xdr:row>
      <xdr:rowOff>27214</xdr:rowOff>
    </xdr:from>
    <xdr:to>
      <xdr:col>24</xdr:col>
      <xdr:colOff>204108</xdr:colOff>
      <xdr:row>6</xdr:row>
      <xdr:rowOff>149678</xdr:rowOff>
    </xdr:to>
    <xdr:sp macro="" textlink="">
      <xdr:nvSpPr>
        <xdr:cNvPr id="254" name="TextBox 253">
          <a:extLst>
            <a:ext uri="{FF2B5EF4-FFF2-40B4-BE49-F238E27FC236}">
              <a16:creationId xmlns:a16="http://schemas.microsoft.com/office/drawing/2014/main" id="{B58C1958-DF79-D49D-13EF-228CF8F4931A}"/>
            </a:ext>
          </a:extLst>
        </xdr:cNvPr>
        <xdr:cNvSpPr txBox="1"/>
      </xdr:nvSpPr>
      <xdr:spPr>
        <a:xfrm>
          <a:off x="14586857" y="1047750"/>
          <a:ext cx="1945822"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CC0000"/>
              </a:solidFill>
              <a:latin typeface="Arial Black" panose="020B0A04020102020204" pitchFamily="34" charset="0"/>
            </a:rPr>
            <a:t>Average Age</a:t>
          </a:r>
          <a:endParaRPr lang="en-KE" sz="1600">
            <a:solidFill>
              <a:srgbClr val="CC0000"/>
            </a:solidFill>
            <a:latin typeface="Arial Black" panose="020B0A04020102020204" pitchFamily="34" charset="0"/>
          </a:endParaRPr>
        </a:p>
      </xdr:txBody>
    </xdr:sp>
    <xdr:clientData/>
  </xdr:twoCellAnchor>
  <xdr:twoCellAnchor>
    <xdr:from>
      <xdr:col>21</xdr:col>
      <xdr:colOff>353786</xdr:colOff>
      <xdr:row>6</xdr:row>
      <xdr:rowOff>176894</xdr:rowOff>
    </xdr:from>
    <xdr:to>
      <xdr:col>25</xdr:col>
      <xdr:colOff>95250</xdr:colOff>
      <xdr:row>9</xdr:row>
      <xdr:rowOff>68037</xdr:rowOff>
    </xdr:to>
    <xdr:sp macro="" textlink="KPI!C9">
      <xdr:nvSpPr>
        <xdr:cNvPr id="255" name="TextBox 254">
          <a:extLst>
            <a:ext uri="{FF2B5EF4-FFF2-40B4-BE49-F238E27FC236}">
              <a16:creationId xmlns:a16="http://schemas.microsoft.com/office/drawing/2014/main" id="{E0E2722E-D40C-6FD9-2AF9-7A0FF20B573B}"/>
            </a:ext>
          </a:extLst>
        </xdr:cNvPr>
        <xdr:cNvSpPr txBox="1"/>
      </xdr:nvSpPr>
      <xdr:spPr>
        <a:xfrm>
          <a:off x="14641286" y="1401537"/>
          <a:ext cx="2462893" cy="503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E9EB3B2-51E8-413D-A1C6-0FE11A3D2DA3}" type="TxLink">
            <a:rPr lang="en-US" sz="3200" b="0" i="0" u="none" strike="noStrike">
              <a:solidFill>
                <a:srgbClr val="002060"/>
              </a:solidFill>
              <a:latin typeface="Arial Black" panose="020B0A04020102020204" pitchFamily="34" charset="0"/>
              <a:cs typeface="Calibri"/>
            </a:rPr>
            <a:pPr algn="ctr"/>
            <a:t>37</a:t>
          </a:fld>
          <a:endParaRPr lang="en-KE" sz="3200">
            <a:solidFill>
              <a:srgbClr val="002060"/>
            </a:solidFill>
            <a:latin typeface="Arial Black" panose="020B0A04020102020204" pitchFamily="34" charset="0"/>
          </a:endParaRPr>
        </a:p>
      </xdr:txBody>
    </xdr:sp>
    <xdr:clientData/>
  </xdr:twoCellAnchor>
  <xdr:oneCellAnchor>
    <xdr:from>
      <xdr:col>7</xdr:col>
      <xdr:colOff>326572</xdr:colOff>
      <xdr:row>4</xdr:row>
      <xdr:rowOff>190499</xdr:rowOff>
    </xdr:from>
    <xdr:ext cx="333375" cy="314325"/>
    <xdr:pic>
      <xdr:nvPicPr>
        <xdr:cNvPr id="224" name="image4.png">
          <a:extLst>
            <a:ext uri="{FF2B5EF4-FFF2-40B4-BE49-F238E27FC236}">
              <a16:creationId xmlns:a16="http://schemas.microsoft.com/office/drawing/2014/main" id="{17F1D916-D60E-4022-B9A2-3834FDF4067A}"/>
            </a:ext>
          </a:extLst>
        </xdr:cNvPr>
        <xdr:cNvPicPr preferRelativeResize="0"/>
      </xdr:nvPicPr>
      <xdr:blipFill>
        <a:blip xmlns:r="http://schemas.openxmlformats.org/officeDocument/2006/relationships" r:embed="rId1" cstate="print"/>
        <a:stretch>
          <a:fillRect/>
        </a:stretch>
      </xdr:blipFill>
      <xdr:spPr>
        <a:xfrm>
          <a:off x="5089072" y="1006928"/>
          <a:ext cx="333375" cy="314325"/>
        </a:xfrm>
        <a:prstGeom prst="rect">
          <a:avLst/>
        </a:prstGeom>
        <a:noFill/>
      </xdr:spPr>
    </xdr:pic>
    <xdr:clientData fLocksWithSheet="0"/>
  </xdr:oneCellAnchor>
  <xdr:oneCellAnchor>
    <xdr:from>
      <xdr:col>16</xdr:col>
      <xdr:colOff>122465</xdr:colOff>
      <xdr:row>4</xdr:row>
      <xdr:rowOff>176892</xdr:rowOff>
    </xdr:from>
    <xdr:ext cx="419100" cy="386442"/>
    <xdr:pic>
      <xdr:nvPicPr>
        <xdr:cNvPr id="226" name="image5.png">
          <a:extLst>
            <a:ext uri="{FF2B5EF4-FFF2-40B4-BE49-F238E27FC236}">
              <a16:creationId xmlns:a16="http://schemas.microsoft.com/office/drawing/2014/main" id="{F35F9CD4-8CA5-48FD-9A51-4C64DA085B4D}"/>
            </a:ext>
          </a:extLst>
        </xdr:cNvPr>
        <xdr:cNvPicPr preferRelativeResize="0"/>
      </xdr:nvPicPr>
      <xdr:blipFill>
        <a:blip xmlns:r="http://schemas.openxmlformats.org/officeDocument/2006/relationships" r:embed="rId2" cstate="print"/>
        <a:stretch>
          <a:fillRect/>
        </a:stretch>
      </xdr:blipFill>
      <xdr:spPr>
        <a:xfrm>
          <a:off x="11008179" y="993321"/>
          <a:ext cx="419100" cy="386442"/>
        </a:xfrm>
        <a:prstGeom prst="rect">
          <a:avLst/>
        </a:prstGeom>
        <a:noFill/>
      </xdr:spPr>
    </xdr:pic>
    <xdr:clientData fLocksWithSheet="0"/>
  </xdr:oneCellAnchor>
  <xdr:oneCellAnchor>
    <xdr:from>
      <xdr:col>20</xdr:col>
      <xdr:colOff>231321</xdr:colOff>
      <xdr:row>4</xdr:row>
      <xdr:rowOff>190500</xdr:rowOff>
    </xdr:from>
    <xdr:ext cx="485776" cy="394607"/>
    <xdr:pic>
      <xdr:nvPicPr>
        <xdr:cNvPr id="228" name="image2.png">
          <a:extLst>
            <a:ext uri="{FF2B5EF4-FFF2-40B4-BE49-F238E27FC236}">
              <a16:creationId xmlns:a16="http://schemas.microsoft.com/office/drawing/2014/main" id="{D1EA9E87-EFEF-401B-8A08-E47C42A9D6FC}"/>
            </a:ext>
          </a:extLst>
        </xdr:cNvPr>
        <xdr:cNvPicPr preferRelativeResize="0"/>
      </xdr:nvPicPr>
      <xdr:blipFill>
        <a:blip xmlns:r="http://schemas.openxmlformats.org/officeDocument/2006/relationships" r:embed="rId3" cstate="print"/>
        <a:stretch>
          <a:fillRect/>
        </a:stretch>
      </xdr:blipFill>
      <xdr:spPr>
        <a:xfrm>
          <a:off x="13838464" y="1006929"/>
          <a:ext cx="485776" cy="394607"/>
        </a:xfrm>
        <a:prstGeom prst="rect">
          <a:avLst/>
        </a:prstGeom>
        <a:noFill/>
      </xdr:spPr>
    </xdr:pic>
    <xdr:clientData fLocksWithSheet="0"/>
  </xdr:oneCellAnchor>
  <xdr:oneCellAnchor>
    <xdr:from>
      <xdr:col>24</xdr:col>
      <xdr:colOff>489857</xdr:colOff>
      <xdr:row>5</xdr:row>
      <xdr:rowOff>40822</xdr:rowOff>
    </xdr:from>
    <xdr:ext cx="489858" cy="489856"/>
    <xdr:pic>
      <xdr:nvPicPr>
        <xdr:cNvPr id="230" name="image6.png">
          <a:extLst>
            <a:ext uri="{FF2B5EF4-FFF2-40B4-BE49-F238E27FC236}">
              <a16:creationId xmlns:a16="http://schemas.microsoft.com/office/drawing/2014/main" id="{E88FC3E6-2C50-43F6-819A-38B929D1A1BC}"/>
            </a:ext>
          </a:extLst>
        </xdr:cNvPr>
        <xdr:cNvPicPr preferRelativeResize="0"/>
      </xdr:nvPicPr>
      <xdr:blipFill>
        <a:blip xmlns:r="http://schemas.openxmlformats.org/officeDocument/2006/relationships" r:embed="rId4" cstate="print"/>
        <a:stretch>
          <a:fillRect/>
        </a:stretch>
      </xdr:blipFill>
      <xdr:spPr>
        <a:xfrm>
          <a:off x="16818428" y="1061358"/>
          <a:ext cx="489858" cy="489856"/>
        </a:xfrm>
        <a:prstGeom prst="rect">
          <a:avLst/>
        </a:prstGeom>
        <a:noFill/>
      </xdr:spPr>
    </xdr:pic>
    <xdr:clientData fLocksWithSheet="0"/>
  </xdr:oneCellAnchor>
  <xdr:oneCellAnchor>
    <xdr:from>
      <xdr:col>11</xdr:col>
      <xdr:colOff>408215</xdr:colOff>
      <xdr:row>5</xdr:row>
      <xdr:rowOff>54427</xdr:rowOff>
    </xdr:from>
    <xdr:ext cx="621846" cy="503465"/>
    <xdr:pic>
      <xdr:nvPicPr>
        <xdr:cNvPr id="232" name="image7.png">
          <a:extLst>
            <a:ext uri="{FF2B5EF4-FFF2-40B4-BE49-F238E27FC236}">
              <a16:creationId xmlns:a16="http://schemas.microsoft.com/office/drawing/2014/main" id="{8BC9A147-FB62-4724-9C82-C7824CC7BB2D}"/>
            </a:ext>
          </a:extLst>
        </xdr:cNvPr>
        <xdr:cNvPicPr preferRelativeResize="0"/>
      </xdr:nvPicPr>
      <xdr:blipFill>
        <a:blip xmlns:r="http://schemas.openxmlformats.org/officeDocument/2006/relationships" r:embed="rId5" cstate="print"/>
        <a:stretch>
          <a:fillRect/>
        </a:stretch>
      </xdr:blipFill>
      <xdr:spPr>
        <a:xfrm>
          <a:off x="7892144" y="1074963"/>
          <a:ext cx="621846" cy="503465"/>
        </a:xfrm>
        <a:prstGeom prst="rect">
          <a:avLst/>
        </a:prstGeom>
        <a:noFill/>
      </xdr:spPr>
    </xdr:pic>
    <xdr:clientData fLocksWithSheet="0"/>
  </xdr:oneCellAnchor>
  <xdr:twoCellAnchor>
    <xdr:from>
      <xdr:col>5</xdr:col>
      <xdr:colOff>449035</xdr:colOff>
      <xdr:row>0</xdr:row>
      <xdr:rowOff>149680</xdr:rowOff>
    </xdr:from>
    <xdr:to>
      <xdr:col>16</xdr:col>
      <xdr:colOff>340179</xdr:colOff>
      <xdr:row>4</xdr:row>
      <xdr:rowOff>27215</xdr:rowOff>
    </xdr:to>
    <xdr:sp macro="" textlink="">
      <xdr:nvSpPr>
        <xdr:cNvPr id="233" name="TextBox 232">
          <a:extLst>
            <a:ext uri="{FF2B5EF4-FFF2-40B4-BE49-F238E27FC236}">
              <a16:creationId xmlns:a16="http://schemas.microsoft.com/office/drawing/2014/main" id="{A17B9326-8679-66D3-A802-4D02795AEB31}"/>
            </a:ext>
          </a:extLst>
        </xdr:cNvPr>
        <xdr:cNvSpPr txBox="1"/>
      </xdr:nvSpPr>
      <xdr:spPr>
        <a:xfrm>
          <a:off x="3850821" y="149680"/>
          <a:ext cx="7375072" cy="693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accent5">
                  <a:lumMod val="75000"/>
                </a:schemeClr>
              </a:solidFill>
              <a:latin typeface="Arial Black" panose="020B0A04020102020204" pitchFamily="34" charset="0"/>
            </a:rPr>
            <a:t>HR ANALTYTICS DASHBOARD</a:t>
          </a:r>
          <a:endParaRPr lang="en-KE" sz="3200">
            <a:solidFill>
              <a:schemeClr val="accent5">
                <a:lumMod val="75000"/>
              </a:schemeClr>
            </a:solidFill>
            <a:latin typeface="Arial Black" panose="020B0A04020102020204" pitchFamily="34" charset="0"/>
          </a:endParaRPr>
        </a:p>
      </xdr:txBody>
    </xdr:sp>
    <xdr:clientData/>
  </xdr:twoCellAnchor>
  <xdr:oneCellAnchor>
    <xdr:from>
      <xdr:col>4</xdr:col>
      <xdr:colOff>326571</xdr:colOff>
      <xdr:row>0</xdr:row>
      <xdr:rowOff>163286</xdr:rowOff>
    </xdr:from>
    <xdr:ext cx="721179" cy="591911"/>
    <xdr:pic>
      <xdr:nvPicPr>
        <xdr:cNvPr id="235" name="image1.png">
          <a:extLst>
            <a:ext uri="{FF2B5EF4-FFF2-40B4-BE49-F238E27FC236}">
              <a16:creationId xmlns:a16="http://schemas.microsoft.com/office/drawing/2014/main" id="{2763F8BD-F641-4E9E-8535-A0E73A5FCA24}"/>
            </a:ext>
          </a:extLst>
        </xdr:cNvPr>
        <xdr:cNvPicPr preferRelativeResize="0"/>
      </xdr:nvPicPr>
      <xdr:blipFill>
        <a:blip xmlns:r="http://schemas.openxmlformats.org/officeDocument/2006/relationships" r:embed="rId6" cstate="print"/>
        <a:stretch>
          <a:fillRect/>
        </a:stretch>
      </xdr:blipFill>
      <xdr:spPr>
        <a:xfrm>
          <a:off x="3048000" y="163286"/>
          <a:ext cx="721179" cy="591911"/>
        </a:xfrm>
        <a:prstGeom prst="rect">
          <a:avLst/>
        </a:prstGeom>
        <a:noFill/>
      </xdr:spPr>
    </xdr:pic>
    <xdr:clientData fLocksWithSheet="0"/>
  </xdr:oneCellAnchor>
  <xdr:oneCellAnchor>
    <xdr:from>
      <xdr:col>16</xdr:col>
      <xdr:colOff>557893</xdr:colOff>
      <xdr:row>0</xdr:row>
      <xdr:rowOff>136071</xdr:rowOff>
    </xdr:from>
    <xdr:ext cx="723900" cy="628650"/>
    <xdr:pic>
      <xdr:nvPicPr>
        <xdr:cNvPr id="237" name="image3.png">
          <a:extLst>
            <a:ext uri="{FF2B5EF4-FFF2-40B4-BE49-F238E27FC236}">
              <a16:creationId xmlns:a16="http://schemas.microsoft.com/office/drawing/2014/main" id="{5FDFD0A9-CFC5-493A-8306-F9705E2B9F79}"/>
            </a:ext>
          </a:extLst>
        </xdr:cNvPr>
        <xdr:cNvPicPr preferRelativeResize="0"/>
      </xdr:nvPicPr>
      <xdr:blipFill>
        <a:blip xmlns:r="http://schemas.openxmlformats.org/officeDocument/2006/relationships" r:embed="rId7" cstate="print"/>
        <a:stretch>
          <a:fillRect/>
        </a:stretch>
      </xdr:blipFill>
      <xdr:spPr>
        <a:xfrm>
          <a:off x="11443607" y="136071"/>
          <a:ext cx="723900" cy="628650"/>
        </a:xfrm>
        <a:prstGeom prst="rect">
          <a:avLst/>
        </a:prstGeom>
        <a:noFill/>
      </xdr:spPr>
    </xdr:pic>
    <xdr:clientData fLocksWithSheet="0"/>
  </xdr:oneCellAnchor>
  <xdr:twoCellAnchor>
    <xdr:from>
      <xdr:col>18</xdr:col>
      <xdr:colOff>81643</xdr:colOff>
      <xdr:row>0</xdr:row>
      <xdr:rowOff>81643</xdr:rowOff>
    </xdr:from>
    <xdr:to>
      <xdr:col>20</xdr:col>
      <xdr:colOff>435429</xdr:colOff>
      <xdr:row>4</xdr:row>
      <xdr:rowOff>40821</xdr:rowOff>
    </xdr:to>
    <xdr:sp macro="" textlink="">
      <xdr:nvSpPr>
        <xdr:cNvPr id="238" name="TextBox 237">
          <a:extLst>
            <a:ext uri="{FF2B5EF4-FFF2-40B4-BE49-F238E27FC236}">
              <a16:creationId xmlns:a16="http://schemas.microsoft.com/office/drawing/2014/main" id="{93A44331-DD4C-8645-D5CC-47C5A524D8BA}"/>
            </a:ext>
          </a:extLst>
        </xdr:cNvPr>
        <xdr:cNvSpPr txBox="1"/>
      </xdr:nvSpPr>
      <xdr:spPr>
        <a:xfrm>
          <a:off x="12328072" y="81643"/>
          <a:ext cx="1714500" cy="775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CC0000"/>
              </a:solidFill>
              <a:latin typeface="Arial Black" panose="020B0A04020102020204" pitchFamily="34" charset="0"/>
            </a:rPr>
            <a:t>   JOB</a:t>
          </a:r>
          <a:r>
            <a:rPr lang="en-US" sz="1200" baseline="0">
              <a:solidFill>
                <a:srgbClr val="CC0000"/>
              </a:solidFill>
              <a:latin typeface="Arial Black" panose="020B0A04020102020204" pitchFamily="34" charset="0"/>
            </a:rPr>
            <a:t> </a:t>
          </a:r>
        </a:p>
        <a:p>
          <a:r>
            <a:rPr lang="en-US" sz="1200" baseline="0">
              <a:solidFill>
                <a:srgbClr val="CC0000"/>
              </a:solidFill>
              <a:latin typeface="Arial Black" panose="020B0A04020102020204" pitchFamily="34" charset="0"/>
            </a:rPr>
            <a:t>SATISFACTION </a:t>
          </a:r>
        </a:p>
        <a:p>
          <a:r>
            <a:rPr lang="en-US" sz="1200" baseline="0">
              <a:solidFill>
                <a:srgbClr val="CC0000"/>
              </a:solidFill>
              <a:latin typeface="Arial Black" panose="020B0A04020102020204" pitchFamily="34" charset="0"/>
            </a:rPr>
            <a:t>    RATING</a:t>
          </a:r>
          <a:endParaRPr lang="en-KE" sz="1200">
            <a:solidFill>
              <a:srgbClr val="CC0000"/>
            </a:solidFill>
            <a:latin typeface="Arial Black" panose="020B0A04020102020204" pitchFamily="34" charset="0"/>
          </a:endParaRPr>
        </a:p>
      </xdr:txBody>
    </xdr:sp>
    <xdr:clientData/>
  </xdr:twoCellAnchor>
  <xdr:twoCellAnchor>
    <xdr:from>
      <xdr:col>20</xdr:col>
      <xdr:colOff>190501</xdr:colOff>
      <xdr:row>0</xdr:row>
      <xdr:rowOff>81643</xdr:rowOff>
    </xdr:from>
    <xdr:to>
      <xdr:col>21</xdr:col>
      <xdr:colOff>612321</xdr:colOff>
      <xdr:row>4</xdr:row>
      <xdr:rowOff>40822</xdr:rowOff>
    </xdr:to>
    <xdr:graphicFrame macro="">
      <xdr:nvGraphicFramePr>
        <xdr:cNvPr id="242" name="Chart 241">
          <a:extLst>
            <a:ext uri="{FF2B5EF4-FFF2-40B4-BE49-F238E27FC236}">
              <a16:creationId xmlns:a16="http://schemas.microsoft.com/office/drawing/2014/main" id="{ED72DD14-D1A4-4D07-B026-22F39D6442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13608</xdr:colOff>
      <xdr:row>0</xdr:row>
      <xdr:rowOff>106494</xdr:rowOff>
    </xdr:from>
    <xdr:to>
      <xdr:col>25</xdr:col>
      <xdr:colOff>268529</xdr:colOff>
      <xdr:row>4</xdr:row>
      <xdr:rowOff>72054</xdr:rowOff>
    </xdr:to>
    <xdr:sp macro="" textlink="">
      <xdr:nvSpPr>
        <xdr:cNvPr id="261" name="Rectangle 260">
          <a:extLst>
            <a:ext uri="{FF2B5EF4-FFF2-40B4-BE49-F238E27FC236}">
              <a16:creationId xmlns:a16="http://schemas.microsoft.com/office/drawing/2014/main" id="{D326419A-AB19-64D8-6FAD-C9FD314825CC}"/>
            </a:ext>
          </a:extLst>
        </xdr:cNvPr>
        <xdr:cNvSpPr/>
      </xdr:nvSpPr>
      <xdr:spPr>
        <a:xfrm>
          <a:off x="14981465" y="106494"/>
          <a:ext cx="2295993" cy="78198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clientData/>
  </xdr:twoCellAnchor>
  <xdr:twoCellAnchor>
    <xdr:from>
      <xdr:col>22</xdr:col>
      <xdr:colOff>568244</xdr:colOff>
      <xdr:row>0</xdr:row>
      <xdr:rowOff>95251</xdr:rowOff>
    </xdr:from>
    <xdr:to>
      <xdr:col>23</xdr:col>
      <xdr:colOff>380064</xdr:colOff>
      <xdr:row>4</xdr:row>
      <xdr:rowOff>15840</xdr:rowOff>
    </xdr:to>
    <xdr:sp macro="" textlink="">
      <xdr:nvSpPr>
        <xdr:cNvPr id="262" name="Star: 5 Points 261">
          <a:extLst>
            <a:ext uri="{FF2B5EF4-FFF2-40B4-BE49-F238E27FC236}">
              <a16:creationId xmlns:a16="http://schemas.microsoft.com/office/drawing/2014/main" id="{C45E2E5B-1E11-F564-D30A-49BECC942646}"/>
            </a:ext>
          </a:extLst>
        </xdr:cNvPr>
        <xdr:cNvSpPr/>
      </xdr:nvSpPr>
      <xdr:spPr>
        <a:xfrm>
          <a:off x="15536101" y="95251"/>
          <a:ext cx="492177" cy="737018"/>
        </a:xfrm>
        <a:prstGeom prst="star5">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clientData/>
  </xdr:twoCellAnchor>
  <xdr:twoCellAnchor>
    <xdr:from>
      <xdr:col>22</xdr:col>
      <xdr:colOff>13608</xdr:colOff>
      <xdr:row>0</xdr:row>
      <xdr:rowOff>95252</xdr:rowOff>
    </xdr:from>
    <xdr:to>
      <xdr:col>22</xdr:col>
      <xdr:colOff>505785</xdr:colOff>
      <xdr:row>4</xdr:row>
      <xdr:rowOff>15840</xdr:rowOff>
    </xdr:to>
    <xdr:sp macro="" textlink="">
      <xdr:nvSpPr>
        <xdr:cNvPr id="263" name="Star: 5 Points 262">
          <a:extLst>
            <a:ext uri="{FF2B5EF4-FFF2-40B4-BE49-F238E27FC236}">
              <a16:creationId xmlns:a16="http://schemas.microsoft.com/office/drawing/2014/main" id="{2A057B76-CFD2-CDFA-103C-119B226A77FD}"/>
            </a:ext>
          </a:extLst>
        </xdr:cNvPr>
        <xdr:cNvSpPr/>
      </xdr:nvSpPr>
      <xdr:spPr>
        <a:xfrm>
          <a:off x="14981465" y="95252"/>
          <a:ext cx="492177" cy="737017"/>
        </a:xfrm>
        <a:prstGeom prst="star5">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sz="800"/>
        </a:p>
      </xdr:txBody>
    </xdr:sp>
    <xdr:clientData/>
  </xdr:twoCellAnchor>
  <xdr:twoCellAnchor>
    <xdr:from>
      <xdr:col>23</xdr:col>
      <xdr:colOff>512477</xdr:colOff>
      <xdr:row>0</xdr:row>
      <xdr:rowOff>95251</xdr:rowOff>
    </xdr:from>
    <xdr:to>
      <xdr:col>24</xdr:col>
      <xdr:colOff>324297</xdr:colOff>
      <xdr:row>4</xdr:row>
      <xdr:rowOff>4597</xdr:rowOff>
    </xdr:to>
    <xdr:sp macro="" textlink="">
      <xdr:nvSpPr>
        <xdr:cNvPr id="264" name="Star: 5 Points 263">
          <a:extLst>
            <a:ext uri="{FF2B5EF4-FFF2-40B4-BE49-F238E27FC236}">
              <a16:creationId xmlns:a16="http://schemas.microsoft.com/office/drawing/2014/main" id="{6D6CFA71-0D4D-6646-475E-9E165D082739}"/>
            </a:ext>
          </a:extLst>
        </xdr:cNvPr>
        <xdr:cNvSpPr/>
      </xdr:nvSpPr>
      <xdr:spPr>
        <a:xfrm>
          <a:off x="16160691" y="95251"/>
          <a:ext cx="492177" cy="725775"/>
        </a:xfrm>
        <a:prstGeom prst="star5">
          <a:avLst/>
        </a:prstGeom>
        <a:solidFill>
          <a:srgbClr val="FF0000"/>
        </a:solidFill>
        <a:ln>
          <a:solidFill>
            <a:schemeClr val="accent1">
              <a:shade val="15000"/>
              <a:alpha val="9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clientData/>
  </xdr:twoCellAnchor>
  <xdr:twoCellAnchor>
    <xdr:from>
      <xdr:col>24</xdr:col>
      <xdr:colOff>456710</xdr:colOff>
      <xdr:row>0</xdr:row>
      <xdr:rowOff>95250</xdr:rowOff>
    </xdr:from>
    <xdr:to>
      <xdr:col>25</xdr:col>
      <xdr:colOff>268529</xdr:colOff>
      <xdr:row>4</xdr:row>
      <xdr:rowOff>4596</xdr:rowOff>
    </xdr:to>
    <xdr:sp macro="" textlink="">
      <xdr:nvSpPr>
        <xdr:cNvPr id="265" name="Star: 5 Points 264">
          <a:extLst>
            <a:ext uri="{FF2B5EF4-FFF2-40B4-BE49-F238E27FC236}">
              <a16:creationId xmlns:a16="http://schemas.microsoft.com/office/drawing/2014/main" id="{55D70F1E-D233-9B90-803C-B44C22A2A9C8}"/>
            </a:ext>
          </a:extLst>
        </xdr:cNvPr>
        <xdr:cNvSpPr/>
      </xdr:nvSpPr>
      <xdr:spPr>
        <a:xfrm>
          <a:off x="16785281" y="95250"/>
          <a:ext cx="492177" cy="725775"/>
        </a:xfrm>
        <a:prstGeom prst="star5">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clientData/>
  </xdr:twoCellAnchor>
  <xdr:twoCellAnchor>
    <xdr:from>
      <xdr:col>4</xdr:col>
      <xdr:colOff>136072</xdr:colOff>
      <xdr:row>14</xdr:row>
      <xdr:rowOff>142012</xdr:rowOff>
    </xdr:from>
    <xdr:to>
      <xdr:col>6</xdr:col>
      <xdr:colOff>215358</xdr:colOff>
      <xdr:row>21</xdr:row>
      <xdr:rowOff>153262</xdr:rowOff>
    </xdr:to>
    <xdr:graphicFrame macro="">
      <xdr:nvGraphicFramePr>
        <xdr:cNvPr id="267" name="Chart 266">
          <a:extLst>
            <a:ext uri="{FF2B5EF4-FFF2-40B4-BE49-F238E27FC236}">
              <a16:creationId xmlns:a16="http://schemas.microsoft.com/office/drawing/2014/main" id="{757EE629-1076-4874-AEA2-F58C8520B2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136073</xdr:colOff>
      <xdr:row>14</xdr:row>
      <xdr:rowOff>142012</xdr:rowOff>
    </xdr:from>
    <xdr:to>
      <xdr:col>10</xdr:col>
      <xdr:colOff>215359</xdr:colOff>
      <xdr:row>21</xdr:row>
      <xdr:rowOff>153262</xdr:rowOff>
    </xdr:to>
    <xdr:graphicFrame macro="">
      <xdr:nvGraphicFramePr>
        <xdr:cNvPr id="269" name="Chart 268">
          <a:extLst>
            <a:ext uri="{FF2B5EF4-FFF2-40B4-BE49-F238E27FC236}">
              <a16:creationId xmlns:a16="http://schemas.microsoft.com/office/drawing/2014/main" id="{7DB4B5C6-F34A-4A17-9206-6B746526CD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544287</xdr:colOff>
      <xdr:row>17</xdr:row>
      <xdr:rowOff>149679</xdr:rowOff>
    </xdr:from>
    <xdr:to>
      <xdr:col>5</xdr:col>
      <xdr:colOff>585107</xdr:colOff>
      <xdr:row>19</xdr:row>
      <xdr:rowOff>68036</xdr:rowOff>
    </xdr:to>
    <xdr:sp macro="" textlink="Gender!$B$10">
      <xdr:nvSpPr>
        <xdr:cNvPr id="270" name="TextBox 269">
          <a:extLst>
            <a:ext uri="{FF2B5EF4-FFF2-40B4-BE49-F238E27FC236}">
              <a16:creationId xmlns:a16="http://schemas.microsoft.com/office/drawing/2014/main" id="{4204CDF1-8248-A141-CE81-DBB843B95F44}"/>
            </a:ext>
          </a:extLst>
        </xdr:cNvPr>
        <xdr:cNvSpPr txBox="1"/>
      </xdr:nvSpPr>
      <xdr:spPr>
        <a:xfrm>
          <a:off x="3265716" y="3619500"/>
          <a:ext cx="721177" cy="326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4ABEDB-7A6F-4427-9365-A8E998C251AD}" type="TxLink">
            <a:rPr lang="en-US" sz="1600" b="0" i="0" u="none" strike="noStrike">
              <a:solidFill>
                <a:srgbClr val="002060"/>
              </a:solidFill>
              <a:latin typeface="Arial Black" panose="020B0A04020102020204" pitchFamily="34" charset="0"/>
              <a:cs typeface="Calibri"/>
            </a:rPr>
            <a:pPr algn="ctr"/>
            <a:t>588</a:t>
          </a:fld>
          <a:endParaRPr lang="en-KE" sz="1600">
            <a:solidFill>
              <a:srgbClr val="002060"/>
            </a:solidFill>
            <a:latin typeface="Arial Black" panose="020B0A04020102020204" pitchFamily="34" charset="0"/>
          </a:endParaRPr>
        </a:p>
      </xdr:txBody>
    </xdr:sp>
    <xdr:clientData/>
  </xdr:twoCellAnchor>
  <xdr:twoCellAnchor>
    <xdr:from>
      <xdr:col>4</xdr:col>
      <xdr:colOff>163285</xdr:colOff>
      <xdr:row>10</xdr:row>
      <xdr:rowOff>0</xdr:rowOff>
    </xdr:from>
    <xdr:to>
      <xdr:col>10</xdr:col>
      <xdr:colOff>136072</xdr:colOff>
      <xdr:row>11</xdr:row>
      <xdr:rowOff>108857</xdr:rowOff>
    </xdr:to>
    <xdr:sp macro="" textlink="">
      <xdr:nvSpPr>
        <xdr:cNvPr id="271" name="TextBox 270">
          <a:extLst>
            <a:ext uri="{FF2B5EF4-FFF2-40B4-BE49-F238E27FC236}">
              <a16:creationId xmlns:a16="http://schemas.microsoft.com/office/drawing/2014/main" id="{F2C518C3-71E8-8B4D-CE5A-CC3AEF19A1F5}"/>
            </a:ext>
          </a:extLst>
        </xdr:cNvPr>
        <xdr:cNvSpPr txBox="1"/>
      </xdr:nvSpPr>
      <xdr:spPr>
        <a:xfrm>
          <a:off x="2884714" y="2041071"/>
          <a:ext cx="4054929" cy="312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C00000"/>
              </a:solidFill>
              <a:latin typeface="Arial Black" panose="020B0A04020102020204" pitchFamily="34" charset="0"/>
            </a:rPr>
            <a:t>Total</a:t>
          </a:r>
          <a:r>
            <a:rPr lang="en-US" sz="1200" baseline="0">
              <a:solidFill>
                <a:srgbClr val="C00000"/>
              </a:solidFill>
              <a:latin typeface="Arial Black" panose="020B0A04020102020204" pitchFamily="34" charset="0"/>
            </a:rPr>
            <a:t> employees by Gender</a:t>
          </a:r>
          <a:endParaRPr lang="en-KE" sz="1200">
            <a:solidFill>
              <a:srgbClr val="C00000"/>
            </a:solidFill>
            <a:latin typeface="Arial Black" panose="020B0A04020102020204" pitchFamily="34" charset="0"/>
          </a:endParaRPr>
        </a:p>
      </xdr:txBody>
    </xdr:sp>
    <xdr:clientData/>
  </xdr:twoCellAnchor>
  <xdr:twoCellAnchor editAs="oneCell">
    <xdr:from>
      <xdr:col>5</xdr:col>
      <xdr:colOff>367392</xdr:colOff>
      <xdr:row>11</xdr:row>
      <xdr:rowOff>95250</xdr:rowOff>
    </xdr:from>
    <xdr:to>
      <xdr:col>8</xdr:col>
      <xdr:colOff>155121</xdr:colOff>
      <xdr:row>14</xdr:row>
      <xdr:rowOff>122464</xdr:rowOff>
    </xdr:to>
    <mc:AlternateContent xmlns:mc="http://schemas.openxmlformats.org/markup-compatibility/2006">
      <mc:Choice xmlns:a14="http://schemas.microsoft.com/office/drawing/2010/main" Requires="a14">
        <xdr:graphicFrame macro="">
          <xdr:nvGraphicFramePr>
            <xdr:cNvPr id="273" name="Gender 4">
              <a:extLst>
                <a:ext uri="{FF2B5EF4-FFF2-40B4-BE49-F238E27FC236}">
                  <a16:creationId xmlns:a16="http://schemas.microsoft.com/office/drawing/2014/main" id="{3E23E714-564B-44D3-B31C-BC77EA13D4E1}"/>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3769178" y="2340429"/>
              <a:ext cx="1828800" cy="63953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367393</xdr:colOff>
      <xdr:row>11</xdr:row>
      <xdr:rowOff>108858</xdr:rowOff>
    </xdr:from>
    <xdr:to>
      <xdr:col>18</xdr:col>
      <xdr:colOff>163285</xdr:colOff>
      <xdr:row>22</xdr:row>
      <xdr:rowOff>145598</xdr:rowOff>
    </xdr:to>
    <xdr:graphicFrame macro="">
      <xdr:nvGraphicFramePr>
        <xdr:cNvPr id="275" name="Chart 274">
          <a:extLst>
            <a:ext uri="{FF2B5EF4-FFF2-40B4-BE49-F238E27FC236}">
              <a16:creationId xmlns:a16="http://schemas.microsoft.com/office/drawing/2014/main" id="{9C1A7FBE-14B3-4F7E-805F-E1A71E29D7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408215</xdr:colOff>
      <xdr:row>10</xdr:row>
      <xdr:rowOff>27215</xdr:rowOff>
    </xdr:from>
    <xdr:to>
      <xdr:col>17</xdr:col>
      <xdr:colOff>612322</xdr:colOff>
      <xdr:row>12</xdr:row>
      <xdr:rowOff>68035</xdr:rowOff>
    </xdr:to>
    <xdr:sp macro="" textlink="">
      <xdr:nvSpPr>
        <xdr:cNvPr id="276" name="TextBox 275">
          <a:extLst>
            <a:ext uri="{FF2B5EF4-FFF2-40B4-BE49-F238E27FC236}">
              <a16:creationId xmlns:a16="http://schemas.microsoft.com/office/drawing/2014/main" id="{666D37DC-1B80-8766-3245-DA412390E728}"/>
            </a:ext>
          </a:extLst>
        </xdr:cNvPr>
        <xdr:cNvSpPr txBox="1"/>
      </xdr:nvSpPr>
      <xdr:spPr>
        <a:xfrm>
          <a:off x="7211786" y="2068286"/>
          <a:ext cx="4966607" cy="449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C00000"/>
              </a:solidFill>
              <a:latin typeface="Arial Black" panose="020B0A04020102020204" pitchFamily="34" charset="0"/>
            </a:rPr>
            <a:t>Education by Attrition</a:t>
          </a:r>
          <a:endParaRPr lang="en-KE" sz="1400">
            <a:solidFill>
              <a:srgbClr val="C00000"/>
            </a:solidFill>
            <a:latin typeface="Arial Black" panose="020B0A04020102020204" pitchFamily="34" charset="0"/>
          </a:endParaRPr>
        </a:p>
      </xdr:txBody>
    </xdr:sp>
    <xdr:clientData/>
  </xdr:twoCellAnchor>
  <xdr:twoCellAnchor>
    <xdr:from>
      <xdr:col>18</xdr:col>
      <xdr:colOff>353784</xdr:colOff>
      <xdr:row>11</xdr:row>
      <xdr:rowOff>122463</xdr:rowOff>
    </xdr:from>
    <xdr:to>
      <xdr:col>25</xdr:col>
      <xdr:colOff>367391</xdr:colOff>
      <xdr:row>22</xdr:row>
      <xdr:rowOff>149678</xdr:rowOff>
    </xdr:to>
    <mc:AlternateContent xmlns:mc="http://schemas.openxmlformats.org/markup-compatibility/2006">
      <mc:Choice xmlns:cx1="http://schemas.microsoft.com/office/drawing/2015/9/8/chartex" Requires="cx1">
        <xdr:graphicFrame macro="">
          <xdr:nvGraphicFramePr>
            <xdr:cNvPr id="278" name="Chart 277">
              <a:extLst>
                <a:ext uri="{FF2B5EF4-FFF2-40B4-BE49-F238E27FC236}">
                  <a16:creationId xmlns:a16="http://schemas.microsoft.com/office/drawing/2014/main" id="{EB948012-D337-4759-9838-0295E9463F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2600213" y="2367642"/>
              <a:ext cx="4776107" cy="2272393"/>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421821</xdr:colOff>
      <xdr:row>10</xdr:row>
      <xdr:rowOff>13608</xdr:rowOff>
    </xdr:from>
    <xdr:to>
      <xdr:col>25</xdr:col>
      <xdr:colOff>258535</xdr:colOff>
      <xdr:row>11</xdr:row>
      <xdr:rowOff>190500</xdr:rowOff>
    </xdr:to>
    <xdr:sp macro="" textlink="">
      <xdr:nvSpPr>
        <xdr:cNvPr id="280" name="TextBox 279">
          <a:extLst>
            <a:ext uri="{FF2B5EF4-FFF2-40B4-BE49-F238E27FC236}">
              <a16:creationId xmlns:a16="http://schemas.microsoft.com/office/drawing/2014/main" id="{6BD6F1CA-F930-07A3-74F0-17BF45F845DF}"/>
            </a:ext>
          </a:extLst>
        </xdr:cNvPr>
        <xdr:cNvSpPr txBox="1"/>
      </xdr:nvSpPr>
      <xdr:spPr>
        <a:xfrm>
          <a:off x="12668250" y="2054679"/>
          <a:ext cx="459921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C00000"/>
              </a:solidFill>
              <a:latin typeface="Arial Black" panose="020B0A04020102020204" pitchFamily="34" charset="0"/>
            </a:rPr>
            <a:t>Attrition by Job Role</a:t>
          </a:r>
          <a:endParaRPr lang="en-KE" sz="1600">
            <a:solidFill>
              <a:srgbClr val="C00000"/>
            </a:solidFill>
            <a:latin typeface="Arial Black" panose="020B0A04020102020204" pitchFamily="34" charset="0"/>
          </a:endParaRPr>
        </a:p>
      </xdr:txBody>
    </xdr:sp>
    <xdr:clientData/>
  </xdr:twoCellAnchor>
  <xdr:twoCellAnchor>
    <xdr:from>
      <xdr:col>4</xdr:col>
      <xdr:colOff>163285</xdr:colOff>
      <xdr:row>25</xdr:row>
      <xdr:rowOff>95251</xdr:rowOff>
    </xdr:from>
    <xdr:to>
      <xdr:col>10</xdr:col>
      <xdr:colOff>190500</xdr:colOff>
      <xdr:row>35</xdr:row>
      <xdr:rowOff>180976</xdr:rowOff>
    </xdr:to>
    <xdr:graphicFrame macro="">
      <xdr:nvGraphicFramePr>
        <xdr:cNvPr id="282" name="Chart 281">
          <a:extLst>
            <a:ext uri="{FF2B5EF4-FFF2-40B4-BE49-F238E27FC236}">
              <a16:creationId xmlns:a16="http://schemas.microsoft.com/office/drawing/2014/main" id="{177A8263-E311-43B2-9310-22FC77E83C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4</xdr:col>
      <xdr:colOff>244928</xdr:colOff>
      <xdr:row>23</xdr:row>
      <xdr:rowOff>122466</xdr:rowOff>
    </xdr:from>
    <xdr:ext cx="3197679" cy="367391"/>
    <xdr:sp macro="" textlink="">
      <xdr:nvSpPr>
        <xdr:cNvPr id="283" name="TextBox 282">
          <a:extLst>
            <a:ext uri="{FF2B5EF4-FFF2-40B4-BE49-F238E27FC236}">
              <a16:creationId xmlns:a16="http://schemas.microsoft.com/office/drawing/2014/main" id="{CDE3C10A-EA11-9AA6-8F02-77EEA72EE40C}"/>
            </a:ext>
          </a:extLst>
        </xdr:cNvPr>
        <xdr:cNvSpPr txBox="1"/>
      </xdr:nvSpPr>
      <xdr:spPr>
        <a:xfrm>
          <a:off x="2966357" y="4816930"/>
          <a:ext cx="3197679" cy="3673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rgbClr val="C00000"/>
              </a:solidFill>
              <a:latin typeface="Arial Black" panose="020B0A04020102020204" pitchFamily="34" charset="0"/>
            </a:rPr>
            <a:t>Department</a:t>
          </a:r>
          <a:r>
            <a:rPr lang="en-US" sz="1400" baseline="0">
              <a:solidFill>
                <a:srgbClr val="C00000"/>
              </a:solidFill>
              <a:latin typeface="Arial Black" panose="020B0A04020102020204" pitchFamily="34" charset="0"/>
            </a:rPr>
            <a:t> VS Attrition</a:t>
          </a:r>
          <a:endParaRPr lang="en-KE" sz="1400">
            <a:solidFill>
              <a:srgbClr val="C00000"/>
            </a:solidFill>
            <a:latin typeface="Arial Black" panose="020B0A04020102020204" pitchFamily="34" charset="0"/>
          </a:endParaRPr>
        </a:p>
      </xdr:txBody>
    </xdr:sp>
    <xdr:clientData/>
  </xdr:oneCellAnchor>
  <xdr:twoCellAnchor>
    <xdr:from>
      <xdr:col>10</xdr:col>
      <xdr:colOff>394608</xdr:colOff>
      <xdr:row>25</xdr:row>
      <xdr:rowOff>81642</xdr:rowOff>
    </xdr:from>
    <xdr:to>
      <xdr:col>16</xdr:col>
      <xdr:colOff>136073</xdr:colOff>
      <xdr:row>35</xdr:row>
      <xdr:rowOff>190499</xdr:rowOff>
    </xdr:to>
    <xdr:graphicFrame macro="">
      <xdr:nvGraphicFramePr>
        <xdr:cNvPr id="289" name="Chart 288">
          <a:extLst>
            <a:ext uri="{FF2B5EF4-FFF2-40B4-BE49-F238E27FC236}">
              <a16:creationId xmlns:a16="http://schemas.microsoft.com/office/drawing/2014/main" id="{214F17F6-1167-4637-A7A4-3A12DAACBA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10</xdr:col>
      <xdr:colOff>421822</xdr:colOff>
      <xdr:row>23</xdr:row>
      <xdr:rowOff>108857</xdr:rowOff>
    </xdr:from>
    <xdr:to>
      <xdr:col>16</xdr:col>
      <xdr:colOff>136072</xdr:colOff>
      <xdr:row>25</xdr:row>
      <xdr:rowOff>40821</xdr:rowOff>
    </xdr:to>
    <xdr:sp macro="" textlink="">
      <xdr:nvSpPr>
        <xdr:cNvPr id="290" name="TextBox 289">
          <a:extLst>
            <a:ext uri="{FF2B5EF4-FFF2-40B4-BE49-F238E27FC236}">
              <a16:creationId xmlns:a16="http://schemas.microsoft.com/office/drawing/2014/main" id="{1C9889A5-B058-D458-62B1-18168F3D3591}"/>
            </a:ext>
          </a:extLst>
        </xdr:cNvPr>
        <xdr:cNvSpPr txBox="1"/>
      </xdr:nvSpPr>
      <xdr:spPr>
        <a:xfrm>
          <a:off x="7225393" y="4803321"/>
          <a:ext cx="3796393"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C00000"/>
              </a:solidFill>
              <a:latin typeface="Arial Black" panose="020B0A04020102020204" pitchFamily="34" charset="0"/>
            </a:rPr>
            <a:t>Attrition by age group</a:t>
          </a:r>
          <a:endParaRPr lang="en-KE" sz="1400">
            <a:solidFill>
              <a:srgbClr val="C00000"/>
            </a:solidFill>
            <a:latin typeface="Arial Black" panose="020B0A04020102020204" pitchFamily="34" charset="0"/>
          </a:endParaRPr>
        </a:p>
      </xdr:txBody>
    </xdr:sp>
    <xdr:clientData/>
  </xdr:twoCellAnchor>
  <xdr:twoCellAnchor>
    <xdr:from>
      <xdr:col>16</xdr:col>
      <xdr:colOff>231321</xdr:colOff>
      <xdr:row>25</xdr:row>
      <xdr:rowOff>13607</xdr:rowOff>
    </xdr:from>
    <xdr:to>
      <xdr:col>21</xdr:col>
      <xdr:colOff>0</xdr:colOff>
      <xdr:row>36</xdr:row>
      <xdr:rowOff>0</xdr:rowOff>
    </xdr:to>
    <xdr:graphicFrame macro="">
      <xdr:nvGraphicFramePr>
        <xdr:cNvPr id="294" name="Chart 293">
          <a:extLst>
            <a:ext uri="{FF2B5EF4-FFF2-40B4-BE49-F238E27FC236}">
              <a16:creationId xmlns:a16="http://schemas.microsoft.com/office/drawing/2014/main" id="{FC64ABF6-5A6C-4B05-88B4-D127FE626C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353786</xdr:colOff>
      <xdr:row>23</xdr:row>
      <xdr:rowOff>81643</xdr:rowOff>
    </xdr:from>
    <xdr:to>
      <xdr:col>20</xdr:col>
      <xdr:colOff>598714</xdr:colOff>
      <xdr:row>25</xdr:row>
      <xdr:rowOff>81642</xdr:rowOff>
    </xdr:to>
    <xdr:sp macro="" textlink="">
      <xdr:nvSpPr>
        <xdr:cNvPr id="295" name="TextBox 294">
          <a:extLst>
            <a:ext uri="{FF2B5EF4-FFF2-40B4-BE49-F238E27FC236}">
              <a16:creationId xmlns:a16="http://schemas.microsoft.com/office/drawing/2014/main" id="{E85CF30D-2874-C1F5-D6A0-95778BCD8D39}"/>
            </a:ext>
          </a:extLst>
        </xdr:cNvPr>
        <xdr:cNvSpPr txBox="1"/>
      </xdr:nvSpPr>
      <xdr:spPr>
        <a:xfrm>
          <a:off x="11239500" y="4776107"/>
          <a:ext cx="2966357"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C00000"/>
              </a:solidFill>
              <a:latin typeface="Arial Black" panose="020B0A04020102020204" pitchFamily="34" charset="0"/>
            </a:rPr>
            <a:t>Attrition by Marital Status</a:t>
          </a:r>
          <a:endParaRPr lang="en-KE" sz="1400">
            <a:solidFill>
              <a:srgbClr val="C00000"/>
            </a:solidFill>
            <a:latin typeface="Arial Black" panose="020B0A04020102020204" pitchFamily="34" charset="0"/>
          </a:endParaRPr>
        </a:p>
      </xdr:txBody>
    </xdr:sp>
    <xdr:clientData/>
  </xdr:twoCellAnchor>
  <xdr:twoCellAnchor editAs="oneCell">
    <xdr:from>
      <xdr:col>21</xdr:col>
      <xdr:colOff>122464</xdr:colOff>
      <xdr:row>25</xdr:row>
      <xdr:rowOff>0</xdr:rowOff>
    </xdr:from>
    <xdr:to>
      <xdr:col>23</xdr:col>
      <xdr:colOff>590550</xdr:colOff>
      <xdr:row>35</xdr:row>
      <xdr:rowOff>175532</xdr:rowOff>
    </xdr:to>
    <mc:AlternateContent xmlns:mc="http://schemas.openxmlformats.org/markup-compatibility/2006">
      <mc:Choice xmlns:a14="http://schemas.microsoft.com/office/drawing/2010/main" Requires="a14">
        <xdr:graphicFrame macro="">
          <xdr:nvGraphicFramePr>
            <xdr:cNvPr id="297" name="Education Field 3">
              <a:extLst>
                <a:ext uri="{FF2B5EF4-FFF2-40B4-BE49-F238E27FC236}">
                  <a16:creationId xmlns:a16="http://schemas.microsoft.com/office/drawing/2014/main" id="{5467948F-8354-4CA4-8938-C48821005FF6}"/>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4409964" y="5102679"/>
              <a:ext cx="1828800" cy="2216603"/>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680356</xdr:colOff>
      <xdr:row>25</xdr:row>
      <xdr:rowOff>136071</xdr:rowOff>
    </xdr:from>
    <xdr:to>
      <xdr:col>25</xdr:col>
      <xdr:colOff>299356</xdr:colOff>
      <xdr:row>32</xdr:row>
      <xdr:rowOff>95249</xdr:rowOff>
    </xdr:to>
    <mc:AlternateContent xmlns:mc="http://schemas.openxmlformats.org/markup-compatibility/2006">
      <mc:Choice xmlns:a14="http://schemas.microsoft.com/office/drawing/2010/main" Requires="a14">
        <xdr:graphicFrame macro="">
          <xdr:nvGraphicFramePr>
            <xdr:cNvPr id="299" name="Department 1">
              <a:extLst>
                <a:ext uri="{FF2B5EF4-FFF2-40B4-BE49-F238E27FC236}">
                  <a16:creationId xmlns:a16="http://schemas.microsoft.com/office/drawing/2014/main" id="{6B598A2B-D0A9-4F2D-9A9F-6218FE6F6DF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6328570" y="5238750"/>
              <a:ext cx="979715" cy="1387928"/>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217714</xdr:colOff>
      <xdr:row>24</xdr:row>
      <xdr:rowOff>176894</xdr:rowOff>
    </xdr:from>
    <xdr:to>
      <xdr:col>23</xdr:col>
      <xdr:colOff>408215</xdr:colOff>
      <xdr:row>26</xdr:row>
      <xdr:rowOff>95251</xdr:rowOff>
    </xdr:to>
    <xdr:sp macro="" textlink="">
      <xdr:nvSpPr>
        <xdr:cNvPr id="300" name="TextBox 299">
          <a:extLst>
            <a:ext uri="{FF2B5EF4-FFF2-40B4-BE49-F238E27FC236}">
              <a16:creationId xmlns:a16="http://schemas.microsoft.com/office/drawing/2014/main" id="{3EA7045E-6541-D4B9-A2E4-AE2EC76388DE}"/>
            </a:ext>
          </a:extLst>
        </xdr:cNvPr>
        <xdr:cNvSpPr txBox="1"/>
      </xdr:nvSpPr>
      <xdr:spPr>
        <a:xfrm>
          <a:off x="14505214" y="5075465"/>
          <a:ext cx="1551215" cy="326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rial Black" panose="020B0A04020102020204" pitchFamily="34" charset="0"/>
            </a:rPr>
            <a:t>Education</a:t>
          </a:r>
          <a:r>
            <a:rPr lang="en-US" sz="1100" baseline="0">
              <a:latin typeface="Arial Black" panose="020B0A04020102020204" pitchFamily="34" charset="0"/>
            </a:rPr>
            <a:t> Field</a:t>
          </a:r>
          <a:endParaRPr lang="en-KE" sz="1100">
            <a:latin typeface="Arial Black" panose="020B0A04020102020204" pitchFamily="34" charset="0"/>
          </a:endParaRPr>
        </a:p>
      </xdr:txBody>
    </xdr:sp>
    <xdr:clientData/>
  </xdr:twoCellAnchor>
  <xdr:twoCellAnchor>
    <xdr:from>
      <xdr:col>24</xdr:col>
      <xdr:colOff>40822</xdr:colOff>
      <xdr:row>23</xdr:row>
      <xdr:rowOff>163287</xdr:rowOff>
    </xdr:from>
    <xdr:to>
      <xdr:col>25</xdr:col>
      <xdr:colOff>285750</xdr:colOff>
      <xdr:row>25</xdr:row>
      <xdr:rowOff>108858</xdr:rowOff>
    </xdr:to>
    <xdr:sp macro="" textlink="">
      <xdr:nvSpPr>
        <xdr:cNvPr id="301" name="TextBox 300">
          <a:extLst>
            <a:ext uri="{FF2B5EF4-FFF2-40B4-BE49-F238E27FC236}">
              <a16:creationId xmlns:a16="http://schemas.microsoft.com/office/drawing/2014/main" id="{23AD35D0-6E0F-63FF-1B71-0C0059DF2E61}"/>
            </a:ext>
          </a:extLst>
        </xdr:cNvPr>
        <xdr:cNvSpPr txBox="1"/>
      </xdr:nvSpPr>
      <xdr:spPr>
        <a:xfrm>
          <a:off x="16369393" y="4857751"/>
          <a:ext cx="925286" cy="353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Black" panose="020B0A04020102020204" pitchFamily="34" charset="0"/>
            </a:rPr>
            <a:t>Department</a:t>
          </a:r>
          <a:endParaRPr lang="en-KE" sz="900">
            <a:latin typeface="Arial Black" panose="020B0A04020102020204" pitchFamily="34" charset="0"/>
          </a:endParaRPr>
        </a:p>
      </xdr:txBody>
    </xdr:sp>
    <xdr:clientData/>
  </xdr:twoCellAnchor>
</xdr:wsDr>
</file>

<file path=xl/drawings/drawing12.xml><?xml version="1.0" encoding="utf-8"?>
<c:userShapes xmlns:c="http://schemas.openxmlformats.org/drawingml/2006/chart">
  <cdr:relSizeAnchor xmlns:cdr="http://schemas.openxmlformats.org/drawingml/2006/chartDrawing">
    <cdr:from>
      <cdr:x>0.26458</cdr:x>
      <cdr:y>0.4022</cdr:y>
    </cdr:from>
    <cdr:to>
      <cdr:x>0.75595</cdr:x>
      <cdr:y>0.67623</cdr:y>
    </cdr:to>
    <cdr:sp macro="" textlink="Gender!$B$11">
      <cdr:nvSpPr>
        <cdr:cNvPr id="2" name="TextBox 1">
          <a:extLst xmlns:a="http://schemas.openxmlformats.org/drawingml/2006/main">
            <a:ext uri="{FF2B5EF4-FFF2-40B4-BE49-F238E27FC236}">
              <a16:creationId xmlns:a16="http://schemas.microsoft.com/office/drawing/2014/main" id="{3F17ECD1-809A-BBD9-A582-D31D19E76D1E}"/>
            </a:ext>
          </a:extLst>
        </cdr:cNvPr>
        <cdr:cNvSpPr txBox="1"/>
      </cdr:nvSpPr>
      <cdr:spPr>
        <a:xfrm xmlns:a="http://schemas.openxmlformats.org/drawingml/2006/main">
          <a:off x="380999" y="579167"/>
          <a:ext cx="707571" cy="394607"/>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47F2698F-A30C-4DA4-88AD-5D5173836580}" type="TxLink">
            <a:rPr lang="en-US" sz="1600" b="0" i="0" u="none" strike="noStrike" kern="1200">
              <a:solidFill>
                <a:srgbClr val="002060"/>
              </a:solidFill>
              <a:latin typeface="Arial Black" panose="020B0A04020102020204" pitchFamily="34" charset="0"/>
              <a:cs typeface="Calibri"/>
            </a:rPr>
            <a:pPr algn="ctr"/>
            <a:t>882</a:t>
          </a:fld>
          <a:endParaRPr lang="en-KE" sz="1600" kern="1200">
            <a:solidFill>
              <a:srgbClr val="002060"/>
            </a:solidFill>
            <a:latin typeface="Arial Black" panose="020B0A04020102020204"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refreshedDate="45826.44330324074" createdVersion="8" refreshedVersion="8" minRefreshableVersion="3" recordCount="1470" xr:uid="{E5D8CD1D-A5F5-46A9-A5A5-572ED661C5C4}">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689235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81F194-92F2-4A1D-8898-E06916DAB22E}" name="KPI"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6" subtotal="count" baseField="0" baseItem="0"/>
    <dataField name="Sum of CF_attrition counts" fld="18"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69CB8F-C895-44E9-B526-419CB9F42601}"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70"/>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DC1BFD-C8A5-4769-A3B3-515B90D2D563}"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FF29D9-6BE6-4547-82F7-F80583B23A16}"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98975C-44EE-40B5-9165-B80BDC993B47}"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023B92-D565-4FB3-964B-86FDF95910E4}" name="PivotTable5"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72E048-B21B-49B4-8E02-F213EEB2531B}"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3">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5B75EAA-3E32-408A-84B3-60C90F4D378C}" name="PivotTable7"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91C6C6C-229E-4593-96D3-9D8C4370E625}" sourceName="Gender">
  <pivotTables>
    <pivotTable tabId="10" name="PivotTable2"/>
    <pivotTable tabId="14" name="PivotTable6"/>
    <pivotTable tabId="12" name="PivotTable4"/>
    <pivotTable tabId="15" name="PivotTable7"/>
    <pivotTable tabId="13" name="PivotTable5"/>
    <pivotTable tabId="9" name="PivotTable1"/>
    <pivotTable tabId="7" name="KPI"/>
  </pivotTables>
  <data>
    <tabular pivotCacheId="26892358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2193045-6048-4B2D-88BE-F19CE701423A}" sourceName="Department">
  <pivotTables>
    <pivotTable tabId="13" name="PivotTable5"/>
    <pivotTable tabId="14" name="PivotTable6"/>
    <pivotTable tabId="12" name="PivotTable4"/>
    <pivotTable tabId="15" name="PivotTable7"/>
    <pivotTable tabId="11" name="PivotTable3"/>
    <pivotTable tabId="10" name="PivotTable2"/>
    <pivotTable tabId="9" name="PivotTable1"/>
    <pivotTable tabId="7" name="KPI"/>
  </pivotTables>
  <data>
    <tabular pivotCacheId="26892358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E62D537-2CA9-4C06-B379-FFD5439A6464}" sourceName="Education Field">
  <pivotTables>
    <pivotTable tabId="13" name="PivotTable5"/>
    <pivotTable tabId="14" name="PivotTable6"/>
    <pivotTable tabId="12" name="PivotTable4"/>
    <pivotTable tabId="15" name="PivotTable7"/>
    <pivotTable tabId="11" name="PivotTable3"/>
    <pivotTable tabId="10" name="PivotTable2"/>
    <pivotTable tabId="9" name="PivotTable1"/>
    <pivotTable tabId="7" name="KPI"/>
  </pivotTables>
  <data>
    <tabular pivotCacheId="26892358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7868B17-8D82-4D77-A549-2F19391A19E6}"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7BC1A77-35F6-4573-8E44-74451031931E}" cache="Slicer_Gender2" caption="Gender" rowHeight="257175"/>
  <slicer name="Education Field" xr10:uid="{E2CEFEEF-32C7-4CB2-9B93-AD809F9439CD}"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62EED2B8-6FE5-4E8F-9B15-8D0168ECEB71}" cache="Slicer_Gender2" caption="Gender" rowHeight="257175"/>
  <slicer name="Education Field 1" xr10:uid="{8269133D-B53E-4942-AE5F-71CBB2823769}"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68271B3-3A9D-499C-8418-60CA61858724}" cache="Slicer_Department" caption="Department" rowHeight="257175"/>
  <slicer name="Education Field 2" xr10:uid="{88647312-A9BA-402A-B964-6E170EFB73DC}"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DF01C45C-7F7B-4C70-9840-00440B0166D9}" cache="Slicer_Gender2" caption="Gender" columnCount="2" rowHeight="257175"/>
  <slicer name="Department 1" xr10:uid="{ECD6ABA4-7940-46AE-B100-DF35EBED2FDA}" cache="Slicer_Department" style="Slicer " rowHeight="257175"/>
  <slicer name="Education Field 3" xr10:uid="{43420558-531C-4324-84C3-E56213B744B8}" cache="Slicer_Education_Field2" style="Slicer "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1D452-55E6-4335-98C1-63822F00A031}">
  <dimension ref="A3:F9"/>
  <sheetViews>
    <sheetView topLeftCell="A2" workbookViewId="0">
      <selection activeCell="C9" sqref="C9"/>
    </sheetView>
  </sheetViews>
  <sheetFormatPr defaultRowHeight="15.75" x14ac:dyDescent="0.25"/>
  <cols>
    <col min="1" max="1" width="23.375" bestFit="1" customWidth="1"/>
    <col min="2" max="2" width="22.625" bestFit="1" customWidth="1"/>
    <col min="3" max="3" width="13.375" bestFit="1" customWidth="1"/>
    <col min="4" max="4" width="14" customWidth="1"/>
    <col min="6" max="6" width="16.625" customWidth="1"/>
  </cols>
  <sheetData>
    <row r="3" spans="1:6" x14ac:dyDescent="0.25">
      <c r="A3" s="2" t="s">
        <v>1554</v>
      </c>
      <c r="B3" s="4" t="s">
        <v>1555</v>
      </c>
      <c r="C3" s="3" t="s">
        <v>1556</v>
      </c>
    </row>
    <row r="4" spans="1:6" x14ac:dyDescent="0.25">
      <c r="A4" s="22">
        <v>1470</v>
      </c>
      <c r="B4" s="23">
        <v>237</v>
      </c>
      <c r="C4" s="24">
        <v>36.923809523809524</v>
      </c>
    </row>
    <row r="8" spans="1:6" x14ac:dyDescent="0.25">
      <c r="A8" t="s">
        <v>1557</v>
      </c>
      <c r="B8" t="s">
        <v>1558</v>
      </c>
      <c r="C8" t="s">
        <v>1559</v>
      </c>
      <c r="D8" t="s">
        <v>1560</v>
      </c>
      <c r="F8" t="s">
        <v>1561</v>
      </c>
    </row>
    <row r="9" spans="1:6" x14ac:dyDescent="0.25">
      <c r="A9">
        <f>GETPIVOTDATA("Count of employee Number",$A$3)</f>
        <v>1470</v>
      </c>
      <c r="B9">
        <f>GETPIVOTDATA("Sum of CF_attrition counts",$A$3)</f>
        <v>237</v>
      </c>
      <c r="C9" s="6">
        <f>GETPIVOTDATA("Average of Age",$A$3)</f>
        <v>36.923809523809524</v>
      </c>
      <c r="D9">
        <f>A9-B9</f>
        <v>1233</v>
      </c>
      <c r="F9" s="5">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7727A-452A-4132-968D-40DC37325DFA}">
  <dimension ref="A3:C13"/>
  <sheetViews>
    <sheetView workbookViewId="0">
      <selection activeCell="H14" sqref="H14"/>
    </sheetView>
  </sheetViews>
  <sheetFormatPr defaultRowHeight="15.75" x14ac:dyDescent="0.25"/>
  <cols>
    <col min="1" max="1" width="23.125" bestFit="1" customWidth="1"/>
  </cols>
  <sheetData>
    <row r="3" spans="1:3" x14ac:dyDescent="0.25">
      <c r="A3" s="8" t="s">
        <v>1562</v>
      </c>
    </row>
    <row r="4" spans="1:3" x14ac:dyDescent="0.25">
      <c r="A4" s="10">
        <v>2.6265306122448981</v>
      </c>
    </row>
    <row r="7" spans="1:3" x14ac:dyDescent="0.25">
      <c r="A7" t="s">
        <v>1563</v>
      </c>
      <c r="B7" s="11">
        <f>GETPIVOTDATA("Job Satisfaction",$A$3)</f>
        <v>2.6265306122448981</v>
      </c>
      <c r="C7">
        <f>B7/4</f>
        <v>0.65663265306122454</v>
      </c>
    </row>
    <row r="8" spans="1:3" x14ac:dyDescent="0.25">
      <c r="A8" t="s">
        <v>1564</v>
      </c>
      <c r="B8" s="11">
        <f>4-B7</f>
        <v>1.3734693877551019</v>
      </c>
      <c r="C8">
        <f>B8/4</f>
        <v>0.34336734693877546</v>
      </c>
    </row>
    <row r="13" spans="1:3" x14ac:dyDescent="0.25">
      <c r="A13" s="1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1C260-7550-4033-B5EA-AD8A81D664B7}">
  <dimension ref="A3:C11"/>
  <sheetViews>
    <sheetView workbookViewId="0">
      <selection activeCell="C10" sqref="C10:C11"/>
    </sheetView>
  </sheetViews>
  <sheetFormatPr defaultRowHeight="15.75" x14ac:dyDescent="0.25"/>
  <cols>
    <col min="1" max="1" width="12.125" bestFit="1" customWidth="1"/>
    <col min="2" max="2" width="21.75" bestFit="1" customWidth="1"/>
  </cols>
  <sheetData>
    <row r="3" spans="1:3" x14ac:dyDescent="0.25">
      <c r="A3" s="13" t="s">
        <v>1565</v>
      </c>
      <c r="B3" s="8" t="s">
        <v>1567</v>
      </c>
    </row>
    <row r="4" spans="1:3" x14ac:dyDescent="0.25">
      <c r="A4" s="14" t="s">
        <v>51</v>
      </c>
      <c r="B4" s="15">
        <v>588</v>
      </c>
    </row>
    <row r="5" spans="1:3" x14ac:dyDescent="0.25">
      <c r="A5" s="16" t="s">
        <v>62</v>
      </c>
      <c r="B5" s="17">
        <v>882</v>
      </c>
    </row>
    <row r="6" spans="1:3" x14ac:dyDescent="0.25">
      <c r="A6" s="18" t="s">
        <v>1566</v>
      </c>
      <c r="B6" s="9">
        <v>1470</v>
      </c>
    </row>
    <row r="10" spans="1:3" x14ac:dyDescent="0.25">
      <c r="A10" t="s">
        <v>51</v>
      </c>
      <c r="B10">
        <f>IFERROR(GETPIVOTDATA("Employee Count",$A$3,"Gender","Female"),0)</f>
        <v>588</v>
      </c>
      <c r="C10" s="12">
        <f>IFERROR(B10/($B$10+B11),0)</f>
        <v>0.4</v>
      </c>
    </row>
    <row r="11" spans="1:3" x14ac:dyDescent="0.25">
      <c r="A11" t="s">
        <v>62</v>
      </c>
      <c r="B11">
        <f>IFERROR(GETPIVOTDATA("Employee Count",$A$3,"Gender","Male"),0)</f>
        <v>882</v>
      </c>
      <c r="C11" s="12">
        <f>IFERROR(B11/($B$11+B10),0)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DC701-8626-4F96-8123-758ACA0AE895}">
  <dimension ref="A3:B9"/>
  <sheetViews>
    <sheetView workbookViewId="0">
      <selection activeCell="J19" sqref="J19"/>
    </sheetView>
  </sheetViews>
  <sheetFormatPr defaultRowHeight="15.75" x14ac:dyDescent="0.25"/>
  <cols>
    <col min="1" max="1" width="16.125" bestFit="1" customWidth="1"/>
    <col min="2" max="2" width="21.75" bestFit="1" customWidth="1"/>
  </cols>
  <sheetData>
    <row r="3" spans="1:2" x14ac:dyDescent="0.25">
      <c r="A3" s="13" t="s">
        <v>1565</v>
      </c>
      <c r="B3" s="8" t="s">
        <v>1568</v>
      </c>
    </row>
    <row r="4" spans="1:2" x14ac:dyDescent="0.25">
      <c r="A4" s="14" t="s">
        <v>134</v>
      </c>
      <c r="B4" s="15">
        <v>5</v>
      </c>
    </row>
    <row r="5" spans="1:2" x14ac:dyDescent="0.25">
      <c r="A5" s="16" t="s">
        <v>65</v>
      </c>
      <c r="B5" s="17">
        <v>31</v>
      </c>
    </row>
    <row r="6" spans="1:2" x14ac:dyDescent="0.25">
      <c r="A6" s="16" t="s">
        <v>55</v>
      </c>
      <c r="B6" s="17">
        <v>44</v>
      </c>
    </row>
    <row r="7" spans="1:2" x14ac:dyDescent="0.25">
      <c r="A7" s="16" t="s">
        <v>71</v>
      </c>
      <c r="B7" s="17">
        <v>58</v>
      </c>
    </row>
    <row r="8" spans="1:2" x14ac:dyDescent="0.25">
      <c r="A8" s="16" t="s">
        <v>77</v>
      </c>
      <c r="B8" s="17">
        <v>99</v>
      </c>
    </row>
    <row r="9" spans="1:2" x14ac:dyDescent="0.25">
      <c r="A9" s="18" t="s">
        <v>1566</v>
      </c>
      <c r="B9" s="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263C4-F2FA-44EF-874E-9BAC888078D5}">
  <dimension ref="A3:E13"/>
  <sheetViews>
    <sheetView topLeftCell="B1" workbookViewId="0">
      <selection activeCell="D4" sqref="D4:E12"/>
    </sheetView>
  </sheetViews>
  <sheetFormatPr defaultRowHeight="15.75" x14ac:dyDescent="0.25"/>
  <cols>
    <col min="1" max="1" width="22.875" bestFit="1" customWidth="1"/>
    <col min="2" max="2" width="21.75" bestFit="1" customWidth="1"/>
    <col min="4" max="4" width="23.75" customWidth="1"/>
  </cols>
  <sheetData>
    <row r="3" spans="1:5" x14ac:dyDescent="0.25">
      <c r="A3" s="13" t="s">
        <v>1565</v>
      </c>
      <c r="B3" s="8" t="s">
        <v>1568</v>
      </c>
      <c r="D3" t="s">
        <v>9</v>
      </c>
      <c r="E3" t="s">
        <v>0</v>
      </c>
    </row>
    <row r="4" spans="1:5" x14ac:dyDescent="0.25">
      <c r="A4" s="14" t="s">
        <v>83</v>
      </c>
      <c r="B4" s="15">
        <v>9</v>
      </c>
      <c r="D4" t="str">
        <f>A4</f>
        <v>Healthcare Representative</v>
      </c>
      <c r="E4">
        <f>GETPIVOTDATA("CF_attrition count",$A$3,"Job Role",A4)</f>
        <v>9</v>
      </c>
    </row>
    <row r="5" spans="1:5" x14ac:dyDescent="0.25">
      <c r="A5" s="16" t="s">
        <v>163</v>
      </c>
      <c r="B5" s="17">
        <v>12</v>
      </c>
      <c r="D5" t="str">
        <f t="shared" ref="D5:D12" si="0">A5</f>
        <v>Human Resources</v>
      </c>
      <c r="E5">
        <f t="shared" ref="E5:E12" si="1">GETPIVOTDATA("CF_attrition count",$A$3,"Job Role",A5)</f>
        <v>12</v>
      </c>
    </row>
    <row r="6" spans="1:5" x14ac:dyDescent="0.25">
      <c r="A6" s="16" t="s">
        <v>68</v>
      </c>
      <c r="B6" s="17">
        <v>62</v>
      </c>
      <c r="D6" t="str">
        <f t="shared" si="0"/>
        <v>Laboratory Technician</v>
      </c>
      <c r="E6">
        <f t="shared" si="1"/>
        <v>62</v>
      </c>
    </row>
    <row r="7" spans="1:5" x14ac:dyDescent="0.25">
      <c r="A7" s="16" t="s">
        <v>95</v>
      </c>
      <c r="B7" s="17">
        <v>5</v>
      </c>
      <c r="D7" t="str">
        <f t="shared" si="0"/>
        <v>Manager</v>
      </c>
      <c r="E7">
        <f t="shared" si="1"/>
        <v>5</v>
      </c>
    </row>
    <row r="8" spans="1:5" x14ac:dyDescent="0.25">
      <c r="A8" s="16" t="s">
        <v>81</v>
      </c>
      <c r="B8" s="17">
        <v>10</v>
      </c>
      <c r="D8" t="str">
        <f t="shared" si="0"/>
        <v>Manufacturing Director</v>
      </c>
      <c r="E8">
        <f t="shared" si="1"/>
        <v>10</v>
      </c>
    </row>
    <row r="9" spans="1:5" x14ac:dyDescent="0.25">
      <c r="A9" s="16" t="s">
        <v>101</v>
      </c>
      <c r="B9" s="17">
        <v>2</v>
      </c>
      <c r="D9" t="str">
        <f t="shared" si="0"/>
        <v>Research Director</v>
      </c>
      <c r="E9">
        <f t="shared" si="1"/>
        <v>2</v>
      </c>
    </row>
    <row r="10" spans="1:5" x14ac:dyDescent="0.25">
      <c r="A10" s="16" t="s">
        <v>63</v>
      </c>
      <c r="B10" s="17">
        <v>47</v>
      </c>
      <c r="D10" t="str">
        <f t="shared" si="0"/>
        <v>Research Scientist</v>
      </c>
      <c r="E10">
        <f t="shared" si="1"/>
        <v>47</v>
      </c>
    </row>
    <row r="11" spans="1:5" x14ac:dyDescent="0.25">
      <c r="A11" s="16" t="s">
        <v>52</v>
      </c>
      <c r="B11" s="17">
        <v>57</v>
      </c>
      <c r="D11" t="str">
        <f t="shared" si="0"/>
        <v>Sales Executive</v>
      </c>
      <c r="E11">
        <f t="shared" si="1"/>
        <v>57</v>
      </c>
    </row>
    <row r="12" spans="1:5" x14ac:dyDescent="0.25">
      <c r="A12" s="16" t="s">
        <v>99</v>
      </c>
      <c r="B12" s="17">
        <v>33</v>
      </c>
      <c r="D12" t="str">
        <f t="shared" si="0"/>
        <v>Sales Representative</v>
      </c>
      <c r="E12">
        <f t="shared" si="1"/>
        <v>33</v>
      </c>
    </row>
    <row r="13" spans="1:5" x14ac:dyDescent="0.25">
      <c r="A13" s="18" t="s">
        <v>1566</v>
      </c>
      <c r="B13" s="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4B360-BEF2-4512-AB9B-689108ADB176}">
  <dimension ref="A3:B7"/>
  <sheetViews>
    <sheetView topLeftCell="B1" workbookViewId="0">
      <selection activeCell="B4" sqref="B4"/>
    </sheetView>
  </sheetViews>
  <sheetFormatPr defaultRowHeight="15.75" x14ac:dyDescent="0.25"/>
  <cols>
    <col min="1" max="1" width="12.125" bestFit="1" customWidth="1"/>
    <col min="2" max="2" width="21.75" bestFit="1" customWidth="1"/>
  </cols>
  <sheetData>
    <row r="3" spans="1:2" x14ac:dyDescent="0.25">
      <c r="A3" s="13" t="s">
        <v>1565</v>
      </c>
      <c r="B3" s="8" t="s">
        <v>1568</v>
      </c>
    </row>
    <row r="4" spans="1:2" x14ac:dyDescent="0.25">
      <c r="A4" s="14" t="s">
        <v>161</v>
      </c>
      <c r="B4" s="19">
        <v>5.0632911392405063E-2</v>
      </c>
    </row>
    <row r="5" spans="1:2" x14ac:dyDescent="0.25">
      <c r="A5" s="16" t="s">
        <v>60</v>
      </c>
      <c r="B5" s="20">
        <v>0.56118143459915615</v>
      </c>
    </row>
    <row r="6" spans="1:2" x14ac:dyDescent="0.25">
      <c r="A6" s="16" t="s">
        <v>48</v>
      </c>
      <c r="B6" s="20">
        <v>0.3881856540084388</v>
      </c>
    </row>
    <row r="7" spans="1:2" x14ac:dyDescent="0.25">
      <c r="A7" s="18" t="s">
        <v>1566</v>
      </c>
      <c r="B7" s="21">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8F9B8-D710-432D-AC17-D920C1F0C795}">
  <dimension ref="A3:B9"/>
  <sheetViews>
    <sheetView workbookViewId="0">
      <selection activeCell="J17" sqref="J17"/>
    </sheetView>
  </sheetViews>
  <sheetFormatPr defaultRowHeight="15.75" x14ac:dyDescent="0.25"/>
  <cols>
    <col min="1" max="1" width="12.125" bestFit="1" customWidth="1"/>
    <col min="2" max="2" width="21.75" bestFit="1" customWidth="1"/>
  </cols>
  <sheetData>
    <row r="3" spans="1:2" x14ac:dyDescent="0.25">
      <c r="A3" s="13" t="s">
        <v>1565</v>
      </c>
      <c r="B3" s="8" t="s">
        <v>1568</v>
      </c>
    </row>
    <row r="4" spans="1:2" x14ac:dyDescent="0.25">
      <c r="A4" s="14" t="s">
        <v>69</v>
      </c>
      <c r="B4" s="15">
        <v>112</v>
      </c>
    </row>
    <row r="5" spans="1:2" x14ac:dyDescent="0.25">
      <c r="A5" s="16" t="s">
        <v>46</v>
      </c>
      <c r="B5" s="17">
        <v>51</v>
      </c>
    </row>
    <row r="6" spans="1:2" x14ac:dyDescent="0.25">
      <c r="A6" s="16" t="s">
        <v>58</v>
      </c>
      <c r="B6" s="17">
        <v>25</v>
      </c>
    </row>
    <row r="7" spans="1:2" x14ac:dyDescent="0.25">
      <c r="A7" s="16" t="s">
        <v>75</v>
      </c>
      <c r="B7" s="17">
        <v>11</v>
      </c>
    </row>
    <row r="8" spans="1:2" x14ac:dyDescent="0.25">
      <c r="A8" s="16" t="s">
        <v>92</v>
      </c>
      <c r="B8" s="17">
        <v>38</v>
      </c>
    </row>
    <row r="9" spans="1:2" x14ac:dyDescent="0.25">
      <c r="A9" s="18" t="s">
        <v>1566</v>
      </c>
      <c r="B9" s="9">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0DC3-7098-4655-AC26-40AB2CD23149}">
  <dimension ref="A3:E7"/>
  <sheetViews>
    <sheetView workbookViewId="0">
      <selection activeCell="K16" sqref="K16"/>
    </sheetView>
  </sheetViews>
  <sheetFormatPr defaultRowHeight="15.75" x14ac:dyDescent="0.25"/>
  <cols>
    <col min="1" max="1" width="12.125" bestFit="1" customWidth="1"/>
    <col min="2" max="2" width="23.125" bestFit="1" customWidth="1"/>
    <col min="4" max="4" width="12.25" customWidth="1"/>
  </cols>
  <sheetData>
    <row r="3" spans="1:5" x14ac:dyDescent="0.25">
      <c r="A3" s="13" t="s">
        <v>1565</v>
      </c>
      <c r="B3" s="8" t="s">
        <v>1569</v>
      </c>
      <c r="D3" t="s">
        <v>10</v>
      </c>
      <c r="E3" t="s">
        <v>1570</v>
      </c>
    </row>
    <row r="4" spans="1:5" x14ac:dyDescent="0.25">
      <c r="A4" s="14" t="s">
        <v>79</v>
      </c>
      <c r="B4" s="15">
        <v>327</v>
      </c>
      <c r="D4" t="str">
        <f>A4</f>
        <v>Divorced</v>
      </c>
      <c r="E4">
        <f>GETPIVOTDATA("CF_attrition count",$A$3,"Marital Status",A4)</f>
        <v>327</v>
      </c>
    </row>
    <row r="5" spans="1:5" x14ac:dyDescent="0.25">
      <c r="A5" s="16" t="s">
        <v>64</v>
      </c>
      <c r="B5" s="17">
        <v>673</v>
      </c>
      <c r="D5" t="str">
        <f t="shared" ref="D5:D6" si="0">A5</f>
        <v>Married</v>
      </c>
      <c r="E5">
        <f t="shared" ref="E5:E6" si="1">GETPIVOTDATA("CF_attrition count",$A$3,"Marital Status",A5)</f>
        <v>673</v>
      </c>
    </row>
    <row r="6" spans="1:5" x14ac:dyDescent="0.25">
      <c r="A6" s="16" t="s">
        <v>53</v>
      </c>
      <c r="B6" s="17">
        <v>470</v>
      </c>
      <c r="D6" t="str">
        <f t="shared" si="0"/>
        <v>Single</v>
      </c>
      <c r="E6">
        <f t="shared" si="1"/>
        <v>470</v>
      </c>
    </row>
    <row r="7" spans="1:5" x14ac:dyDescent="0.25">
      <c r="A7" s="18" t="s">
        <v>1566</v>
      </c>
      <c r="B7" s="9">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F1" sqref="F1"/>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opLeftCell="A5" zoomScale="78" zoomScaleNormal="78" workbookViewId="0">
      <selection activeCell="B19" sqref="B19"/>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DE21E-0EFA-4590-9827-2EDF79F05BC3}">
  <dimension ref="A1"/>
  <sheetViews>
    <sheetView showGridLines="0" tabSelected="1" zoomScale="70" zoomScaleNormal="70" workbookViewId="0">
      <selection activeCell="AB32" sqref="AB32"/>
    </sheetView>
  </sheetViews>
  <sheetFormatPr defaultRowHeight="15.75" x14ac:dyDescent="0.25"/>
  <cols>
    <col min="1" max="16384" width="9"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KPI</vt:lpstr>
      <vt:lpstr>rating</vt:lpstr>
      <vt:lpstr>Gender</vt:lpstr>
      <vt:lpstr>Education by Attrition</vt:lpstr>
      <vt:lpstr>Attrition BY Job Role</vt:lpstr>
      <vt:lpstr>Dept vs Attrition</vt:lpstr>
      <vt:lpstr>Attrition by age group</vt:lpstr>
      <vt:lpstr>Attrition by marital Status</vt:lpstr>
      <vt:lpstr>Data</vt:lpstr>
      <vt:lpstr>Images</vt:lpstr>
      <vt:lpstr>Background 2</vt:lpstr>
      <vt:lpstr>Dashboard</vt:lpstr>
      <vt:lpst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Mercy Cherotich</cp:lastModifiedBy>
  <dcterms:created xsi:type="dcterms:W3CDTF">2022-12-29T16:02:46Z</dcterms:created>
  <dcterms:modified xsi:type="dcterms:W3CDTF">2025-06-19T11:54:34Z</dcterms:modified>
</cp:coreProperties>
</file>