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总表" sheetId="20" r:id="rId1"/>
    <sheet name="美术资源" sheetId="7" r:id="rId2"/>
    <sheet name="延期表" sheetId="10" state="hidden" r:id="rId3"/>
    <sheet name="排期表" sheetId="12" state="hidden" r:id="rId4"/>
    <sheet name="12月计划表" sheetId="19" r:id="rId5"/>
    <sheet name="遗留bug" sheetId="8" r:id="rId6"/>
  </sheets>
  <definedNames>
    <definedName name="_xlnm._FilterDatabase" localSheetId="5" hidden="1">遗留bug!$A$4:$M$28</definedName>
    <definedName name="_xlnm._FilterDatabase" localSheetId="2" hidden="1">延期表!$A$4:$D$22</definedName>
  </definedNames>
  <calcPr calcId="144525"/>
</workbook>
</file>

<file path=xl/comments1.xml><?xml version="1.0" encoding="utf-8"?>
<comments xmlns="http://schemas.openxmlformats.org/spreadsheetml/2006/main">
  <authors>
    <author>zp</author>
  </authors>
  <commentList>
    <comment ref="L4" authorId="0">
      <text>
        <r>
          <rPr>
            <sz val="9"/>
            <rFont val="宋体"/>
            <charset val="134"/>
          </rPr>
          <t>等待审核确认是否修改</t>
        </r>
      </text>
    </comment>
    <comment ref="L7" authorId="0">
      <text>
        <r>
          <rPr>
            <sz val="9"/>
            <rFont val="宋体"/>
            <charset val="134"/>
          </rPr>
          <t>等待审核确认是否修改</t>
        </r>
      </text>
    </comment>
    <comment ref="B11" authorId="0">
      <text>
        <r>
          <rPr>
            <sz val="9"/>
            <rFont val="宋体"/>
            <charset val="134"/>
          </rPr>
          <t xml:space="preserve">该同学涉及新增内容表内条目数
</t>
        </r>
      </text>
    </comment>
    <comment ref="C11" authorId="0">
      <text>
        <r>
          <rPr>
            <sz val="9"/>
            <rFont val="宋体"/>
            <charset val="134"/>
          </rPr>
          <t xml:space="preserve">该同学涉及优化修改表内条目数
</t>
        </r>
      </text>
    </comment>
    <comment ref="D11" authorId="0">
      <text>
        <r>
          <rPr>
            <sz val="9"/>
            <rFont val="宋体"/>
            <charset val="134"/>
          </rPr>
          <t>该同学涉及遗留bug表内条目数</t>
        </r>
      </text>
    </comment>
    <comment ref="E11" authorId="0">
      <text>
        <r>
          <rPr>
            <sz val="9"/>
            <rFont val="宋体"/>
            <charset val="134"/>
          </rPr>
          <t>该同学负责管理端开发条目数</t>
        </r>
      </text>
    </comment>
    <comment ref="F11" authorId="0">
      <text>
        <r>
          <rPr>
            <sz val="9"/>
            <rFont val="宋体"/>
            <charset val="134"/>
          </rPr>
          <t>该同学一共延期条目数</t>
        </r>
      </text>
    </comment>
    <comment ref="G11" authorId="0">
      <text>
        <r>
          <rPr>
            <sz val="9"/>
            <rFont val="宋体"/>
            <charset val="134"/>
          </rPr>
          <t xml:space="preserve">该同学已记录的最后工期
</t>
        </r>
      </text>
    </comment>
  </commentList>
</comments>
</file>

<file path=xl/comments2.xml><?xml version="1.0" encoding="utf-8"?>
<comments xmlns="http://schemas.openxmlformats.org/spreadsheetml/2006/main">
  <authors>
    <author>zp</author>
  </authors>
  <commentList>
    <comment ref="K4" authorId="0">
      <text>
        <r>
          <rPr>
            <sz val="9"/>
            <rFont val="宋体"/>
            <charset val="134"/>
          </rPr>
          <t>已完成
制作中
未排期
延期交付</t>
        </r>
      </text>
    </comment>
  </commentList>
</comments>
</file>

<file path=xl/comments3.xml><?xml version="1.0" encoding="utf-8"?>
<comments xmlns="http://schemas.openxmlformats.org/spreadsheetml/2006/main">
  <authors>
    <author>zp</author>
  </authors>
  <commentList>
    <comment ref="E3" authorId="0">
      <text>
        <r>
          <rPr>
            <sz val="9"/>
            <rFont val="宋体"/>
            <charset val="134"/>
          </rPr>
          <t xml:space="preserve">待审核
修改中
已完成
暂缓
取消
</t>
        </r>
      </text>
    </comment>
  </commentList>
</comments>
</file>

<file path=xl/sharedStrings.xml><?xml version="1.0" encoding="utf-8"?>
<sst xmlns="http://schemas.openxmlformats.org/spreadsheetml/2006/main" count="139" uniqueCount="79">
  <si>
    <t>当前日期：</t>
  </si>
  <si>
    <t>负责人</t>
  </si>
  <si>
    <t>模块</t>
  </si>
  <si>
    <t>总条数</t>
  </si>
  <si>
    <t>延期次数</t>
  </si>
  <si>
    <t>修改中</t>
  </si>
  <si>
    <t>已完成</t>
  </si>
  <si>
    <t>待制作</t>
  </si>
  <si>
    <t>验收中</t>
  </si>
  <si>
    <t>取消制作</t>
  </si>
  <si>
    <t>计划完成日期</t>
  </si>
  <si>
    <t>实际完成日期</t>
  </si>
  <si>
    <t>待审核</t>
  </si>
  <si>
    <t>人员</t>
  </si>
  <si>
    <t>新增</t>
  </si>
  <si>
    <t>优化修改</t>
  </si>
  <si>
    <t>遗留bug</t>
  </si>
  <si>
    <t>管理端</t>
  </si>
  <si>
    <t>总延期条数</t>
  </si>
  <si>
    <t>最后计划日期</t>
  </si>
  <si>
    <t>美术安排</t>
  </si>
  <si>
    <t>序号</t>
  </si>
  <si>
    <t>内容</t>
  </si>
  <si>
    <t>美术人员</t>
  </si>
  <si>
    <t>周期</t>
  </si>
  <si>
    <t>进度</t>
  </si>
  <si>
    <t>备注</t>
  </si>
  <si>
    <t>起始时间</t>
  </si>
  <si>
    <t>所需时长</t>
  </si>
  <si>
    <t>计划完成时间</t>
  </si>
  <si>
    <t>已用时（天）</t>
  </si>
  <si>
    <t>阶段</t>
  </si>
  <si>
    <t>产品</t>
  </si>
  <si>
    <t>前端</t>
  </si>
  <si>
    <t>服务器</t>
  </si>
  <si>
    <t>密码就是147258369</t>
  </si>
  <si>
    <t>注释：</t>
  </si>
  <si>
    <r>
      <rPr>
        <sz val="10"/>
        <rFont val="微软雅黑"/>
        <charset val="134"/>
      </rPr>
      <t>1.日期</t>
    </r>
    <r>
      <rPr>
        <sz val="10"/>
        <color rgb="FFFF0000"/>
        <rFont val="微软雅黑"/>
        <charset val="134"/>
      </rPr>
      <t>红色</t>
    </r>
    <r>
      <rPr>
        <sz val="10"/>
        <rFont val="微软雅黑"/>
        <charset val="134"/>
      </rPr>
      <t>为周日，</t>
    </r>
    <r>
      <rPr>
        <sz val="10"/>
        <color theme="4" tint="-0.249977111117893"/>
        <rFont val="微软雅黑"/>
        <charset val="134"/>
      </rPr>
      <t>蓝色</t>
    </r>
    <r>
      <rPr>
        <sz val="10"/>
        <rFont val="微软雅黑"/>
        <charset val="134"/>
      </rPr>
      <t>为今日，字号</t>
    </r>
    <r>
      <rPr>
        <b/>
        <sz val="10"/>
        <rFont val="微软雅黑"/>
        <charset val="134"/>
      </rPr>
      <t>加粗</t>
    </r>
    <r>
      <rPr>
        <sz val="10"/>
        <rFont val="微软雅黑"/>
        <charset val="134"/>
      </rPr>
      <t>为本周。
2.计划开发日期显示为</t>
    </r>
    <r>
      <rPr>
        <sz val="10"/>
        <color rgb="FF92D050"/>
        <rFont val="微软雅黑"/>
        <charset val="134"/>
      </rPr>
      <t>绿色</t>
    </r>
    <r>
      <rPr>
        <sz val="10"/>
        <rFont val="微软雅黑"/>
        <charset val="134"/>
      </rPr>
      <t>色块。超时日期显示为</t>
    </r>
    <r>
      <rPr>
        <sz val="10"/>
        <color rgb="FFFF0000"/>
        <rFont val="微软雅黑"/>
        <charset val="134"/>
      </rPr>
      <t>红色</t>
    </r>
    <r>
      <rPr>
        <sz val="10"/>
        <rFont val="微软雅黑"/>
        <charset val="134"/>
      </rPr>
      <t>色块。
3.每周休息日期显示为</t>
    </r>
    <r>
      <rPr>
        <sz val="10"/>
        <color theme="0" tint="-0.499984740745262"/>
        <rFont val="微软雅黑"/>
        <charset val="134"/>
      </rPr>
      <t>灰色</t>
    </r>
    <r>
      <rPr>
        <sz val="10"/>
        <rFont val="微软雅黑"/>
        <charset val="134"/>
      </rPr>
      <t>色块。</t>
    </r>
  </si>
  <si>
    <t>每月工作计划表</t>
  </si>
  <si>
    <t>职位</t>
  </si>
  <si>
    <t>预计周期
（天）</t>
  </si>
  <si>
    <t>完成情况</t>
  </si>
  <si>
    <t>2020年</t>
  </si>
  <si>
    <t>延期备注</t>
  </si>
  <si>
    <t>12月</t>
  </si>
  <si>
    <t>ToriameULi</t>
  </si>
  <si>
    <t>策划&amp;研发工程师</t>
  </si>
  <si>
    <t>UI</t>
  </si>
  <si>
    <t>基于GF框架的UGUI应用</t>
  </si>
  <si>
    <t>FileSystem文件系统</t>
  </si>
  <si>
    <t>GF文件系统，相关联的存储读取功能</t>
  </si>
  <si>
    <t>实体</t>
  </si>
  <si>
    <t>数据表</t>
  </si>
  <si>
    <t>有限状态机</t>
  </si>
  <si>
    <t>引用池</t>
  </si>
  <si>
    <t>延期</t>
  </si>
  <si>
    <t>对象池</t>
  </si>
  <si>
    <t>事件</t>
  </si>
  <si>
    <t>世界观及地图基础设定</t>
  </si>
  <si>
    <t>1(3)</t>
  </si>
  <si>
    <t>完成</t>
  </si>
  <si>
    <t xml:space="preserve"> 角色及怪物基础设定</t>
  </si>
  <si>
    <t>时间轴timeline逻辑</t>
  </si>
  <si>
    <t>Cherry</t>
  </si>
  <si>
    <t>研发总工程师</t>
  </si>
  <si>
    <t>基础框架完善</t>
  </si>
  <si>
    <t>长期</t>
  </si>
  <si>
    <t>资源加载</t>
  </si>
  <si>
    <t>长期研究</t>
  </si>
  <si>
    <t>编辑器记载</t>
  </si>
  <si>
    <t>角色状态机</t>
  </si>
  <si>
    <t>通用事件系统</t>
  </si>
  <si>
    <t>通用日志系统</t>
  </si>
  <si>
    <t>通用UI框架</t>
  </si>
  <si>
    <t>历史遗留BUG</t>
  </si>
  <si>
    <t>状态</t>
  </si>
  <si>
    <t>策划</t>
  </si>
  <si>
    <t>程序</t>
  </si>
  <si>
    <t>实际消耗时间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</si>
</sst>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  <numFmt numFmtId="177" formatCode="yyyy/mm/dd"/>
  </numFmts>
  <fonts count="5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20"/>
      <color theme="0"/>
      <name val="微软雅黑"/>
      <charset val="134"/>
    </font>
    <font>
      <b/>
      <sz val="12"/>
      <name val="微软雅黑"/>
      <charset val="134"/>
    </font>
    <font>
      <sz val="18"/>
      <name val="微软雅黑"/>
      <charset val="134"/>
    </font>
    <font>
      <sz val="14"/>
      <name val="微软雅黑"/>
      <charset val="134"/>
    </font>
    <font>
      <sz val="8"/>
      <color theme="1" tint="0.499984740745262"/>
      <name val="微软雅黑"/>
      <charset val="134"/>
    </font>
    <font>
      <sz val="12"/>
      <name val="微软雅黑"/>
      <charset val="134"/>
    </font>
    <font>
      <sz val="8"/>
      <color theme="4"/>
      <name val="微软雅黑"/>
      <charset val="134"/>
    </font>
    <font>
      <sz val="8"/>
      <name val="微软雅黑"/>
      <charset val="134"/>
    </font>
    <font>
      <b/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b/>
      <sz val="16"/>
      <name val="微软雅黑"/>
      <charset val="134"/>
    </font>
    <font>
      <b/>
      <u/>
      <sz val="14"/>
      <color rgb="FF800080"/>
      <name val="微软雅黑"/>
      <charset val="134"/>
    </font>
    <font>
      <b/>
      <sz val="14"/>
      <name val="微软雅黑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微软雅黑"/>
      <charset val="134"/>
    </font>
    <font>
      <sz val="10"/>
      <color theme="4" tint="-0.249977111117893"/>
      <name val="微软雅黑"/>
      <charset val="134"/>
    </font>
    <font>
      <sz val="10"/>
      <color rgb="FF92D050"/>
      <name val="微软雅黑"/>
      <charset val="134"/>
    </font>
    <font>
      <sz val="10"/>
      <color theme="0" tint="-0.499984740745262"/>
      <name val="微软雅黑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2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8" borderId="26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43" fillId="37" borderId="27" applyNumberFormat="0" applyAlignment="0" applyProtection="0">
      <alignment vertical="center"/>
    </xf>
    <xf numFmtId="0" fontId="38" fillId="37" borderId="23" applyNumberFormat="0" applyAlignment="0" applyProtection="0">
      <alignment vertical="center"/>
    </xf>
    <xf numFmtId="0" fontId="34" fillId="29" borderId="24" applyNumberFormat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4" fontId="33" fillId="0" borderId="0" applyBorder="0">
      <alignment vertical="center"/>
    </xf>
    <xf numFmtId="0" fontId="26" fillId="3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10" fillId="4" borderId="1" xfId="0" applyFont="1" applyFill="1" applyBorder="1">
      <alignment vertical="center"/>
    </xf>
    <xf numFmtId="176" fontId="10" fillId="4" borderId="1" xfId="0" applyNumberFormat="1" applyFont="1" applyFill="1" applyBorder="1">
      <alignment vertical="center"/>
    </xf>
    <xf numFmtId="176" fontId="1" fillId="4" borderId="1" xfId="0" applyNumberFormat="1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center" vertical="top"/>
    </xf>
    <xf numFmtId="0" fontId="11" fillId="6" borderId="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2" fillId="5" borderId="3" xfId="0" applyNumberFormat="1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1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16" fillId="5" borderId="0" xfId="0" applyFont="1" applyFill="1" applyAlignment="1">
      <alignment horizontal="left" vertical="top" wrapText="1"/>
    </xf>
    <xf numFmtId="0" fontId="11" fillId="6" borderId="0" xfId="0" applyFont="1" applyFill="1" applyAlignment="1">
      <alignment horizontal="left" vertical="top"/>
    </xf>
    <xf numFmtId="0" fontId="12" fillId="0" borderId="5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9" xfId="0" applyNumberFormat="1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horizontal="center" vertical="top" wrapText="1"/>
    </xf>
    <xf numFmtId="0" fontId="18" fillId="0" borderId="17" xfId="0" applyFont="1" applyFill="1" applyBorder="1" applyAlignment="1">
      <alignment vertical="center"/>
    </xf>
    <xf numFmtId="0" fontId="16" fillId="5" borderId="1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vertical="center"/>
    </xf>
    <xf numFmtId="0" fontId="18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0" fontId="0" fillId="9" borderId="0" xfId="0" applyFill="1">
      <alignment vertical="center"/>
    </xf>
    <xf numFmtId="176" fontId="0" fillId="9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10" borderId="0" xfId="0" applyFill="1">
      <alignment vertical="center"/>
    </xf>
    <xf numFmtId="176" fontId="0" fillId="10" borderId="0" xfId="0" applyNumberFormat="1" applyFill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0" fillId="12" borderId="0" xfId="0" applyFill="1">
      <alignment vertical="center"/>
    </xf>
    <xf numFmtId="176" fontId="0" fillId="12" borderId="0" xfId="0" applyNumberFormat="1" applyFill="1">
      <alignment vertical="center"/>
    </xf>
    <xf numFmtId="0" fontId="0" fillId="13" borderId="0" xfId="0" applyFill="1">
      <alignment vertical="center"/>
    </xf>
    <xf numFmtId="176" fontId="0" fillId="13" borderId="0" xfId="0" applyNumberFormat="1" applyFill="1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4" fillId="14" borderId="11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left" vertical="center"/>
    </xf>
    <xf numFmtId="0" fontId="1" fillId="14" borderId="17" xfId="0" applyFont="1" applyFill="1" applyBorder="1" applyAlignment="1">
      <alignment horizontal="center" vertical="center"/>
    </xf>
    <xf numFmtId="58" fontId="1" fillId="14" borderId="17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49" fontId="5" fillId="3" borderId="1" xfId="33" applyNumberFormat="1" applyFont="1" applyFill="1" applyBorder="1" applyAlignment="1" applyProtection="1">
      <alignment horizontal="center" vertical="center" wrapText="1"/>
    </xf>
    <xf numFmtId="4" fontId="5" fillId="3" borderId="1" xfId="33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14" borderId="17" xfId="0" applyNumberFormat="1" applyFont="1" applyFill="1" applyBorder="1" applyAlignment="1">
      <alignment horizontal="center" vertical="center"/>
    </xf>
    <xf numFmtId="0" fontId="4" fillId="14" borderId="17" xfId="0" applyFont="1" applyFill="1" applyBorder="1" applyAlignment="1">
      <alignment horizontal="center" vertical="center"/>
    </xf>
    <xf numFmtId="0" fontId="1" fillId="14" borderId="17" xfId="0" applyFont="1" applyFill="1" applyBorder="1">
      <alignment vertical="center"/>
    </xf>
    <xf numFmtId="14" fontId="2" fillId="15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14" fontId="3" fillId="15" borderId="1" xfId="0" applyNumberFormat="1" applyFont="1" applyFill="1" applyBorder="1" applyAlignment="1">
      <alignment vertical="center"/>
    </xf>
    <xf numFmtId="14" fontId="4" fillId="15" borderId="1" xfId="0" applyNumberFormat="1" applyFont="1" applyFill="1" applyBorder="1" applyAlignment="1">
      <alignment horizontal="left" vertical="center"/>
    </xf>
    <xf numFmtId="14" fontId="4" fillId="15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16" borderId="2" xfId="0" applyFont="1" applyFill="1" applyBorder="1" applyAlignment="1">
      <alignment horizontal="center" vertical="center"/>
    </xf>
    <xf numFmtId="0" fontId="20" fillId="16" borderId="2" xfId="0" applyFont="1" applyFill="1" applyBorder="1" applyAlignment="1">
      <alignment horizontal="center" vertical="center"/>
    </xf>
    <xf numFmtId="0" fontId="5" fillId="16" borderId="2" xfId="0" applyFont="1" applyFill="1" applyBorder="1" applyAlignment="1" applyProtection="1">
      <alignment horizontal="center" vertical="center"/>
      <protection locked="0"/>
    </xf>
    <xf numFmtId="0" fontId="21" fillId="2" borderId="1" xfId="0" applyFont="1" applyFill="1" applyBorder="1" applyAlignment="1">
      <alignment horizontal="center" vertical="center"/>
    </xf>
    <xf numFmtId="0" fontId="22" fillId="2" borderId="1" xfId="1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NumberFormat="1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2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Protection="1">
      <alignment vertical="center"/>
      <protection locked="0"/>
    </xf>
    <xf numFmtId="0" fontId="24" fillId="2" borderId="1" xfId="0" applyFont="1" applyFill="1" applyBorder="1" applyAlignment="1">
      <alignment horizontal="center" vertical="center"/>
    </xf>
    <xf numFmtId="176" fontId="24" fillId="2" borderId="1" xfId="0" applyNumberFormat="1" applyFont="1" applyFill="1" applyBorder="1" applyAlignment="1">
      <alignment horizontal="center" vertical="center"/>
    </xf>
    <xf numFmtId="176" fontId="23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Normal_ChartUs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0"/>
        <color theme="0"/>
      </font>
      <fill>
        <patternFill patternType="solid">
          <bgColor rgb="FFFF0000"/>
        </patternFill>
      </fill>
    </dxf>
    <dxf>
      <font>
        <color theme="0" tint="-0.499984740745262"/>
      </font>
      <fill>
        <patternFill patternType="solid">
          <bgColor theme="0" tint="-0.349986266670736"/>
        </patternFill>
      </fill>
    </dxf>
  </dxfs>
  <tableStyles count="0" defaultTableStyle="TableStyleMedium2" defaultPivotStyle="PivotStyleLight16"/>
  <colors>
    <mruColors>
      <color rgb="00E2EFDA"/>
      <color rgb="00FFFFFF"/>
      <color rgb="002F75B5"/>
      <color rgb="00A6A6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ustomXml" Target="../customXml/item7.xml"/><Relationship Id="rId12" Type="http://schemas.openxmlformats.org/officeDocument/2006/relationships/customXml" Target="../customXml/item6.xml"/><Relationship Id="rId11" Type="http://schemas.openxmlformats.org/officeDocument/2006/relationships/customXml" Target="../customXml/item5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4635;&#3492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320;&#21457;&#24635;&#34920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514350</xdr:colOff>
      <xdr:row>0</xdr:row>
      <xdr:rowOff>363855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0" y="38100"/>
          <a:ext cx="1000125" cy="32575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latin typeface="微软雅黑" panose="020B0503020204020204" charset="-122"/>
              <a:ea typeface="微软雅黑" panose="020B0503020204020204" charset="-122"/>
            </a:rPr>
            <a:t>返回总表</a:t>
          </a:r>
          <a:endParaRPr lang="zh-CN" altLang="en-US" sz="14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0</xdr:row>
      <xdr:rowOff>38100</xdr:rowOff>
    </xdr:from>
    <xdr:to>
      <xdr:col>1</xdr:col>
      <xdr:colOff>600075</xdr:colOff>
      <xdr:row>0</xdr:row>
      <xdr:rowOff>363855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66675" y="38100"/>
          <a:ext cx="1019175" cy="32575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 b="1">
              <a:latin typeface="微软雅黑" panose="020B0503020204020204" charset="-122"/>
              <a:ea typeface="微软雅黑" panose="020B0503020204020204" charset="-122"/>
            </a:rPr>
            <a:t>返回总表</a:t>
          </a:r>
          <a:endParaRPr lang="zh-CN" altLang="en-US" sz="14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B37" sqref="B37"/>
    </sheetView>
  </sheetViews>
  <sheetFormatPr defaultColWidth="9" defaultRowHeight="13.5"/>
  <cols>
    <col min="1" max="1" width="16" customWidth="1"/>
    <col min="2" max="2" width="12.5" customWidth="1"/>
    <col min="3" max="3" width="13.875" customWidth="1"/>
    <col min="4" max="4" width="14.875" customWidth="1"/>
    <col min="5" max="5" width="11" customWidth="1"/>
    <col min="6" max="6" width="15.25" customWidth="1"/>
    <col min="7" max="7" width="19.375" customWidth="1"/>
    <col min="8" max="8" width="11.375" customWidth="1"/>
    <col min="9" max="9" width="13.625" customWidth="1"/>
    <col min="10" max="10" width="19.625" customWidth="1"/>
    <col min="11" max="11" width="18.75" customWidth="1"/>
    <col min="12" max="12" width="24.5" customWidth="1"/>
  </cols>
  <sheetData>
    <row r="1" ht="30" spans="1:12">
      <c r="A1" s="147" t="str">
        <f ca="1">TEXT(TODAY(),"[$-409]mmm;@")</f>
        <v>Dec</v>
      </c>
      <c r="B1" s="148"/>
      <c r="C1" s="148"/>
      <c r="D1" s="148"/>
      <c r="E1" s="148"/>
      <c r="F1" s="148"/>
      <c r="G1" s="148"/>
      <c r="H1" s="149"/>
      <c r="I1" s="148"/>
      <c r="J1" s="148"/>
      <c r="K1" s="148"/>
      <c r="L1" s="148"/>
    </row>
    <row r="2" ht="18" spans="1:12">
      <c r="A2" s="150" t="s">
        <v>0</v>
      </c>
      <c r="B2" s="151">
        <f ca="1">TODAY()</f>
        <v>44167</v>
      </c>
      <c r="C2" s="151"/>
      <c r="D2" s="151"/>
      <c r="E2" s="151"/>
      <c r="F2" s="151"/>
      <c r="G2" s="151"/>
      <c r="H2" s="152"/>
      <c r="I2" s="151"/>
      <c r="J2" s="151"/>
      <c r="K2" s="151"/>
      <c r="L2" s="151"/>
    </row>
    <row r="3" ht="16.5" spans="2:12">
      <c r="B3" s="2"/>
      <c r="C3" s="5"/>
      <c r="D3" s="5"/>
      <c r="E3" s="5"/>
      <c r="F3" s="2"/>
      <c r="G3" s="5"/>
      <c r="H3" s="153"/>
      <c r="I3" s="5"/>
      <c r="J3" s="2"/>
      <c r="K3" s="2"/>
      <c r="L3" s="2"/>
    </row>
    <row r="4" ht="22.5" spans="1:12">
      <c r="A4" s="154" t="s">
        <v>1</v>
      </c>
      <c r="B4" s="155" t="s">
        <v>2</v>
      </c>
      <c r="C4" s="154" t="s">
        <v>3</v>
      </c>
      <c r="D4" s="154" t="s">
        <v>4</v>
      </c>
      <c r="E4" s="154" t="s">
        <v>5</v>
      </c>
      <c r="F4" s="154" t="s">
        <v>6</v>
      </c>
      <c r="G4" s="154" t="s">
        <v>7</v>
      </c>
      <c r="H4" s="156" t="s">
        <v>8</v>
      </c>
      <c r="I4" s="154" t="s">
        <v>9</v>
      </c>
      <c r="J4" s="154" t="s">
        <v>10</v>
      </c>
      <c r="K4" s="154" t="s">
        <v>11</v>
      </c>
      <c r="L4" s="154" t="s">
        <v>12</v>
      </c>
    </row>
    <row r="5" ht="22.5" spans="1:12">
      <c r="A5" s="157"/>
      <c r="B5" s="158"/>
      <c r="C5" s="159"/>
      <c r="D5" s="160"/>
      <c r="E5" s="161"/>
      <c r="F5" s="160"/>
      <c r="G5" s="161"/>
      <c r="H5" s="162"/>
      <c r="I5" s="161"/>
      <c r="J5" s="169"/>
      <c r="K5" s="170"/>
      <c r="L5" s="168"/>
    </row>
    <row r="6" ht="21" spans="2:12">
      <c r="B6" s="163"/>
      <c r="H6" s="164"/>
      <c r="J6" s="2"/>
      <c r="K6" s="2"/>
      <c r="L6" s="2"/>
    </row>
    <row r="7" ht="22.5" spans="1:12">
      <c r="A7" s="154" t="s">
        <v>1</v>
      </c>
      <c r="B7" s="155" t="s">
        <v>2</v>
      </c>
      <c r="C7" s="154" t="s">
        <v>3</v>
      </c>
      <c r="D7" s="154" t="s">
        <v>4</v>
      </c>
      <c r="E7" s="154" t="s">
        <v>5</v>
      </c>
      <c r="F7" s="154" t="s">
        <v>6</v>
      </c>
      <c r="G7" s="154" t="s">
        <v>7</v>
      </c>
      <c r="H7" s="156" t="s">
        <v>8</v>
      </c>
      <c r="I7" s="154" t="s">
        <v>9</v>
      </c>
      <c r="J7" s="154" t="s">
        <v>10</v>
      </c>
      <c r="K7" s="154" t="s">
        <v>11</v>
      </c>
      <c r="L7" s="154" t="s">
        <v>12</v>
      </c>
    </row>
    <row r="8" ht="22.5" spans="1:12">
      <c r="A8" s="157"/>
      <c r="B8" s="158"/>
      <c r="C8" s="159"/>
      <c r="D8" s="160"/>
      <c r="E8" s="161"/>
      <c r="F8" s="160"/>
      <c r="G8" s="161"/>
      <c r="H8" s="162"/>
      <c r="I8" s="161"/>
      <c r="J8" s="169"/>
      <c r="K8" s="170"/>
      <c r="L8" s="168"/>
    </row>
    <row r="9" ht="21" spans="2:12">
      <c r="B9" s="165"/>
      <c r="C9" s="166"/>
      <c r="D9" s="166"/>
      <c r="E9" s="166"/>
      <c r="F9" s="166"/>
      <c r="G9" s="166"/>
      <c r="H9" s="167"/>
      <c r="I9" s="166"/>
      <c r="J9" s="2"/>
      <c r="K9" s="2"/>
      <c r="L9" s="2"/>
    </row>
    <row r="10" ht="16.5" spans="2:12">
      <c r="B10" s="2"/>
      <c r="C10" s="5"/>
      <c r="D10" s="5"/>
      <c r="E10" s="5"/>
      <c r="F10" s="2"/>
      <c r="G10" s="5"/>
      <c r="H10" s="153"/>
      <c r="I10" s="2"/>
      <c r="J10" s="2"/>
      <c r="K10" s="2"/>
      <c r="L10" s="2"/>
    </row>
    <row r="11" ht="22.5" spans="1:12">
      <c r="A11" s="154" t="s">
        <v>13</v>
      </c>
      <c r="B11" s="154" t="s">
        <v>14</v>
      </c>
      <c r="C11" s="154" t="s">
        <v>15</v>
      </c>
      <c r="D11" s="154" t="s">
        <v>16</v>
      </c>
      <c r="E11" s="154" t="s">
        <v>17</v>
      </c>
      <c r="F11" s="154" t="s">
        <v>18</v>
      </c>
      <c r="G11" s="154" t="s">
        <v>19</v>
      </c>
      <c r="H11" s="153"/>
      <c r="I11" s="2"/>
      <c r="J11" s="116"/>
      <c r="K11" s="2"/>
      <c r="L11" s="2"/>
    </row>
    <row r="12" ht="21" spans="1:12">
      <c r="A12" s="168"/>
      <c r="B12" s="159"/>
      <c r="C12" s="160"/>
      <c r="D12" s="161"/>
      <c r="E12" s="160"/>
      <c r="F12" s="160"/>
      <c r="G12" s="169"/>
      <c r="H12" s="153"/>
      <c r="I12" s="2"/>
      <c r="J12" s="2"/>
      <c r="K12" s="2"/>
      <c r="L12" s="2"/>
    </row>
    <row r="13" ht="21" spans="1:12">
      <c r="A13" s="168"/>
      <c r="B13" s="159"/>
      <c r="C13" s="160"/>
      <c r="D13" s="161"/>
      <c r="E13" s="160"/>
      <c r="F13" s="160"/>
      <c r="G13" s="169"/>
      <c r="H13" s="153"/>
      <c r="I13" s="2"/>
      <c r="J13" s="2"/>
      <c r="K13" s="2"/>
      <c r="L13" s="2"/>
    </row>
  </sheetData>
  <mergeCells count="2">
    <mergeCell ref="A1:L1"/>
    <mergeCell ref="B2:L2"/>
  </mergeCells>
  <conditionalFormatting sqref="D5">
    <cfRule type="cellIs" dxfId="0" priority="7" operator="greaterThan">
      <formula>0</formula>
    </cfRule>
  </conditionalFormatting>
  <conditionalFormatting sqref="E5">
    <cfRule type="containsText" dxfId="1" priority="8" operator="between" text="延期">
      <formula>NOT(ISERROR(SEARCH("延期",E5)))</formula>
    </cfRule>
  </conditionalFormatting>
  <conditionalFormatting sqref="D8">
    <cfRule type="cellIs" dxfId="0" priority="5" operator="greaterThan">
      <formula>0</formula>
    </cfRule>
  </conditionalFormatting>
  <conditionalFormatting sqref="E8">
    <cfRule type="containsText" dxfId="1" priority="6" operator="between" text="延期">
      <formula>NOT(ISERROR(SEARCH("延期",E8)))</formula>
    </cfRule>
  </conditionalFormatting>
  <conditionalFormatting sqref="F12:F13">
    <cfRule type="cellIs" dxfId="0" priority="9" operator="greaterThan">
      <formula>0</formula>
    </cfRule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pane ySplit="4" topLeftCell="A5" activePane="bottomLeft" state="frozen"/>
      <selection/>
      <selection pane="bottomLeft" activeCell="A1" sqref="A1:L1"/>
    </sheetView>
  </sheetViews>
  <sheetFormatPr defaultColWidth="16" defaultRowHeight="13.5"/>
  <cols>
    <col min="1" max="1" width="6.375" style="118" customWidth="1"/>
    <col min="2" max="2" width="9.5" style="118" customWidth="1"/>
    <col min="3" max="3" width="24.125" customWidth="1"/>
    <col min="4" max="4" width="11.625" style="117" customWidth="1"/>
    <col min="5" max="5" width="12.625" style="117" customWidth="1"/>
    <col min="6" max="6" width="14.25" style="117" customWidth="1"/>
    <col min="7" max="9" width="18.5" style="117" customWidth="1"/>
    <col min="10" max="10" width="16.75" style="119" customWidth="1"/>
    <col min="11" max="11" width="18" style="117" customWidth="1"/>
    <col min="12" max="12" width="41.75" customWidth="1"/>
    <col min="13" max="13" width="16" customWidth="1"/>
  </cols>
  <sheetData>
    <row r="1" ht="30" spans="1:12">
      <c r="A1" s="7" t="s">
        <v>20</v>
      </c>
      <c r="B1" s="7"/>
      <c r="C1" s="7"/>
      <c r="D1" s="7"/>
      <c r="E1" s="7"/>
      <c r="F1" s="7"/>
      <c r="G1" s="7"/>
      <c r="H1" s="7"/>
      <c r="I1" s="7"/>
      <c r="J1" s="134"/>
      <c r="K1" s="7"/>
      <c r="L1" s="7"/>
    </row>
    <row r="2" ht="18" spans="1:12">
      <c r="A2" s="8" t="s">
        <v>0</v>
      </c>
      <c r="B2" s="8"/>
      <c r="C2" s="13">
        <f ca="1">TODAY()</f>
        <v>44167</v>
      </c>
      <c r="D2" s="12"/>
      <c r="E2" s="12"/>
      <c r="F2" s="12"/>
      <c r="G2" s="12"/>
      <c r="H2" s="12"/>
      <c r="I2" s="12"/>
      <c r="J2" s="135"/>
      <c r="K2" s="12"/>
      <c r="L2" s="13"/>
    </row>
    <row r="3" ht="22.5" spans="1:12">
      <c r="A3" s="15" t="s">
        <v>21</v>
      </c>
      <c r="B3" s="15" t="s">
        <v>2</v>
      </c>
      <c r="C3" s="16" t="s">
        <v>22</v>
      </c>
      <c r="D3" s="16" t="s">
        <v>23</v>
      </c>
      <c r="E3" s="18" t="s">
        <v>24</v>
      </c>
      <c r="F3" s="18"/>
      <c r="G3" s="18"/>
      <c r="H3" s="18"/>
      <c r="I3" s="136" t="s">
        <v>25</v>
      </c>
      <c r="J3" s="137"/>
      <c r="K3" s="138"/>
      <c r="L3" s="18" t="s">
        <v>26</v>
      </c>
    </row>
    <row r="4" ht="22.5" spans="1:12">
      <c r="A4" s="15"/>
      <c r="B4" s="15"/>
      <c r="C4" s="19"/>
      <c r="D4" s="19"/>
      <c r="E4" s="120" t="s">
        <v>27</v>
      </c>
      <c r="F4" s="18" t="s">
        <v>28</v>
      </c>
      <c r="G4" s="120" t="s">
        <v>29</v>
      </c>
      <c r="H4" s="18" t="s">
        <v>11</v>
      </c>
      <c r="I4" s="18" t="s">
        <v>30</v>
      </c>
      <c r="J4" s="139" t="s">
        <v>25</v>
      </c>
      <c r="K4" s="140" t="s">
        <v>31</v>
      </c>
      <c r="L4" s="18"/>
    </row>
    <row r="5" s="117" customFormat="1" ht="16.5" spans="1:12">
      <c r="A5" s="121"/>
      <c r="B5" s="122"/>
      <c r="C5" s="123"/>
      <c r="D5" s="39"/>
      <c r="E5" s="124"/>
      <c r="F5" s="125"/>
      <c r="G5" s="124"/>
      <c r="H5" s="124"/>
      <c r="I5" s="125"/>
      <c r="J5" s="141"/>
      <c r="K5" s="142"/>
      <c r="L5" s="125"/>
    </row>
    <row r="6" ht="16.5" spans="1:12">
      <c r="A6" s="121"/>
      <c r="B6" s="126"/>
      <c r="C6" s="123"/>
      <c r="D6" s="39"/>
      <c r="E6" s="124"/>
      <c r="F6" s="125"/>
      <c r="G6" s="124"/>
      <c r="H6" s="124"/>
      <c r="I6" s="125"/>
      <c r="J6" s="141"/>
      <c r="K6" s="142"/>
      <c r="L6" s="143"/>
    </row>
    <row r="7" ht="16.5" spans="1:12">
      <c r="A7" s="121"/>
      <c r="B7" s="127"/>
      <c r="C7" s="123"/>
      <c r="D7" s="39"/>
      <c r="E7" s="124"/>
      <c r="F7" s="125"/>
      <c r="G7" s="124"/>
      <c r="H7" s="124"/>
      <c r="I7" s="125"/>
      <c r="J7" s="141"/>
      <c r="K7" s="142"/>
      <c r="L7" s="143"/>
    </row>
    <row r="8" ht="16.5" spans="1:12">
      <c r="A8" s="121"/>
      <c r="B8" s="128"/>
      <c r="C8" s="123"/>
      <c r="D8" s="39"/>
      <c r="E8" s="124"/>
      <c r="F8" s="125"/>
      <c r="G8" s="124"/>
      <c r="H8" s="124"/>
      <c r="I8" s="125"/>
      <c r="J8" s="141"/>
      <c r="K8" s="142"/>
      <c r="L8" s="143"/>
    </row>
    <row r="9" ht="16.5" spans="1:12">
      <c r="A9" s="121"/>
      <c r="B9" s="128"/>
      <c r="C9" s="123"/>
      <c r="D9" s="39"/>
      <c r="E9" s="124"/>
      <c r="F9" s="125"/>
      <c r="G9" s="124"/>
      <c r="H9" s="124"/>
      <c r="I9" s="125"/>
      <c r="J9" s="141"/>
      <c r="K9" s="142"/>
      <c r="L9" s="143"/>
    </row>
    <row r="10" ht="16.5" spans="1:12">
      <c r="A10" s="121"/>
      <c r="B10" s="128"/>
      <c r="C10" s="123"/>
      <c r="D10" s="39"/>
      <c r="E10" s="124"/>
      <c r="F10" s="125"/>
      <c r="G10" s="124"/>
      <c r="H10" s="124"/>
      <c r="I10" s="125"/>
      <c r="J10" s="141"/>
      <c r="K10" s="142"/>
      <c r="L10" s="143"/>
    </row>
    <row r="11" ht="16.5" spans="1:12">
      <c r="A11" s="121"/>
      <c r="B11" s="122"/>
      <c r="C11" s="129"/>
      <c r="D11" s="125"/>
      <c r="E11" s="124"/>
      <c r="F11" s="125"/>
      <c r="G11" s="124"/>
      <c r="H11" s="124"/>
      <c r="I11" s="125"/>
      <c r="J11" s="141"/>
      <c r="K11" s="142"/>
      <c r="L11" s="143"/>
    </row>
    <row r="12" ht="16.5" spans="1:12">
      <c r="A12" s="121"/>
      <c r="B12" s="130"/>
      <c r="C12" s="131"/>
      <c r="D12" s="132"/>
      <c r="E12" s="133"/>
      <c r="F12" s="132"/>
      <c r="G12" s="133"/>
      <c r="H12" s="133"/>
      <c r="I12" s="132"/>
      <c r="J12" s="144"/>
      <c r="K12" s="145"/>
      <c r="L12" s="132"/>
    </row>
    <row r="13" ht="16.5" spans="1:12">
      <c r="A13" s="121"/>
      <c r="B13" s="130"/>
      <c r="C13" s="131"/>
      <c r="D13" s="132"/>
      <c r="E13" s="133"/>
      <c r="F13" s="132"/>
      <c r="G13" s="133"/>
      <c r="H13" s="133"/>
      <c r="I13" s="132"/>
      <c r="J13" s="144"/>
      <c r="K13" s="145"/>
      <c r="L13" s="132"/>
    </row>
    <row r="14" ht="16.5" spans="1:12">
      <c r="A14" s="121"/>
      <c r="B14" s="130"/>
      <c r="C14" s="131"/>
      <c r="D14" s="132"/>
      <c r="E14" s="133"/>
      <c r="F14" s="132"/>
      <c r="G14" s="133"/>
      <c r="H14" s="133"/>
      <c r="I14" s="132"/>
      <c r="J14" s="144"/>
      <c r="K14" s="145"/>
      <c r="L14" s="132"/>
    </row>
    <row r="15" ht="16.5" spans="1:12">
      <c r="A15" s="121"/>
      <c r="B15" s="130"/>
      <c r="C15" s="131"/>
      <c r="D15" s="132"/>
      <c r="E15" s="133"/>
      <c r="F15" s="125"/>
      <c r="G15" s="133"/>
      <c r="H15" s="133"/>
      <c r="I15" s="132"/>
      <c r="J15" s="144"/>
      <c r="K15" s="145"/>
      <c r="L15" s="132"/>
    </row>
    <row r="16" ht="16.5" spans="1:12">
      <c r="A16" s="121"/>
      <c r="B16" s="130"/>
      <c r="C16" s="131"/>
      <c r="D16" s="132"/>
      <c r="E16" s="133"/>
      <c r="F16" s="132"/>
      <c r="G16" s="133"/>
      <c r="H16" s="133"/>
      <c r="I16" s="132"/>
      <c r="J16" s="144"/>
      <c r="K16" s="145"/>
      <c r="L16" s="132"/>
    </row>
    <row r="17" ht="16.5" spans="1:12">
      <c r="A17" s="121"/>
      <c r="B17" s="130"/>
      <c r="C17" s="131"/>
      <c r="D17" s="132"/>
      <c r="E17" s="133"/>
      <c r="F17" s="132"/>
      <c r="G17" s="133"/>
      <c r="H17" s="133"/>
      <c r="I17" s="132"/>
      <c r="J17" s="144"/>
      <c r="K17" s="145"/>
      <c r="L17" s="132"/>
    </row>
    <row r="18" ht="16.5" spans="1:12">
      <c r="A18" s="121"/>
      <c r="B18" s="130"/>
      <c r="C18" s="131"/>
      <c r="D18" s="132"/>
      <c r="E18" s="133"/>
      <c r="F18" s="132"/>
      <c r="G18" s="133"/>
      <c r="H18" s="133"/>
      <c r="I18" s="132"/>
      <c r="J18" s="144"/>
      <c r="K18" s="145"/>
      <c r="L18" s="132"/>
    </row>
    <row r="19" ht="16.5" spans="1:12">
      <c r="A19" s="121"/>
      <c r="B19" s="130"/>
      <c r="C19" s="131"/>
      <c r="D19" s="132"/>
      <c r="E19" s="133"/>
      <c r="F19" s="132"/>
      <c r="G19" s="133"/>
      <c r="H19" s="133"/>
      <c r="I19" s="132"/>
      <c r="J19" s="144"/>
      <c r="K19" s="145"/>
      <c r="L19" s="146"/>
    </row>
  </sheetData>
  <sheetProtection formatCells="0" insertHyperlinks="0" autoFilter="0"/>
  <mergeCells count="14">
    <mergeCell ref="A1:L1"/>
    <mergeCell ref="A2:B2"/>
    <mergeCell ref="C2:L2"/>
    <mergeCell ref="E3:H3"/>
    <mergeCell ref="I3:K3"/>
    <mergeCell ref="A3:A4"/>
    <mergeCell ref="B3:B4"/>
    <mergeCell ref="B5:B7"/>
    <mergeCell ref="B8:B11"/>
    <mergeCell ref="B12:B14"/>
    <mergeCell ref="C3:C4"/>
    <mergeCell ref="D3:D4"/>
    <mergeCell ref="L3:L4"/>
    <mergeCell ref="L5:L11"/>
  </mergeCells>
  <conditionalFormatting sqref="K4">
    <cfRule type="containsText" dxfId="1" priority="3" operator="between" text="延期">
      <formula>NOT(ISERROR(SEARCH("延期",K4)))</formula>
    </cfRule>
  </conditionalFormatting>
  <conditionalFormatting sqref="K1:K3">
    <cfRule type="containsText" dxfId="1" priority="4" operator="between" text="延期">
      <formula>NOT(ISERROR(SEARCH("延期",K1)))</formula>
    </cfRule>
  </conditionalFormatting>
  <conditionalFormatting sqref="K5:K19">
    <cfRule type="containsText" dxfId="1" priority="1" operator="between" text="延期">
      <formula>NOT(ISERROR(SEARCH("延期",K5)))</formula>
    </cfRule>
    <cfRule type="cellIs" dxfId="2" priority="2" operator="equal">
      <formula>"已完成"</formula>
    </cfRule>
  </conditionalFormatting>
  <dataValidations count="1">
    <dataValidation type="list" allowBlank="1" showInputMessage="1" showErrorMessage="1" sqref="K5:K19">
      <formula1>"已完成,制作中,未排期,延期交付"</formula1>
    </dataValidation>
  </dataValidation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492"/>
  <sheetViews>
    <sheetView topLeftCell="G1" workbookViewId="0">
      <selection activeCell="M4" sqref="M4"/>
    </sheetView>
  </sheetViews>
  <sheetFormatPr defaultColWidth="9" defaultRowHeight="16.5"/>
  <cols>
    <col min="1" max="1" width="44" style="2" customWidth="1"/>
    <col min="2" max="2" width="12.875" style="2" customWidth="1"/>
    <col min="3" max="5" width="9" style="2"/>
    <col min="6" max="6" width="80.875" style="2" customWidth="1"/>
    <col min="7" max="10" width="9" style="2"/>
    <col min="11" max="11" width="59.625" style="2" customWidth="1"/>
    <col min="12" max="15" width="9" style="2"/>
    <col min="16" max="16" width="50.875" style="2" customWidth="1"/>
    <col min="17" max="16384" width="9" style="2"/>
  </cols>
  <sheetData>
    <row r="2" ht="13.5" spans="1:19">
      <c r="A2" s="16" t="s">
        <v>22</v>
      </c>
      <c r="B2" s="16" t="s">
        <v>32</v>
      </c>
      <c r="C2" s="18" t="s">
        <v>33</v>
      </c>
      <c r="D2" s="18" t="s">
        <v>34</v>
      </c>
      <c r="F2" s="16" t="s">
        <v>22</v>
      </c>
      <c r="G2" s="16" t="s">
        <v>32</v>
      </c>
      <c r="H2" s="18" t="s">
        <v>33</v>
      </c>
      <c r="I2" s="18" t="s">
        <v>34</v>
      </c>
      <c r="K2" s="16" t="s">
        <v>22</v>
      </c>
      <c r="L2" s="16" t="s">
        <v>32</v>
      </c>
      <c r="M2" s="18" t="s">
        <v>33</v>
      </c>
      <c r="N2" s="18" t="s">
        <v>34</v>
      </c>
      <c r="P2" s="16" t="s">
        <v>22</v>
      </c>
      <c r="Q2" s="16" t="s">
        <v>32</v>
      </c>
      <c r="R2" s="18" t="s">
        <v>33</v>
      </c>
      <c r="S2" s="18" t="s">
        <v>34</v>
      </c>
    </row>
    <row r="3" ht="13.5" spans="1:19">
      <c r="A3" s="19"/>
      <c r="B3" s="19"/>
      <c r="C3" s="18"/>
      <c r="D3" s="18"/>
      <c r="F3" s="19"/>
      <c r="G3" s="19"/>
      <c r="H3" s="18"/>
      <c r="I3" s="18"/>
      <c r="K3" s="19"/>
      <c r="L3" s="19"/>
      <c r="M3" s="18"/>
      <c r="N3" s="18"/>
      <c r="P3" s="19"/>
      <c r="Q3" s="19"/>
      <c r="R3" s="18"/>
      <c r="S3" s="18"/>
    </row>
    <row r="4" spans="1:19">
      <c r="A4" s="2" t="str">
        <f>IF(ISNUMBER(FIND("延期",#REF!)),#REF!,"")</f>
        <v/>
      </c>
      <c r="B4" s="2" t="str">
        <f>IF(ISNUMBER(FIND("延期",#REF!)),#REF!,"")</f>
        <v/>
      </c>
      <c r="C4" s="2" t="str">
        <f>IF(ISNUMBER(FIND("延期",#REF!)),#REF!,"")</f>
        <v/>
      </c>
      <c r="D4" s="2" t="str">
        <f>IF(ISNUMBER(FIND("延期",#REF!)),#REF!,"")</f>
        <v/>
      </c>
      <c r="F4" s="2" t="str">
        <f>IF(ISNUMBER(FIND("延期",#REF!)),#REF!,"")</f>
        <v/>
      </c>
      <c r="G4" s="2" t="str">
        <f>IF(ISNUMBER(FIND("延期",#REF!)),#REF!,"")</f>
        <v/>
      </c>
      <c r="H4" s="2" t="str">
        <f>IF(ISNUMBER(FIND("延期",#REF!)),#REF!,"")</f>
        <v/>
      </c>
      <c r="I4" s="2" t="str">
        <f>IF(ISNUMBER(FIND("延期",#REF!)),#REF!,"")</f>
        <v/>
      </c>
      <c r="K4" s="2" t="str">
        <f>IF(ISNUMBER(FIND("延期",遗留bug!#REF!)),遗留bug!#REF!,"")</f>
        <v/>
      </c>
      <c r="L4" s="2" t="str">
        <f>IF(ISNUMBER(FIND("延期",遗留bug!#REF!)),遗留bug!#REF!,"")</f>
        <v/>
      </c>
      <c r="M4" s="2" t="str">
        <f>IF(ISNUMBER(FIND("延期",遗留bug!#REF!)),遗留bug!#REF!,"")</f>
        <v/>
      </c>
      <c r="N4" s="2" t="str">
        <f>IF(ISNUMBER(FIND("延期",遗留bug!#REF!)),遗留bug!#REF!,"")</f>
        <v/>
      </c>
      <c r="P4" s="2" t="str">
        <f>IF(ISNUMBER(FIND("延期",#REF!)),#REF!,"")</f>
        <v/>
      </c>
      <c r="Q4" s="2" t="str">
        <f>IF(ISNUMBER(FIND("延期",#REF!)),#REF!,"")</f>
        <v/>
      </c>
      <c r="R4" s="2" t="str">
        <f>IF(ISNUMBER(FIND("延期",#REF!)),#REF!,"")</f>
        <v/>
      </c>
      <c r="S4" s="2" t="str">
        <f>IF(ISNUMBER(FIND("延期",#REF!)),#REF!,"")</f>
        <v/>
      </c>
    </row>
    <row r="5" spans="1:19">
      <c r="A5" s="116" t="str">
        <f>IF(ISNUMBER(FIND("延期",#REF!)),#REF!,"")</f>
        <v/>
      </c>
      <c r="B5" s="2" t="str">
        <f>IF(ISNUMBER(FIND("延期",#REF!)),#REF!,"")</f>
        <v/>
      </c>
      <c r="C5" s="2" t="str">
        <f>IF(ISNUMBER(FIND("延期",#REF!)),#REF!,"")</f>
        <v/>
      </c>
      <c r="D5" s="2" t="str">
        <f>IF(ISNUMBER(FIND("延期",#REF!)),#REF!,"")</f>
        <v/>
      </c>
      <c r="F5" s="2" t="str">
        <f>IF(ISNUMBER(FIND("延期",#REF!)),#REF!,"")</f>
        <v/>
      </c>
      <c r="G5" s="2" t="str">
        <f>IF(ISNUMBER(FIND("延期",#REF!)),#REF!,"")</f>
        <v/>
      </c>
      <c r="H5" s="2" t="str">
        <f>IF(ISNUMBER(FIND("延期",#REF!)),#REF!,"")</f>
        <v/>
      </c>
      <c r="I5" s="2" t="str">
        <f>IF(ISNUMBER(FIND("延期",#REF!)),#REF!,"")</f>
        <v/>
      </c>
      <c r="K5" s="2" t="str">
        <f>IF(ISNUMBER(FIND("延期",遗留bug!#REF!)),遗留bug!#REF!,"")</f>
        <v/>
      </c>
      <c r="L5" s="2" t="str">
        <f>IF(ISNUMBER(FIND("延期",遗留bug!#REF!)),遗留bug!#REF!,"")</f>
        <v/>
      </c>
      <c r="M5" s="2" t="str">
        <f>IF(ISNUMBER(FIND("延期",遗留bug!#REF!)),遗留bug!#REF!,"")</f>
        <v/>
      </c>
      <c r="N5" s="2" t="str">
        <f>IF(ISNUMBER(FIND("延期",遗留bug!#REF!)),遗留bug!#REF!,"")</f>
        <v/>
      </c>
      <c r="P5" s="2" t="str">
        <f>IF(ISNUMBER(FIND("延期",#REF!)),#REF!,"")</f>
        <v/>
      </c>
      <c r="Q5" s="2" t="str">
        <f>IF(ISNUMBER(FIND("延期",#REF!)),#REF!,"")</f>
        <v/>
      </c>
      <c r="R5" s="2" t="str">
        <f>IF(ISNUMBER(FIND("延期",#REF!)),#REF!,"")</f>
        <v/>
      </c>
      <c r="S5" s="2" t="str">
        <f>IF(ISNUMBER(FIND("延期",#REF!)),#REF!,"")</f>
        <v/>
      </c>
    </row>
    <row r="6" spans="1:19">
      <c r="A6" s="2" t="str">
        <f>IF(ISNUMBER(FIND("延期",#REF!)),#REF!,"")</f>
        <v/>
      </c>
      <c r="B6" s="2" t="str">
        <f>IF(ISNUMBER(FIND("延期",#REF!)),#REF!,"")</f>
        <v/>
      </c>
      <c r="C6" s="2" t="str">
        <f>IF(ISNUMBER(FIND("延期",#REF!)),#REF!,"")</f>
        <v/>
      </c>
      <c r="D6" s="2" t="str">
        <f>IF(ISNUMBER(FIND("延期",#REF!)),#REF!,"")</f>
        <v/>
      </c>
      <c r="F6" s="2" t="str">
        <f>IF(ISNUMBER(FIND("延期",#REF!)),#REF!,"")</f>
        <v/>
      </c>
      <c r="G6" s="2" t="str">
        <f>IF(ISNUMBER(FIND("延期",#REF!)),#REF!,"")</f>
        <v/>
      </c>
      <c r="H6" s="2" t="str">
        <f>IF(ISNUMBER(FIND("延期",#REF!)),#REF!,"")</f>
        <v/>
      </c>
      <c r="I6" s="2" t="str">
        <f>IF(ISNUMBER(FIND("延期",#REF!)),#REF!,"")</f>
        <v/>
      </c>
      <c r="K6" s="2" t="str">
        <f>IF(ISNUMBER(FIND("延期",遗留bug!#REF!)),遗留bug!#REF!,"")</f>
        <v/>
      </c>
      <c r="L6" s="2" t="str">
        <f>IF(ISNUMBER(FIND("延期",遗留bug!#REF!)),遗留bug!#REF!,"")</f>
        <v/>
      </c>
      <c r="M6" s="2" t="str">
        <f>IF(ISNUMBER(FIND("延期",遗留bug!#REF!)),遗留bug!#REF!,"")</f>
        <v/>
      </c>
      <c r="N6" s="2" t="str">
        <f>IF(ISNUMBER(FIND("延期",遗留bug!#REF!)),遗留bug!#REF!,"")</f>
        <v/>
      </c>
      <c r="P6" s="2" t="str">
        <f>IF(ISNUMBER(FIND("延期",#REF!)),#REF!,"")</f>
        <v/>
      </c>
      <c r="Q6" s="2" t="str">
        <f>IF(ISNUMBER(FIND("延期",#REF!)),#REF!,"")</f>
        <v/>
      </c>
      <c r="R6" s="2" t="str">
        <f>IF(ISNUMBER(FIND("延期",#REF!)),#REF!,"")</f>
        <v/>
      </c>
      <c r="S6" s="2" t="str">
        <f>IF(ISNUMBER(FIND("延期",#REF!)),#REF!,"")</f>
        <v/>
      </c>
    </row>
    <row r="7" spans="1:19">
      <c r="A7" s="2" t="str">
        <f>IF(ISNUMBER(FIND("延期",#REF!)),#REF!,"")</f>
        <v/>
      </c>
      <c r="B7" s="2" t="str">
        <f>IF(ISNUMBER(FIND("延期",#REF!)),#REF!,"")</f>
        <v/>
      </c>
      <c r="C7" s="2" t="str">
        <f>IF(ISNUMBER(FIND("延期",#REF!)),#REF!,"")</f>
        <v/>
      </c>
      <c r="D7" s="2" t="str">
        <f>IF(ISNUMBER(FIND("延期",#REF!)),#REF!,"")</f>
        <v/>
      </c>
      <c r="F7" s="2" t="str">
        <f>IF(ISNUMBER(FIND("延期",#REF!)),#REF!,"")</f>
        <v/>
      </c>
      <c r="G7" s="2" t="str">
        <f>IF(ISNUMBER(FIND("延期",#REF!)),#REF!,"")</f>
        <v/>
      </c>
      <c r="H7" s="2" t="str">
        <f>IF(ISNUMBER(FIND("延期",#REF!)),#REF!,"")</f>
        <v/>
      </c>
      <c r="I7" s="2" t="str">
        <f>IF(ISNUMBER(FIND("延期",#REF!)),#REF!,"")</f>
        <v/>
      </c>
      <c r="K7" s="2" t="str">
        <f>IF(ISNUMBER(FIND("延期",遗留bug!#REF!)),遗留bug!#REF!,"")</f>
        <v/>
      </c>
      <c r="L7" s="2" t="str">
        <f>IF(ISNUMBER(FIND("延期",遗留bug!#REF!)),遗留bug!#REF!,"")</f>
        <v/>
      </c>
      <c r="M7" s="2" t="str">
        <f>IF(ISNUMBER(FIND("延期",遗留bug!#REF!)),遗留bug!#REF!,"")</f>
        <v/>
      </c>
      <c r="N7" s="2" t="str">
        <f>IF(ISNUMBER(FIND("延期",遗留bug!#REF!)),遗留bug!#REF!,"")</f>
        <v/>
      </c>
      <c r="P7" s="2" t="str">
        <f>IF(ISNUMBER(FIND("延期",#REF!)),#REF!,"")</f>
        <v/>
      </c>
      <c r="Q7" s="2" t="str">
        <f>IF(ISNUMBER(FIND("延期",#REF!)),#REF!,"")</f>
        <v/>
      </c>
      <c r="R7" s="2" t="str">
        <f>IF(ISNUMBER(FIND("延期",#REF!)),#REF!,"")</f>
        <v/>
      </c>
      <c r="S7" s="2" t="str">
        <f>IF(ISNUMBER(FIND("延期",#REF!)),#REF!,"")</f>
        <v/>
      </c>
    </row>
    <row r="8" spans="1:19">
      <c r="A8" s="2" t="str">
        <f>IF(ISNUMBER(FIND("延期",#REF!)),#REF!,"")</f>
        <v/>
      </c>
      <c r="B8" s="2" t="str">
        <f>IF(ISNUMBER(FIND("延期",#REF!)),#REF!,"")</f>
        <v/>
      </c>
      <c r="C8" s="2" t="str">
        <f>IF(ISNUMBER(FIND("延期",#REF!)),#REF!,"")</f>
        <v/>
      </c>
      <c r="D8" s="2" t="str">
        <f>IF(ISNUMBER(FIND("延期",#REF!)),#REF!,"")</f>
        <v/>
      </c>
      <c r="F8" s="2" t="str">
        <f>IF(ISNUMBER(FIND("延期",#REF!)),#REF!,"")</f>
        <v/>
      </c>
      <c r="G8" s="2" t="str">
        <f>IF(ISNUMBER(FIND("延期",#REF!)),#REF!,"")</f>
        <v/>
      </c>
      <c r="H8" s="2" t="str">
        <f>IF(ISNUMBER(FIND("延期",#REF!)),#REF!,"")</f>
        <v/>
      </c>
      <c r="I8" s="2" t="str">
        <f>IF(ISNUMBER(FIND("延期",#REF!)),#REF!,"")</f>
        <v/>
      </c>
      <c r="K8" s="2" t="str">
        <f>IF(ISNUMBER(FIND("延期",遗留bug!#REF!)),遗留bug!#REF!,"")</f>
        <v/>
      </c>
      <c r="L8" s="2" t="str">
        <f>IF(ISNUMBER(FIND("延期",遗留bug!#REF!)),遗留bug!#REF!,"")</f>
        <v/>
      </c>
      <c r="M8" s="2" t="str">
        <f>IF(ISNUMBER(FIND("延期",遗留bug!#REF!)),遗留bug!#REF!,"")</f>
        <v/>
      </c>
      <c r="N8" s="2" t="str">
        <f>IF(ISNUMBER(FIND("延期",遗留bug!#REF!)),遗留bug!#REF!,"")</f>
        <v/>
      </c>
      <c r="P8" s="2" t="str">
        <f>IF(ISNUMBER(FIND("延期",#REF!)),#REF!,"")</f>
        <v/>
      </c>
      <c r="Q8" s="2" t="str">
        <f>IF(ISNUMBER(FIND("延期",#REF!)),#REF!,"")</f>
        <v/>
      </c>
      <c r="R8" s="2" t="str">
        <f>IF(ISNUMBER(FIND("延期",#REF!)),#REF!,"")</f>
        <v/>
      </c>
      <c r="S8" s="2" t="str">
        <f>IF(ISNUMBER(FIND("延期",#REF!)),#REF!,"")</f>
        <v/>
      </c>
    </row>
    <row r="9" spans="1:19">
      <c r="A9" s="2" t="str">
        <f>IF(ISNUMBER(FIND("延期",#REF!)),#REF!,"")</f>
        <v/>
      </c>
      <c r="B9" s="2" t="str">
        <f>IF(ISNUMBER(FIND("延期",#REF!)),#REF!,"")</f>
        <v/>
      </c>
      <c r="C9" s="2" t="str">
        <f>IF(ISNUMBER(FIND("延期",#REF!)),#REF!,"")</f>
        <v/>
      </c>
      <c r="D9" s="2" t="str">
        <f>IF(ISNUMBER(FIND("延期",#REF!)),#REF!,"")</f>
        <v/>
      </c>
      <c r="F9" s="2" t="str">
        <f>IF(ISNUMBER(FIND("延期",#REF!)),#REF!,"")</f>
        <v/>
      </c>
      <c r="G9" s="2" t="str">
        <f>IF(ISNUMBER(FIND("延期",#REF!)),#REF!,"")</f>
        <v/>
      </c>
      <c r="H9" s="2" t="str">
        <f>IF(ISNUMBER(FIND("延期",#REF!)),#REF!,"")</f>
        <v/>
      </c>
      <c r="I9" s="2" t="str">
        <f>IF(ISNUMBER(FIND("延期",#REF!)),#REF!,"")</f>
        <v/>
      </c>
      <c r="K9" s="2" t="str">
        <f>IF(ISNUMBER(FIND("延期",遗留bug!#REF!)),遗留bug!#REF!,"")</f>
        <v/>
      </c>
      <c r="L9" s="2" t="str">
        <f>IF(ISNUMBER(FIND("延期",遗留bug!#REF!)),遗留bug!#REF!,"")</f>
        <v/>
      </c>
      <c r="M9" s="2" t="str">
        <f>IF(ISNUMBER(FIND("延期",遗留bug!#REF!)),遗留bug!#REF!,"")</f>
        <v/>
      </c>
      <c r="N9" s="2" t="str">
        <f>IF(ISNUMBER(FIND("延期",遗留bug!#REF!)),遗留bug!#REF!,"")</f>
        <v/>
      </c>
      <c r="P9" s="2" t="str">
        <f>IF(ISNUMBER(FIND("延期",#REF!)),#REF!,"")</f>
        <v/>
      </c>
      <c r="Q9" s="2" t="str">
        <f>IF(ISNUMBER(FIND("延期",#REF!)),#REF!,"")</f>
        <v/>
      </c>
      <c r="R9" s="2" t="str">
        <f>IF(ISNUMBER(FIND("延期",#REF!)),#REF!,"")</f>
        <v/>
      </c>
      <c r="S9" s="2" t="str">
        <f>IF(ISNUMBER(FIND("延期",#REF!)),#REF!,"")</f>
        <v/>
      </c>
    </row>
    <row r="10" spans="1:19">
      <c r="A10" s="2" t="str">
        <f>IF(ISNUMBER(FIND("延期",#REF!)),#REF!,"")</f>
        <v/>
      </c>
      <c r="B10" s="2" t="str">
        <f>IF(ISNUMBER(FIND("延期",#REF!)),#REF!,"")</f>
        <v/>
      </c>
      <c r="C10" s="2" t="str">
        <f>IF(ISNUMBER(FIND("延期",#REF!)),#REF!,"")</f>
        <v/>
      </c>
      <c r="D10" s="2" t="str">
        <f>IF(ISNUMBER(FIND("延期",#REF!)),#REF!,"")</f>
        <v/>
      </c>
      <c r="F10" s="2" t="str">
        <f>IF(ISNUMBER(FIND("延期",#REF!)),#REF!,"")</f>
        <v/>
      </c>
      <c r="G10" s="2" t="str">
        <f>IF(ISNUMBER(FIND("延期",#REF!)),#REF!,"")</f>
        <v/>
      </c>
      <c r="H10" s="2" t="str">
        <f>IF(ISNUMBER(FIND("延期",#REF!)),#REF!,"")</f>
        <v/>
      </c>
      <c r="I10" s="2" t="str">
        <f>IF(ISNUMBER(FIND("延期",#REF!)),#REF!,"")</f>
        <v/>
      </c>
      <c r="K10" s="2" t="str">
        <f>IF(ISNUMBER(FIND("延期",遗留bug!#REF!)),遗留bug!#REF!,"")</f>
        <v/>
      </c>
      <c r="L10" s="2" t="str">
        <f>IF(ISNUMBER(FIND("延期",遗留bug!#REF!)),遗留bug!#REF!,"")</f>
        <v/>
      </c>
      <c r="M10" s="2" t="str">
        <f>IF(ISNUMBER(FIND("延期",遗留bug!#REF!)),遗留bug!#REF!,"")</f>
        <v/>
      </c>
      <c r="N10" s="2" t="str">
        <f>IF(ISNUMBER(FIND("延期",遗留bug!#REF!)),遗留bug!#REF!,"")</f>
        <v/>
      </c>
      <c r="P10" s="2" t="str">
        <f>IF(ISNUMBER(FIND("延期",#REF!)),#REF!,"")</f>
        <v/>
      </c>
      <c r="Q10" s="2" t="str">
        <f>IF(ISNUMBER(FIND("延期",#REF!)),#REF!,"")</f>
        <v/>
      </c>
      <c r="R10" s="2" t="str">
        <f>IF(ISNUMBER(FIND("延期",#REF!)),#REF!,"")</f>
        <v/>
      </c>
      <c r="S10" s="2" t="str">
        <f>IF(ISNUMBER(FIND("延期",#REF!)),#REF!,"")</f>
        <v/>
      </c>
    </row>
    <row r="11" spans="1:19">
      <c r="A11" s="2" t="str">
        <f>IF(ISNUMBER(FIND("延期",#REF!)),#REF!,"")</f>
        <v/>
      </c>
      <c r="B11" s="2" t="str">
        <f>IF(ISNUMBER(FIND("延期",#REF!)),#REF!,"")</f>
        <v/>
      </c>
      <c r="C11" s="2" t="str">
        <f>IF(ISNUMBER(FIND("延期",#REF!)),#REF!,"")</f>
        <v/>
      </c>
      <c r="D11" s="2" t="str">
        <f>IF(ISNUMBER(FIND("延期",#REF!)),#REF!,"")</f>
        <v/>
      </c>
      <c r="F11" s="2" t="str">
        <f>IF(ISNUMBER(FIND("延期",#REF!)),#REF!,"")</f>
        <v/>
      </c>
      <c r="G11" s="2" t="str">
        <f>IF(ISNUMBER(FIND("延期",#REF!)),#REF!,"")</f>
        <v/>
      </c>
      <c r="H11" s="2" t="str">
        <f>IF(ISNUMBER(FIND("延期",#REF!)),#REF!,"")</f>
        <v/>
      </c>
      <c r="I11" s="2" t="str">
        <f>IF(ISNUMBER(FIND("延期",#REF!)),#REF!,"")</f>
        <v/>
      </c>
      <c r="K11" s="2" t="str">
        <f>IF(ISNUMBER(FIND("延期",遗留bug!#REF!)),遗留bug!#REF!,"")</f>
        <v/>
      </c>
      <c r="L11" s="2" t="str">
        <f>IF(ISNUMBER(FIND("延期",遗留bug!#REF!)),遗留bug!#REF!,"")</f>
        <v/>
      </c>
      <c r="M11" s="2" t="str">
        <f>IF(ISNUMBER(FIND("延期",遗留bug!#REF!)),遗留bug!#REF!,"")</f>
        <v/>
      </c>
      <c r="N11" s="2" t="str">
        <f>IF(ISNUMBER(FIND("延期",遗留bug!#REF!)),遗留bug!#REF!,"")</f>
        <v/>
      </c>
      <c r="P11" s="2" t="str">
        <f>IF(ISNUMBER(FIND("延期",#REF!)),#REF!,"")</f>
        <v/>
      </c>
      <c r="Q11" s="2" t="str">
        <f>IF(ISNUMBER(FIND("延期",#REF!)),#REF!,"")</f>
        <v/>
      </c>
      <c r="R11" s="2" t="str">
        <f>IF(ISNUMBER(FIND("延期",#REF!)),#REF!,"")</f>
        <v/>
      </c>
      <c r="S11" s="2" t="str">
        <f>IF(ISNUMBER(FIND("延期",#REF!)),#REF!,"")</f>
        <v/>
      </c>
    </row>
    <row r="12" spans="1:19">
      <c r="A12" s="2" t="str">
        <f>IF(ISNUMBER(FIND("延期",#REF!)),#REF!,"")</f>
        <v/>
      </c>
      <c r="B12" s="2" t="str">
        <f>IF(ISNUMBER(FIND("延期",#REF!)),#REF!,"")</f>
        <v/>
      </c>
      <c r="C12" s="2" t="str">
        <f>IF(ISNUMBER(FIND("延期",#REF!)),#REF!,"")</f>
        <v/>
      </c>
      <c r="D12" s="2" t="str">
        <f>IF(ISNUMBER(FIND("延期",#REF!)),#REF!,"")</f>
        <v/>
      </c>
      <c r="F12" s="2" t="str">
        <f>IF(ISNUMBER(FIND("延期",#REF!)),#REF!,"")</f>
        <v/>
      </c>
      <c r="G12" s="2" t="str">
        <f>IF(ISNUMBER(FIND("延期",#REF!)),#REF!,"")</f>
        <v/>
      </c>
      <c r="H12" s="2" t="str">
        <f>IF(ISNUMBER(FIND("延期",#REF!)),#REF!,"")</f>
        <v/>
      </c>
      <c r="I12" s="2" t="str">
        <f>IF(ISNUMBER(FIND("延期",#REF!)),#REF!,"")</f>
        <v/>
      </c>
      <c r="K12" s="2" t="str">
        <f>IF(ISNUMBER(FIND("延期",遗留bug!#REF!)),遗留bug!#REF!,"")</f>
        <v/>
      </c>
      <c r="L12" s="2" t="str">
        <f>IF(ISNUMBER(FIND("延期",遗留bug!#REF!)),遗留bug!#REF!,"")</f>
        <v/>
      </c>
      <c r="M12" s="2" t="str">
        <f>IF(ISNUMBER(FIND("延期",遗留bug!#REF!)),遗留bug!#REF!,"")</f>
        <v/>
      </c>
      <c r="N12" s="2" t="str">
        <f>IF(ISNUMBER(FIND("延期",遗留bug!#REF!)),遗留bug!#REF!,"")</f>
        <v/>
      </c>
      <c r="P12" s="2" t="str">
        <f>IF(ISNUMBER(FIND("延期",#REF!)),#REF!,"")</f>
        <v/>
      </c>
      <c r="Q12" s="2" t="str">
        <f>IF(ISNUMBER(FIND("延期",#REF!)),#REF!,"")</f>
        <v/>
      </c>
      <c r="R12" s="2" t="str">
        <f>IF(ISNUMBER(FIND("延期",#REF!)),#REF!,"")</f>
        <v/>
      </c>
      <c r="S12" s="2" t="str">
        <f>IF(ISNUMBER(FIND("延期",#REF!)),#REF!,"")</f>
        <v/>
      </c>
    </row>
    <row r="13" spans="1:19">
      <c r="A13" s="2" t="str">
        <f>IF(ISNUMBER(FIND("延期",#REF!)),#REF!,"")</f>
        <v/>
      </c>
      <c r="B13" s="2" t="str">
        <f>IF(ISNUMBER(FIND("延期",#REF!)),#REF!,"")</f>
        <v/>
      </c>
      <c r="C13" s="2" t="str">
        <f>IF(ISNUMBER(FIND("延期",#REF!)),#REF!,"")</f>
        <v/>
      </c>
      <c r="D13" s="2" t="str">
        <f>IF(ISNUMBER(FIND("延期",#REF!)),#REF!,"")</f>
        <v/>
      </c>
      <c r="F13" s="2" t="str">
        <f>IF(ISNUMBER(FIND("延期",#REF!)),#REF!,"")</f>
        <v/>
      </c>
      <c r="G13" s="2" t="str">
        <f>IF(ISNUMBER(FIND("延期",#REF!)),#REF!,"")</f>
        <v/>
      </c>
      <c r="H13" s="2" t="str">
        <f>IF(ISNUMBER(FIND("延期",#REF!)),#REF!,"")</f>
        <v/>
      </c>
      <c r="I13" s="2" t="str">
        <f>IF(ISNUMBER(FIND("延期",#REF!)),#REF!,"")</f>
        <v/>
      </c>
      <c r="K13" s="2" t="str">
        <f>IF(ISNUMBER(FIND("延期",遗留bug!#REF!)),遗留bug!#REF!,"")</f>
        <v/>
      </c>
      <c r="L13" s="2" t="str">
        <f>IF(ISNUMBER(FIND("延期",遗留bug!#REF!)),遗留bug!#REF!,"")</f>
        <v/>
      </c>
      <c r="M13" s="2" t="str">
        <f>IF(ISNUMBER(FIND("延期",遗留bug!#REF!)),遗留bug!#REF!,"")</f>
        <v/>
      </c>
      <c r="N13" s="2" t="str">
        <f>IF(ISNUMBER(FIND("延期",遗留bug!#REF!)),遗留bug!#REF!,"")</f>
        <v/>
      </c>
      <c r="P13" s="2" t="str">
        <f>IF(ISNUMBER(FIND("延期",#REF!)),#REF!,"")</f>
        <v/>
      </c>
      <c r="Q13" s="2" t="str">
        <f>IF(ISNUMBER(FIND("延期",#REF!)),#REF!,"")</f>
        <v/>
      </c>
      <c r="R13" s="2" t="str">
        <f>IF(ISNUMBER(FIND("延期",#REF!)),#REF!,"")</f>
        <v/>
      </c>
      <c r="S13" s="2" t="str">
        <f>IF(ISNUMBER(FIND("延期",#REF!)),#REF!,"")</f>
        <v/>
      </c>
    </row>
    <row r="14" spans="1:19">
      <c r="A14" s="2" t="str">
        <f>IF(ISNUMBER(FIND("延期",#REF!)),#REF!,"")</f>
        <v/>
      </c>
      <c r="B14" s="2" t="str">
        <f>IF(ISNUMBER(FIND("延期",#REF!)),#REF!,"")</f>
        <v/>
      </c>
      <c r="C14" s="2" t="str">
        <f>IF(ISNUMBER(FIND("延期",#REF!)),#REF!,"")</f>
        <v/>
      </c>
      <c r="D14" s="2" t="str">
        <f>IF(ISNUMBER(FIND("延期",#REF!)),#REF!,"")</f>
        <v/>
      </c>
      <c r="F14" s="2" t="str">
        <f>IF(ISNUMBER(FIND("延期",#REF!)),#REF!,"")</f>
        <v/>
      </c>
      <c r="G14" s="2" t="str">
        <f>IF(ISNUMBER(FIND("延期",#REF!)),#REF!,"")</f>
        <v/>
      </c>
      <c r="H14" s="2" t="str">
        <f>IF(ISNUMBER(FIND("延期",#REF!)),#REF!,"")</f>
        <v/>
      </c>
      <c r="I14" s="2" t="str">
        <f>IF(ISNUMBER(FIND("延期",#REF!)),#REF!,"")</f>
        <v/>
      </c>
      <c r="K14" s="2" t="str">
        <f>IF(ISNUMBER(FIND("延期",遗留bug!D5)),遗留bug!C5,"")</f>
        <v/>
      </c>
      <c r="L14" s="2" t="str">
        <f>IF(ISNUMBER(FIND("延期",遗留bug!D5)),遗留bug!L5,"")</f>
        <v/>
      </c>
      <c r="M14" s="2" t="str">
        <f>IF(ISNUMBER(FIND("延期",遗留bug!D5)),遗留bug!M5,"")</f>
        <v/>
      </c>
      <c r="N14" s="2" t="str">
        <f>IF(ISNUMBER(FIND("延期",遗留bug!D5)),遗留bug!#REF!,"")</f>
        <v/>
      </c>
      <c r="P14" s="2" t="str">
        <f>IF(ISNUMBER(FIND("延期",#REF!)),#REF!,"")</f>
        <v/>
      </c>
      <c r="Q14" s="2" t="str">
        <f>IF(ISNUMBER(FIND("延期",#REF!)),#REF!,"")</f>
        <v/>
      </c>
      <c r="R14" s="2" t="str">
        <f>IF(ISNUMBER(FIND("延期",#REF!)),#REF!,"")</f>
        <v/>
      </c>
      <c r="S14" s="2" t="str">
        <f>IF(ISNUMBER(FIND("延期",#REF!)),#REF!,"")</f>
        <v/>
      </c>
    </row>
    <row r="15" spans="1:19">
      <c r="A15" s="2" t="str">
        <f>IF(ISNUMBER(FIND("延期",#REF!)),#REF!,"")</f>
        <v/>
      </c>
      <c r="B15" s="2" t="str">
        <f>IF(ISNUMBER(FIND("延期",#REF!)),#REF!,"")</f>
        <v/>
      </c>
      <c r="C15" s="2" t="str">
        <f>IF(ISNUMBER(FIND("延期",#REF!)),#REF!,"")</f>
        <v/>
      </c>
      <c r="D15" s="2" t="str">
        <f>IF(ISNUMBER(FIND("延期",#REF!)),#REF!,"")</f>
        <v/>
      </c>
      <c r="F15" s="2" t="str">
        <f>IF(ISNUMBER(FIND("延期",#REF!)),#REF!,"")</f>
        <v/>
      </c>
      <c r="G15" s="2" t="str">
        <f>IF(ISNUMBER(FIND("延期",#REF!)),#REF!,"")</f>
        <v/>
      </c>
      <c r="H15" s="2" t="str">
        <f>IF(ISNUMBER(FIND("延期",#REF!)),#REF!,"")</f>
        <v/>
      </c>
      <c r="I15" s="2" t="str">
        <f>IF(ISNUMBER(FIND("延期",#REF!)),#REF!,"")</f>
        <v/>
      </c>
      <c r="K15" s="2" t="str">
        <f>IF(ISNUMBER(FIND("延期",遗留bug!D6)),遗留bug!C6,"")</f>
        <v/>
      </c>
      <c r="L15" s="2" t="str">
        <f>IF(ISNUMBER(FIND("延期",遗留bug!D6)),遗留bug!L6,"")</f>
        <v/>
      </c>
      <c r="M15" s="2" t="str">
        <f>IF(ISNUMBER(FIND("延期",遗留bug!D6)),遗留bug!M6,"")</f>
        <v/>
      </c>
      <c r="N15" s="2" t="str">
        <f>IF(ISNUMBER(FIND("延期",遗留bug!D6)),遗留bug!#REF!,"")</f>
        <v/>
      </c>
      <c r="P15" s="2" t="str">
        <f>IF(ISNUMBER(FIND("延期",#REF!)),#REF!,"")</f>
        <v/>
      </c>
      <c r="Q15" s="2" t="str">
        <f>IF(ISNUMBER(FIND("延期",#REF!)),#REF!,"")</f>
        <v/>
      </c>
      <c r="R15" s="2" t="str">
        <f>IF(ISNUMBER(FIND("延期",#REF!)),#REF!,"")</f>
        <v/>
      </c>
      <c r="S15" s="2" t="str">
        <f>IF(ISNUMBER(FIND("延期",#REF!)),#REF!,"")</f>
        <v/>
      </c>
    </row>
    <row r="16" spans="1:19">
      <c r="A16" s="2" t="str">
        <f>IF(ISNUMBER(FIND("延期",#REF!)),#REF!,"")</f>
        <v/>
      </c>
      <c r="B16" s="2" t="str">
        <f>IF(ISNUMBER(FIND("延期",#REF!)),#REF!,"")</f>
        <v/>
      </c>
      <c r="C16" s="2" t="str">
        <f>IF(ISNUMBER(FIND("延期",#REF!)),#REF!,"")</f>
        <v/>
      </c>
      <c r="D16" s="2" t="str">
        <f>IF(ISNUMBER(FIND("延期",#REF!)),#REF!,"")</f>
        <v/>
      </c>
      <c r="F16" s="2" t="str">
        <f>IF(ISNUMBER(FIND("延期",#REF!)),#REF!,"")</f>
        <v/>
      </c>
      <c r="G16" s="2" t="str">
        <f>IF(ISNUMBER(FIND("延期",#REF!)),#REF!,"")</f>
        <v/>
      </c>
      <c r="H16" s="2" t="str">
        <f>IF(ISNUMBER(FIND("延期",#REF!)),#REF!,"")</f>
        <v/>
      </c>
      <c r="I16" s="2" t="str">
        <f>IF(ISNUMBER(FIND("延期",#REF!)),#REF!,"")</f>
        <v/>
      </c>
      <c r="K16" s="2" t="str">
        <f>IF(ISNUMBER(FIND("延期",遗留bug!D7)),遗留bug!C7,"")</f>
        <v/>
      </c>
      <c r="L16" s="2" t="str">
        <f>IF(ISNUMBER(FIND("延期",遗留bug!D7)),遗留bug!L7,"")</f>
        <v/>
      </c>
      <c r="M16" s="2" t="str">
        <f>IF(ISNUMBER(FIND("延期",遗留bug!D7)),遗留bug!M7,"")</f>
        <v/>
      </c>
      <c r="N16" s="2" t="str">
        <f>IF(ISNUMBER(FIND("延期",遗留bug!D7)),遗留bug!#REF!,"")</f>
        <v/>
      </c>
      <c r="P16" s="2" t="str">
        <f>IF(ISNUMBER(FIND("延期",#REF!)),#REF!,"")</f>
        <v/>
      </c>
      <c r="Q16" s="2" t="str">
        <f>IF(ISNUMBER(FIND("延期",#REF!)),#REF!,"")</f>
        <v/>
      </c>
      <c r="R16" s="2" t="str">
        <f>IF(ISNUMBER(FIND("延期",#REF!)),#REF!,"")</f>
        <v/>
      </c>
      <c r="S16" s="2" t="str">
        <f>IF(ISNUMBER(FIND("延期",#REF!)),#REF!,"")</f>
        <v/>
      </c>
    </row>
    <row r="17" spans="1:19">
      <c r="A17" s="2" t="str">
        <f>IF(ISNUMBER(FIND("延期",#REF!)),#REF!,"")</f>
        <v/>
      </c>
      <c r="B17" s="2" t="str">
        <f>IF(ISNUMBER(FIND("延期",#REF!)),#REF!,"")</f>
        <v/>
      </c>
      <c r="C17" s="2" t="str">
        <f>IF(ISNUMBER(FIND("延期",#REF!)),#REF!,"")</f>
        <v/>
      </c>
      <c r="D17" s="2" t="str">
        <f>IF(ISNUMBER(FIND("延期",#REF!)),#REF!,"")</f>
        <v/>
      </c>
      <c r="F17" s="2" t="str">
        <f>IF(ISNUMBER(FIND("延期",#REF!)),#REF!,"")</f>
        <v/>
      </c>
      <c r="G17" s="2" t="str">
        <f>IF(ISNUMBER(FIND("延期",#REF!)),#REF!,"")</f>
        <v/>
      </c>
      <c r="H17" s="2" t="str">
        <f>IF(ISNUMBER(FIND("延期",#REF!)),#REF!,"")</f>
        <v/>
      </c>
      <c r="I17" s="2" t="str">
        <f>IF(ISNUMBER(FIND("延期",#REF!)),#REF!,"")</f>
        <v/>
      </c>
      <c r="K17" s="2" t="str">
        <f>IF(ISNUMBER(FIND("延期",遗留bug!D8)),遗留bug!C8,"")</f>
        <v/>
      </c>
      <c r="L17" s="2" t="str">
        <f>IF(ISNUMBER(FIND("延期",遗留bug!D8)),遗留bug!L8,"")</f>
        <v/>
      </c>
      <c r="M17" s="2" t="str">
        <f>IF(ISNUMBER(FIND("延期",遗留bug!D8)),遗留bug!M8,"")</f>
        <v/>
      </c>
      <c r="N17" s="2" t="str">
        <f>IF(ISNUMBER(FIND("延期",遗留bug!D8)),遗留bug!#REF!,"")</f>
        <v/>
      </c>
      <c r="P17" s="2" t="str">
        <f>IF(ISNUMBER(FIND("延期",#REF!)),#REF!,"")</f>
        <v/>
      </c>
      <c r="Q17" s="2" t="str">
        <f>IF(ISNUMBER(FIND("延期",#REF!)),#REF!,"")</f>
        <v/>
      </c>
      <c r="R17" s="2" t="str">
        <f>IF(ISNUMBER(FIND("延期",#REF!)),#REF!,"")</f>
        <v/>
      </c>
      <c r="S17" s="2" t="str">
        <f>IF(ISNUMBER(FIND("延期",#REF!)),#REF!,"")</f>
        <v/>
      </c>
    </row>
    <row r="18" spans="1:19">
      <c r="A18" s="2" t="str">
        <f>IF(ISNUMBER(FIND("延期",#REF!)),#REF!,"")</f>
        <v/>
      </c>
      <c r="B18" s="2" t="str">
        <f>IF(ISNUMBER(FIND("延期",#REF!)),#REF!,"")</f>
        <v/>
      </c>
      <c r="C18" s="2" t="str">
        <f>IF(ISNUMBER(FIND("延期",#REF!)),#REF!,"")</f>
        <v/>
      </c>
      <c r="D18" s="2" t="str">
        <f>IF(ISNUMBER(FIND("延期",#REF!)),#REF!,"")</f>
        <v/>
      </c>
      <c r="F18" s="2" t="str">
        <f>IF(ISNUMBER(FIND("延期",#REF!)),#REF!,"")</f>
        <v/>
      </c>
      <c r="G18" s="2" t="str">
        <f>IF(ISNUMBER(FIND("延期",#REF!)),#REF!,"")</f>
        <v/>
      </c>
      <c r="H18" s="2" t="str">
        <f>IF(ISNUMBER(FIND("延期",#REF!)),#REF!,"")</f>
        <v/>
      </c>
      <c r="I18" s="2" t="str">
        <f>IF(ISNUMBER(FIND("延期",#REF!)),#REF!,"")</f>
        <v/>
      </c>
      <c r="K18" s="2" t="str">
        <f>IF(ISNUMBER(FIND("延期",遗留bug!D9)),遗留bug!C9,"")</f>
        <v/>
      </c>
      <c r="L18" s="2" t="str">
        <f>IF(ISNUMBER(FIND("延期",遗留bug!D9)),遗留bug!L9,"")</f>
        <v/>
      </c>
      <c r="M18" s="2" t="str">
        <f>IF(ISNUMBER(FIND("延期",遗留bug!D9)),遗留bug!M9,"")</f>
        <v/>
      </c>
      <c r="N18" s="2" t="str">
        <f>IF(ISNUMBER(FIND("延期",遗留bug!D9)),遗留bug!#REF!,"")</f>
        <v/>
      </c>
      <c r="P18" s="2" t="str">
        <f>IF(ISNUMBER(FIND("延期",#REF!)),#REF!,"")</f>
        <v/>
      </c>
      <c r="Q18" s="2" t="str">
        <f>IF(ISNUMBER(FIND("延期",#REF!)),#REF!,"")</f>
        <v/>
      </c>
      <c r="R18" s="2" t="str">
        <f>IF(ISNUMBER(FIND("延期",#REF!)),#REF!,"")</f>
        <v/>
      </c>
      <c r="S18" s="2" t="str">
        <f>IF(ISNUMBER(FIND("延期",#REF!)),#REF!,"")</f>
        <v/>
      </c>
    </row>
    <row r="19" spans="1:19">
      <c r="A19" s="2" t="str">
        <f>IF(ISNUMBER(FIND("延期",#REF!)),#REF!,"")</f>
        <v/>
      </c>
      <c r="B19" s="2" t="str">
        <f>IF(ISNUMBER(FIND("延期",#REF!)),#REF!,"")</f>
        <v/>
      </c>
      <c r="C19" s="2" t="str">
        <f>IF(ISNUMBER(FIND("延期",#REF!)),#REF!,"")</f>
        <v/>
      </c>
      <c r="D19" s="2" t="str">
        <f>IF(ISNUMBER(FIND("延期",#REF!)),#REF!,"")</f>
        <v/>
      </c>
      <c r="F19" s="2" t="str">
        <f>IF(ISNUMBER(FIND("延期",#REF!)),#REF!,"")</f>
        <v/>
      </c>
      <c r="G19" s="2" t="str">
        <f>IF(ISNUMBER(FIND("延期",#REF!)),#REF!,"")</f>
        <v/>
      </c>
      <c r="H19" s="2" t="str">
        <f>IF(ISNUMBER(FIND("延期",#REF!)),#REF!,"")</f>
        <v/>
      </c>
      <c r="I19" s="2" t="str">
        <f>IF(ISNUMBER(FIND("延期",#REF!)),#REF!,"")</f>
        <v/>
      </c>
      <c r="K19" s="2" t="str">
        <f>IF(ISNUMBER(FIND("延期",遗留bug!D10)),遗留bug!C10,"")</f>
        <v/>
      </c>
      <c r="L19" s="2" t="str">
        <f>IF(ISNUMBER(FIND("延期",遗留bug!D10)),遗留bug!L10,"")</f>
        <v/>
      </c>
      <c r="M19" s="2" t="str">
        <f>IF(ISNUMBER(FIND("延期",遗留bug!D10)),遗留bug!M10,"")</f>
        <v/>
      </c>
      <c r="N19" s="2" t="str">
        <f>IF(ISNUMBER(FIND("延期",遗留bug!D10)),遗留bug!#REF!,"")</f>
        <v/>
      </c>
      <c r="P19" s="2" t="str">
        <f>IF(ISNUMBER(FIND("延期",#REF!)),#REF!,"")</f>
        <v/>
      </c>
      <c r="Q19" s="2" t="str">
        <f>IF(ISNUMBER(FIND("延期",#REF!)),#REF!,"")</f>
        <v/>
      </c>
      <c r="R19" s="2" t="str">
        <f>IF(ISNUMBER(FIND("延期",#REF!)),#REF!,"")</f>
        <v/>
      </c>
      <c r="S19" s="2" t="str">
        <f>IF(ISNUMBER(FIND("延期",#REF!)),#REF!,"")</f>
        <v/>
      </c>
    </row>
    <row r="20" spans="1:19">
      <c r="A20" s="2" t="str">
        <f>IF(ISNUMBER(FIND("延期",#REF!)),#REF!,"")</f>
        <v/>
      </c>
      <c r="B20" s="2" t="str">
        <f>IF(ISNUMBER(FIND("延期",#REF!)),#REF!,"")</f>
        <v/>
      </c>
      <c r="C20" s="2" t="str">
        <f>IF(ISNUMBER(FIND("延期",#REF!)),#REF!,"")</f>
        <v/>
      </c>
      <c r="D20" s="2" t="str">
        <f>IF(ISNUMBER(FIND("延期",#REF!)),#REF!,"")</f>
        <v/>
      </c>
      <c r="F20" s="2" t="str">
        <f>IF(ISNUMBER(FIND("延期",#REF!)),#REF!,"")</f>
        <v/>
      </c>
      <c r="G20" s="2" t="str">
        <f>IF(ISNUMBER(FIND("延期",#REF!)),#REF!,"")</f>
        <v/>
      </c>
      <c r="H20" s="2" t="str">
        <f>IF(ISNUMBER(FIND("延期",#REF!)),#REF!,"")</f>
        <v/>
      </c>
      <c r="I20" s="2" t="str">
        <f>IF(ISNUMBER(FIND("延期",#REF!)),#REF!,"")</f>
        <v/>
      </c>
      <c r="K20" s="2" t="str">
        <f>IF(ISNUMBER(FIND("延期",遗留bug!D11)),遗留bug!C11,"")</f>
        <v/>
      </c>
      <c r="L20" s="2" t="str">
        <f>IF(ISNUMBER(FIND("延期",遗留bug!D11)),遗留bug!L11,"")</f>
        <v/>
      </c>
      <c r="M20" s="2" t="str">
        <f>IF(ISNUMBER(FIND("延期",遗留bug!D11)),遗留bug!M11,"")</f>
        <v/>
      </c>
      <c r="N20" s="2" t="str">
        <f>IF(ISNUMBER(FIND("延期",遗留bug!D11)),遗留bug!#REF!,"")</f>
        <v/>
      </c>
      <c r="P20" s="2" t="str">
        <f>IF(ISNUMBER(FIND("延期",#REF!)),#REF!,"")</f>
        <v/>
      </c>
      <c r="Q20" s="2" t="str">
        <f>IF(ISNUMBER(FIND("延期",#REF!)),#REF!,"")</f>
        <v/>
      </c>
      <c r="R20" s="2" t="str">
        <f>IF(ISNUMBER(FIND("延期",#REF!)),#REF!,"")</f>
        <v/>
      </c>
      <c r="S20" s="2" t="str">
        <f>IF(ISNUMBER(FIND("延期",#REF!)),#REF!,"")</f>
        <v/>
      </c>
    </row>
    <row r="21" spans="1:19">
      <c r="A21" s="2" t="str">
        <f>IF(ISNUMBER(FIND("延期",#REF!)),#REF!,"")</f>
        <v/>
      </c>
      <c r="B21" s="2" t="str">
        <f>IF(ISNUMBER(FIND("延期",#REF!)),#REF!,"")</f>
        <v/>
      </c>
      <c r="C21" s="2" t="str">
        <f>IF(ISNUMBER(FIND("延期",#REF!)),#REF!,"")</f>
        <v/>
      </c>
      <c r="D21" s="2" t="str">
        <f>IF(ISNUMBER(FIND("延期",#REF!)),#REF!,"")</f>
        <v/>
      </c>
      <c r="F21" s="2" t="str">
        <f>IF(ISNUMBER(FIND("延期",#REF!)),#REF!,"")</f>
        <v/>
      </c>
      <c r="G21" s="2" t="str">
        <f>IF(ISNUMBER(FIND("延期",#REF!)),#REF!,"")</f>
        <v/>
      </c>
      <c r="H21" s="2" t="str">
        <f>IF(ISNUMBER(FIND("延期",#REF!)),#REF!,"")</f>
        <v/>
      </c>
      <c r="I21" s="2" t="str">
        <f>IF(ISNUMBER(FIND("延期",#REF!)),#REF!,"")</f>
        <v/>
      </c>
      <c r="K21" s="2" t="str">
        <f>IF(ISNUMBER(FIND("延期",遗留bug!D12)),遗留bug!C12,"")</f>
        <v/>
      </c>
      <c r="L21" s="2" t="str">
        <f>IF(ISNUMBER(FIND("延期",遗留bug!D12)),遗留bug!L12,"")</f>
        <v/>
      </c>
      <c r="M21" s="2" t="str">
        <f>IF(ISNUMBER(FIND("延期",遗留bug!D12)),遗留bug!M12,"")</f>
        <v/>
      </c>
      <c r="N21" s="2" t="str">
        <f>IF(ISNUMBER(FIND("延期",遗留bug!D12)),遗留bug!#REF!,"")</f>
        <v/>
      </c>
      <c r="P21" s="2" t="str">
        <f>IF(ISNUMBER(FIND("延期",#REF!)),#REF!,"")</f>
        <v/>
      </c>
      <c r="Q21" s="2" t="str">
        <f>IF(ISNUMBER(FIND("延期",#REF!)),#REF!,"")</f>
        <v/>
      </c>
      <c r="R21" s="2" t="str">
        <f>IF(ISNUMBER(FIND("延期",#REF!)),#REF!,"")</f>
        <v/>
      </c>
      <c r="S21" s="2" t="str">
        <f>IF(ISNUMBER(FIND("延期",#REF!)),#REF!,"")</f>
        <v/>
      </c>
    </row>
    <row r="22" spans="1:19">
      <c r="A22" s="2" t="str">
        <f>IF(ISNUMBER(FIND("延期",#REF!)),#REF!,"")</f>
        <v/>
      </c>
      <c r="B22" s="2" t="str">
        <f>IF(ISNUMBER(FIND("延期",#REF!)),#REF!,"")</f>
        <v/>
      </c>
      <c r="C22" s="2" t="str">
        <f>IF(ISNUMBER(FIND("延期",#REF!)),#REF!,"")</f>
        <v/>
      </c>
      <c r="D22" s="2" t="str">
        <f>IF(ISNUMBER(FIND("延期",#REF!)),#REF!,"")</f>
        <v/>
      </c>
      <c r="F22" s="2" t="str">
        <f>IF(ISNUMBER(FIND("延期",#REF!)),#REF!,"")</f>
        <v/>
      </c>
      <c r="G22" s="2" t="str">
        <f>IF(ISNUMBER(FIND("延期",#REF!)),#REF!,"")</f>
        <v/>
      </c>
      <c r="H22" s="2" t="str">
        <f>IF(ISNUMBER(FIND("延期",#REF!)),#REF!,"")</f>
        <v/>
      </c>
      <c r="I22" s="2" t="str">
        <f>IF(ISNUMBER(FIND("延期",#REF!)),#REF!,"")</f>
        <v/>
      </c>
      <c r="K22" s="2" t="str">
        <f>IF(ISNUMBER(FIND("延期",遗留bug!D13)),遗留bug!C13,"")</f>
        <v/>
      </c>
      <c r="L22" s="2" t="str">
        <f>IF(ISNUMBER(FIND("延期",遗留bug!D13)),遗留bug!L13,"")</f>
        <v/>
      </c>
      <c r="M22" s="2" t="str">
        <f>IF(ISNUMBER(FIND("延期",遗留bug!D13)),遗留bug!M13,"")</f>
        <v/>
      </c>
      <c r="N22" s="2" t="str">
        <f>IF(ISNUMBER(FIND("延期",遗留bug!D13)),遗留bug!#REF!,"")</f>
        <v/>
      </c>
      <c r="P22" s="2" t="str">
        <f>IF(ISNUMBER(FIND("延期",#REF!)),#REF!,"")</f>
        <v/>
      </c>
      <c r="Q22" s="2" t="str">
        <f>IF(ISNUMBER(FIND("延期",#REF!)),#REF!,"")</f>
        <v/>
      </c>
      <c r="R22" s="2" t="str">
        <f>IF(ISNUMBER(FIND("延期",#REF!)),#REF!,"")</f>
        <v/>
      </c>
      <c r="S22" s="2" t="str">
        <f>IF(ISNUMBER(FIND("延期",#REF!)),#REF!,"")</f>
        <v/>
      </c>
    </row>
    <row r="23" spans="1:19">
      <c r="A23" s="2" t="str">
        <f>IF(ISNUMBER(FIND("延期",#REF!)),#REF!,"")</f>
        <v/>
      </c>
      <c r="B23" s="2" t="str">
        <f>IF(ISNUMBER(FIND("延期",#REF!)),#REF!,"")</f>
        <v/>
      </c>
      <c r="C23" s="2" t="str">
        <f>IF(ISNUMBER(FIND("延期",#REF!)),#REF!,"")</f>
        <v/>
      </c>
      <c r="D23" s="2" t="str">
        <f>IF(ISNUMBER(FIND("延期",#REF!)),#REF!,"")</f>
        <v/>
      </c>
      <c r="F23" s="2" t="str">
        <f>IF(ISNUMBER(FIND("延期",#REF!)),#REF!,"")</f>
        <v/>
      </c>
      <c r="G23" s="2" t="str">
        <f>IF(ISNUMBER(FIND("延期",#REF!)),#REF!,"")</f>
        <v/>
      </c>
      <c r="H23" s="2" t="str">
        <f>IF(ISNUMBER(FIND("延期",#REF!)),#REF!,"")</f>
        <v/>
      </c>
      <c r="I23" s="2" t="str">
        <f>IF(ISNUMBER(FIND("延期",#REF!)),#REF!,"")</f>
        <v/>
      </c>
      <c r="K23" s="2" t="str">
        <f>IF(ISNUMBER(FIND("延期",遗留bug!D14)),遗留bug!C14,"")</f>
        <v/>
      </c>
      <c r="L23" s="2" t="str">
        <f>IF(ISNUMBER(FIND("延期",遗留bug!D14)),遗留bug!L14,"")</f>
        <v/>
      </c>
      <c r="M23" s="2" t="str">
        <f>IF(ISNUMBER(FIND("延期",遗留bug!D14)),遗留bug!M14,"")</f>
        <v/>
      </c>
      <c r="N23" s="2" t="str">
        <f>IF(ISNUMBER(FIND("延期",遗留bug!D14)),遗留bug!#REF!,"")</f>
        <v/>
      </c>
      <c r="P23" s="2" t="str">
        <f>IF(ISNUMBER(FIND("延期",#REF!)),#REF!,"")</f>
        <v/>
      </c>
      <c r="Q23" s="2" t="str">
        <f>IF(ISNUMBER(FIND("延期",#REF!)),#REF!,"")</f>
        <v/>
      </c>
      <c r="R23" s="2" t="str">
        <f>IF(ISNUMBER(FIND("延期",#REF!)),#REF!,"")</f>
        <v/>
      </c>
      <c r="S23" s="2" t="str">
        <f>IF(ISNUMBER(FIND("延期",#REF!)),#REF!,"")</f>
        <v/>
      </c>
    </row>
    <row r="24" spans="1:19">
      <c r="A24" s="2" t="str">
        <f>IF(ISNUMBER(FIND("延期",#REF!)),#REF!,"")</f>
        <v/>
      </c>
      <c r="B24" s="2" t="str">
        <f>IF(ISNUMBER(FIND("延期",#REF!)),#REF!,"")</f>
        <v/>
      </c>
      <c r="C24" s="2" t="str">
        <f>IF(ISNUMBER(FIND("延期",#REF!)),#REF!,"")</f>
        <v/>
      </c>
      <c r="D24" s="2" t="str">
        <f>IF(ISNUMBER(FIND("延期",#REF!)),#REF!,"")</f>
        <v/>
      </c>
      <c r="F24" s="2" t="str">
        <f>IF(ISNUMBER(FIND("延期",#REF!)),#REF!,"")</f>
        <v/>
      </c>
      <c r="G24" s="2" t="str">
        <f>IF(ISNUMBER(FIND("延期",#REF!)),#REF!,"")</f>
        <v/>
      </c>
      <c r="H24" s="2" t="str">
        <f>IF(ISNUMBER(FIND("延期",#REF!)),#REF!,"")</f>
        <v/>
      </c>
      <c r="I24" s="2" t="str">
        <f>IF(ISNUMBER(FIND("延期",#REF!)),#REF!,"")</f>
        <v/>
      </c>
      <c r="K24" s="2" t="str">
        <f>IF(ISNUMBER(FIND("延期",遗留bug!D15)),遗留bug!C15,"")</f>
        <v/>
      </c>
      <c r="L24" s="2" t="str">
        <f>IF(ISNUMBER(FIND("延期",遗留bug!D15)),遗留bug!L15,"")</f>
        <v/>
      </c>
      <c r="M24" s="2" t="str">
        <f>IF(ISNUMBER(FIND("延期",遗留bug!D15)),遗留bug!M15,"")</f>
        <v/>
      </c>
      <c r="N24" s="2" t="str">
        <f>IF(ISNUMBER(FIND("延期",遗留bug!D15)),遗留bug!#REF!,"")</f>
        <v/>
      </c>
      <c r="P24" s="2" t="str">
        <f>IF(ISNUMBER(FIND("延期",#REF!)),#REF!,"")</f>
        <v/>
      </c>
      <c r="Q24" s="2" t="str">
        <f>IF(ISNUMBER(FIND("延期",#REF!)),#REF!,"")</f>
        <v/>
      </c>
      <c r="R24" s="2" t="str">
        <f>IF(ISNUMBER(FIND("延期",#REF!)),#REF!,"")</f>
        <v/>
      </c>
      <c r="S24" s="2" t="str">
        <f>IF(ISNUMBER(FIND("延期",#REF!)),#REF!,"")</f>
        <v/>
      </c>
    </row>
    <row r="25" spans="1:19">
      <c r="A25" s="2" t="str">
        <f>IF(ISNUMBER(FIND("延期",#REF!)),#REF!,"")</f>
        <v/>
      </c>
      <c r="B25" s="2" t="str">
        <f>IF(ISNUMBER(FIND("延期",#REF!)),#REF!,"")</f>
        <v/>
      </c>
      <c r="C25" s="2" t="str">
        <f>IF(ISNUMBER(FIND("延期",#REF!)),#REF!,"")</f>
        <v/>
      </c>
      <c r="D25" s="2" t="str">
        <f>IF(ISNUMBER(FIND("延期",#REF!)),#REF!,"")</f>
        <v/>
      </c>
      <c r="F25" s="2" t="str">
        <f>IF(ISNUMBER(FIND("延期",#REF!)),#REF!,"")</f>
        <v/>
      </c>
      <c r="G25" s="2" t="str">
        <f>IF(ISNUMBER(FIND("延期",#REF!)),#REF!,"")</f>
        <v/>
      </c>
      <c r="H25" s="2" t="str">
        <f>IF(ISNUMBER(FIND("延期",#REF!)),#REF!,"")</f>
        <v/>
      </c>
      <c r="I25" s="2" t="str">
        <f>IF(ISNUMBER(FIND("延期",#REF!)),#REF!,"")</f>
        <v/>
      </c>
      <c r="K25" s="2" t="str">
        <f>IF(ISNUMBER(FIND("延期",遗留bug!D16)),遗留bug!C16,"")</f>
        <v/>
      </c>
      <c r="L25" s="2" t="str">
        <f>IF(ISNUMBER(FIND("延期",遗留bug!D16)),遗留bug!L16,"")</f>
        <v/>
      </c>
      <c r="M25" s="2" t="str">
        <f>IF(ISNUMBER(FIND("延期",遗留bug!D16)),遗留bug!M16,"")</f>
        <v/>
      </c>
      <c r="N25" s="2" t="str">
        <f>IF(ISNUMBER(FIND("延期",遗留bug!D16)),遗留bug!#REF!,"")</f>
        <v/>
      </c>
      <c r="P25" s="2" t="str">
        <f>IF(ISNUMBER(FIND("延期",#REF!)),#REF!,"")</f>
        <v/>
      </c>
      <c r="Q25" s="2" t="str">
        <f>IF(ISNUMBER(FIND("延期",#REF!)),#REF!,"")</f>
        <v/>
      </c>
      <c r="R25" s="2" t="str">
        <f>IF(ISNUMBER(FIND("延期",#REF!)),#REF!,"")</f>
        <v/>
      </c>
      <c r="S25" s="2" t="str">
        <f>IF(ISNUMBER(FIND("延期",#REF!)),#REF!,"")</f>
        <v/>
      </c>
    </row>
    <row r="26" spans="1:19">
      <c r="A26" s="2" t="str">
        <f>IF(ISNUMBER(FIND("延期",#REF!)),#REF!,"")</f>
        <v/>
      </c>
      <c r="B26" s="2" t="str">
        <f>IF(ISNUMBER(FIND("延期",#REF!)),#REF!,"")</f>
        <v/>
      </c>
      <c r="C26" s="2" t="str">
        <f>IF(ISNUMBER(FIND("延期",#REF!)),#REF!,"")</f>
        <v/>
      </c>
      <c r="D26" s="2" t="str">
        <f>IF(ISNUMBER(FIND("延期",#REF!)),#REF!,"")</f>
        <v/>
      </c>
      <c r="F26" s="2" t="str">
        <f>IF(ISNUMBER(FIND("延期",#REF!)),#REF!,"")</f>
        <v/>
      </c>
      <c r="G26" s="2" t="str">
        <f>IF(ISNUMBER(FIND("延期",#REF!)),#REF!,"")</f>
        <v/>
      </c>
      <c r="H26" s="2" t="str">
        <f>IF(ISNUMBER(FIND("延期",#REF!)),#REF!,"")</f>
        <v/>
      </c>
      <c r="I26" s="2" t="str">
        <f>IF(ISNUMBER(FIND("延期",#REF!)),#REF!,"")</f>
        <v/>
      </c>
      <c r="K26" s="2" t="str">
        <f>IF(ISNUMBER(FIND("延期",遗留bug!D17)),遗留bug!C17,"")</f>
        <v/>
      </c>
      <c r="L26" s="2" t="str">
        <f>IF(ISNUMBER(FIND("延期",遗留bug!D17)),遗留bug!L17,"")</f>
        <v/>
      </c>
      <c r="M26" s="2" t="str">
        <f>IF(ISNUMBER(FIND("延期",遗留bug!D17)),遗留bug!M17,"")</f>
        <v/>
      </c>
      <c r="N26" s="2" t="str">
        <f>IF(ISNUMBER(FIND("延期",遗留bug!D17)),遗留bug!#REF!,"")</f>
        <v/>
      </c>
      <c r="P26" s="2" t="str">
        <f>IF(ISNUMBER(FIND("延期",#REF!)),#REF!,"")</f>
        <v/>
      </c>
      <c r="Q26" s="2" t="str">
        <f>IF(ISNUMBER(FIND("延期",#REF!)),#REF!,"")</f>
        <v/>
      </c>
      <c r="R26" s="2" t="str">
        <f>IF(ISNUMBER(FIND("延期",#REF!)),#REF!,"")</f>
        <v/>
      </c>
      <c r="S26" s="2" t="str">
        <f>IF(ISNUMBER(FIND("延期",#REF!)),#REF!,"")</f>
        <v/>
      </c>
    </row>
    <row r="27" spans="1:19">
      <c r="A27" s="2" t="str">
        <f>IF(ISNUMBER(FIND("延期",#REF!)),#REF!,"")</f>
        <v/>
      </c>
      <c r="B27" s="2" t="str">
        <f>IF(ISNUMBER(FIND("延期",#REF!)),#REF!,"")</f>
        <v/>
      </c>
      <c r="C27" s="2" t="str">
        <f>IF(ISNUMBER(FIND("延期",#REF!)),#REF!,"")</f>
        <v/>
      </c>
      <c r="D27" s="2" t="str">
        <f>IF(ISNUMBER(FIND("延期",#REF!)),#REF!,"")</f>
        <v/>
      </c>
      <c r="F27" s="2" t="str">
        <f>IF(ISNUMBER(FIND("延期",#REF!)),#REF!,"")</f>
        <v/>
      </c>
      <c r="G27" s="2" t="str">
        <f>IF(ISNUMBER(FIND("延期",#REF!)),#REF!,"")</f>
        <v/>
      </c>
      <c r="H27" s="2" t="str">
        <f>IF(ISNUMBER(FIND("延期",#REF!)),#REF!,"")</f>
        <v/>
      </c>
      <c r="I27" s="2" t="str">
        <f>IF(ISNUMBER(FIND("延期",#REF!)),#REF!,"")</f>
        <v/>
      </c>
      <c r="K27" s="2" t="str">
        <f>IF(ISNUMBER(FIND("延期",遗留bug!D18)),遗留bug!C18,"")</f>
        <v/>
      </c>
      <c r="L27" s="2" t="str">
        <f>IF(ISNUMBER(FIND("延期",遗留bug!D18)),遗留bug!L18,"")</f>
        <v/>
      </c>
      <c r="M27" s="2" t="str">
        <f>IF(ISNUMBER(FIND("延期",遗留bug!D18)),遗留bug!M18,"")</f>
        <v/>
      </c>
      <c r="N27" s="2" t="str">
        <f>IF(ISNUMBER(FIND("延期",遗留bug!D18)),遗留bug!#REF!,"")</f>
        <v/>
      </c>
      <c r="P27" s="2" t="str">
        <f>IF(ISNUMBER(FIND("延期",#REF!)),#REF!,"")</f>
        <v/>
      </c>
      <c r="Q27" s="2" t="str">
        <f>IF(ISNUMBER(FIND("延期",#REF!)),#REF!,"")</f>
        <v/>
      </c>
      <c r="R27" s="2" t="str">
        <f>IF(ISNUMBER(FIND("延期",#REF!)),#REF!,"")</f>
        <v/>
      </c>
      <c r="S27" s="2" t="str">
        <f>IF(ISNUMBER(FIND("延期",#REF!)),#REF!,"")</f>
        <v/>
      </c>
    </row>
    <row r="28" spans="1:19">
      <c r="A28" s="2" t="str">
        <f>IF(ISNUMBER(FIND("延期",#REF!)),#REF!,"")</f>
        <v/>
      </c>
      <c r="B28" s="2" t="str">
        <f>IF(ISNUMBER(FIND("延期",#REF!)),#REF!,"")</f>
        <v/>
      </c>
      <c r="C28" s="2" t="str">
        <f>IF(ISNUMBER(FIND("延期",#REF!)),#REF!,"")</f>
        <v/>
      </c>
      <c r="D28" s="2" t="str">
        <f>IF(ISNUMBER(FIND("延期",#REF!)),#REF!,"")</f>
        <v/>
      </c>
      <c r="F28" s="2" t="str">
        <f>IF(ISNUMBER(FIND("延期",#REF!)),#REF!,"")</f>
        <v/>
      </c>
      <c r="G28" s="2" t="str">
        <f>IF(ISNUMBER(FIND("延期",#REF!)),#REF!,"")</f>
        <v/>
      </c>
      <c r="H28" s="2" t="str">
        <f>IF(ISNUMBER(FIND("延期",#REF!)),#REF!,"")</f>
        <v/>
      </c>
      <c r="I28" s="2" t="str">
        <f>IF(ISNUMBER(FIND("延期",#REF!)),#REF!,"")</f>
        <v/>
      </c>
      <c r="K28" s="2" t="str">
        <f>IF(ISNUMBER(FIND("延期",遗留bug!D19)),遗留bug!C19,"")</f>
        <v/>
      </c>
      <c r="L28" s="2" t="str">
        <f>IF(ISNUMBER(FIND("延期",遗留bug!D19)),遗留bug!L19,"")</f>
        <v/>
      </c>
      <c r="M28" s="2" t="str">
        <f>IF(ISNUMBER(FIND("延期",遗留bug!D19)),遗留bug!M19,"")</f>
        <v/>
      </c>
      <c r="N28" s="2" t="str">
        <f>IF(ISNUMBER(FIND("延期",遗留bug!D19)),遗留bug!#REF!,"")</f>
        <v/>
      </c>
      <c r="P28" s="2" t="str">
        <f>IF(ISNUMBER(FIND("延期",#REF!)),#REF!,"")</f>
        <v/>
      </c>
      <c r="Q28" s="2" t="str">
        <f>IF(ISNUMBER(FIND("延期",#REF!)),#REF!,"")</f>
        <v/>
      </c>
      <c r="R28" s="2" t="str">
        <f>IF(ISNUMBER(FIND("延期",#REF!)),#REF!,"")</f>
        <v/>
      </c>
      <c r="S28" s="2" t="str">
        <f>IF(ISNUMBER(FIND("延期",#REF!)),#REF!,"")</f>
        <v/>
      </c>
    </row>
    <row r="29" spans="1:19">
      <c r="A29" s="2" t="str">
        <f>IF(ISNUMBER(FIND("延期",#REF!)),#REF!,"")</f>
        <v/>
      </c>
      <c r="B29" s="2" t="str">
        <f>IF(ISNUMBER(FIND("延期",#REF!)),#REF!,"")</f>
        <v/>
      </c>
      <c r="C29" s="2" t="str">
        <f>IF(ISNUMBER(FIND("延期",#REF!)),#REF!,"")</f>
        <v/>
      </c>
      <c r="D29" s="2" t="str">
        <f>IF(ISNUMBER(FIND("延期",#REF!)),#REF!,"")</f>
        <v/>
      </c>
      <c r="F29" s="2" t="str">
        <f>IF(ISNUMBER(FIND("延期",#REF!)),#REF!,"")</f>
        <v/>
      </c>
      <c r="G29" s="2" t="str">
        <f>IF(ISNUMBER(FIND("延期",#REF!)),#REF!,"")</f>
        <v/>
      </c>
      <c r="H29" s="2" t="str">
        <f>IF(ISNUMBER(FIND("延期",#REF!)),#REF!,"")</f>
        <v/>
      </c>
      <c r="I29" s="2" t="str">
        <f>IF(ISNUMBER(FIND("延期",#REF!)),#REF!,"")</f>
        <v/>
      </c>
      <c r="K29" s="2" t="str">
        <f>IF(ISNUMBER(FIND("延期",遗留bug!D20)),遗留bug!C20,"")</f>
        <v/>
      </c>
      <c r="L29" s="2" t="str">
        <f>IF(ISNUMBER(FIND("延期",遗留bug!D20)),遗留bug!L20,"")</f>
        <v/>
      </c>
      <c r="M29" s="2" t="str">
        <f>IF(ISNUMBER(FIND("延期",遗留bug!D20)),遗留bug!M20,"")</f>
        <v/>
      </c>
      <c r="N29" s="2" t="str">
        <f>IF(ISNUMBER(FIND("延期",遗留bug!D20)),遗留bug!#REF!,"")</f>
        <v/>
      </c>
      <c r="P29" s="2" t="str">
        <f>IF(ISNUMBER(FIND("延期",#REF!)),#REF!,"")</f>
        <v/>
      </c>
      <c r="Q29" s="2" t="str">
        <f>IF(ISNUMBER(FIND("延期",#REF!)),#REF!,"")</f>
        <v/>
      </c>
      <c r="R29" s="2" t="str">
        <f>IF(ISNUMBER(FIND("延期",#REF!)),#REF!,"")</f>
        <v/>
      </c>
      <c r="S29" s="2" t="str">
        <f>IF(ISNUMBER(FIND("延期",#REF!)),#REF!,"")</f>
        <v/>
      </c>
    </row>
    <row r="30" spans="1:19">
      <c r="A30" s="2" t="str">
        <f>IF(ISNUMBER(FIND("延期",#REF!)),#REF!,"")</f>
        <v/>
      </c>
      <c r="B30" s="2" t="str">
        <f>IF(ISNUMBER(FIND("延期",#REF!)),#REF!,"")</f>
        <v/>
      </c>
      <c r="C30" s="2" t="str">
        <f>IF(ISNUMBER(FIND("延期",#REF!)),#REF!,"")</f>
        <v/>
      </c>
      <c r="D30" s="2" t="str">
        <f>IF(ISNUMBER(FIND("延期",#REF!)),#REF!,"")</f>
        <v/>
      </c>
      <c r="F30" s="2" t="str">
        <f>IF(ISNUMBER(FIND("延期",#REF!)),#REF!,"")</f>
        <v/>
      </c>
      <c r="G30" s="2" t="str">
        <f>IF(ISNUMBER(FIND("延期",#REF!)),#REF!,"")</f>
        <v/>
      </c>
      <c r="H30" s="2" t="str">
        <f>IF(ISNUMBER(FIND("延期",#REF!)),#REF!,"")</f>
        <v/>
      </c>
      <c r="I30" s="2" t="str">
        <f>IF(ISNUMBER(FIND("延期",#REF!)),#REF!,"")</f>
        <v/>
      </c>
      <c r="K30" s="2" t="str">
        <f>IF(ISNUMBER(FIND("延期",遗留bug!D21)),遗留bug!C21,"")</f>
        <v/>
      </c>
      <c r="L30" s="2" t="str">
        <f>IF(ISNUMBER(FIND("延期",遗留bug!D21)),遗留bug!L21,"")</f>
        <v/>
      </c>
      <c r="M30" s="2" t="str">
        <f>IF(ISNUMBER(FIND("延期",遗留bug!D21)),遗留bug!M21,"")</f>
        <v/>
      </c>
      <c r="N30" s="2" t="str">
        <f>IF(ISNUMBER(FIND("延期",遗留bug!D21)),遗留bug!#REF!,"")</f>
        <v/>
      </c>
      <c r="P30" s="2" t="str">
        <f>IF(ISNUMBER(FIND("延期",#REF!)),#REF!,"")</f>
        <v/>
      </c>
      <c r="Q30" s="2" t="str">
        <f>IF(ISNUMBER(FIND("延期",#REF!)),#REF!,"")</f>
        <v/>
      </c>
      <c r="R30" s="2" t="str">
        <f>IF(ISNUMBER(FIND("延期",#REF!)),#REF!,"")</f>
        <v/>
      </c>
      <c r="S30" s="2" t="str">
        <f>IF(ISNUMBER(FIND("延期",#REF!)),#REF!,"")</f>
        <v/>
      </c>
    </row>
    <row r="31" spans="1:19">
      <c r="A31" s="2" t="str">
        <f>IF(ISNUMBER(FIND("延期",#REF!)),#REF!,"")</f>
        <v/>
      </c>
      <c r="B31" s="2" t="str">
        <f>IF(ISNUMBER(FIND("延期",#REF!)),#REF!,"")</f>
        <v/>
      </c>
      <c r="C31" s="2" t="str">
        <f>IF(ISNUMBER(FIND("延期",#REF!)),#REF!,"")</f>
        <v/>
      </c>
      <c r="D31" s="2" t="str">
        <f>IF(ISNUMBER(FIND("延期",#REF!)),#REF!,"")</f>
        <v/>
      </c>
      <c r="F31" s="2" t="str">
        <f>IF(ISNUMBER(FIND("延期",#REF!)),#REF!,"")</f>
        <v/>
      </c>
      <c r="G31" s="2" t="str">
        <f>IF(ISNUMBER(FIND("延期",#REF!)),#REF!,"")</f>
        <v/>
      </c>
      <c r="H31" s="2" t="str">
        <f>IF(ISNUMBER(FIND("延期",#REF!)),#REF!,"")</f>
        <v/>
      </c>
      <c r="I31" s="2" t="str">
        <f>IF(ISNUMBER(FIND("延期",#REF!)),#REF!,"")</f>
        <v/>
      </c>
      <c r="K31" s="2" t="str">
        <f>IF(ISNUMBER(FIND("延期",遗留bug!D22)),遗留bug!C22,"")</f>
        <v/>
      </c>
      <c r="L31" s="2" t="str">
        <f>IF(ISNUMBER(FIND("延期",遗留bug!D22)),遗留bug!L22,"")</f>
        <v/>
      </c>
      <c r="M31" s="2" t="str">
        <f>IF(ISNUMBER(FIND("延期",遗留bug!D22)),遗留bug!M22,"")</f>
        <v/>
      </c>
      <c r="N31" s="2" t="str">
        <f>IF(ISNUMBER(FIND("延期",遗留bug!D22)),遗留bug!#REF!,"")</f>
        <v/>
      </c>
      <c r="P31" s="2" t="str">
        <f>IF(ISNUMBER(FIND("延期",#REF!)),#REF!,"")</f>
        <v/>
      </c>
      <c r="Q31" s="2" t="str">
        <f>IF(ISNUMBER(FIND("延期",#REF!)),#REF!,"")</f>
        <v/>
      </c>
      <c r="R31" s="2" t="str">
        <f>IF(ISNUMBER(FIND("延期",#REF!)),#REF!,"")</f>
        <v/>
      </c>
      <c r="S31" s="2" t="str">
        <f>IF(ISNUMBER(FIND("延期",#REF!)),#REF!,"")</f>
        <v/>
      </c>
    </row>
    <row r="32" spans="1:19">
      <c r="A32" s="2" t="str">
        <f>IF(ISNUMBER(FIND("延期",#REF!)),#REF!,"")</f>
        <v/>
      </c>
      <c r="B32" s="2" t="str">
        <f>IF(ISNUMBER(FIND("延期",#REF!)),#REF!,"")</f>
        <v/>
      </c>
      <c r="C32" s="2" t="str">
        <f>IF(ISNUMBER(FIND("延期",#REF!)),#REF!,"")</f>
        <v/>
      </c>
      <c r="D32" s="2" t="str">
        <f>IF(ISNUMBER(FIND("延期",#REF!)),#REF!,"")</f>
        <v/>
      </c>
      <c r="F32" s="2" t="str">
        <f>IF(ISNUMBER(FIND("延期",#REF!)),#REF!,"")</f>
        <v/>
      </c>
      <c r="G32" s="2" t="str">
        <f>IF(ISNUMBER(FIND("延期",#REF!)),#REF!,"")</f>
        <v/>
      </c>
      <c r="H32" s="2" t="str">
        <f>IF(ISNUMBER(FIND("延期",#REF!)),#REF!,"")</f>
        <v/>
      </c>
      <c r="I32" s="2" t="str">
        <f>IF(ISNUMBER(FIND("延期",#REF!)),#REF!,"")</f>
        <v/>
      </c>
      <c r="K32" s="2" t="str">
        <f>IF(ISNUMBER(FIND("延期",遗留bug!D23)),遗留bug!C23,"")</f>
        <v/>
      </c>
      <c r="L32" s="2" t="str">
        <f>IF(ISNUMBER(FIND("延期",遗留bug!D23)),遗留bug!L23,"")</f>
        <v/>
      </c>
      <c r="M32" s="2" t="str">
        <f>IF(ISNUMBER(FIND("延期",遗留bug!D23)),遗留bug!M23,"")</f>
        <v/>
      </c>
      <c r="N32" s="2" t="str">
        <f>IF(ISNUMBER(FIND("延期",遗留bug!D23)),遗留bug!#REF!,"")</f>
        <v/>
      </c>
      <c r="P32" s="2" t="str">
        <f>IF(ISNUMBER(FIND("延期",#REF!)),#REF!,"")</f>
        <v/>
      </c>
      <c r="Q32" s="2" t="str">
        <f>IF(ISNUMBER(FIND("延期",#REF!)),#REF!,"")</f>
        <v/>
      </c>
      <c r="R32" s="2" t="str">
        <f>IF(ISNUMBER(FIND("延期",#REF!)),#REF!,"")</f>
        <v/>
      </c>
      <c r="S32" s="2" t="str">
        <f>IF(ISNUMBER(FIND("延期",#REF!)),#REF!,"")</f>
        <v/>
      </c>
    </row>
    <row r="33" spans="1:19">
      <c r="A33" s="2" t="str">
        <f>IF(ISNUMBER(FIND("延期",#REF!)),#REF!,"")</f>
        <v/>
      </c>
      <c r="B33" s="2" t="str">
        <f>IF(ISNUMBER(FIND("延期",#REF!)),#REF!,"")</f>
        <v/>
      </c>
      <c r="C33" s="2" t="str">
        <f>IF(ISNUMBER(FIND("延期",#REF!)),#REF!,"")</f>
        <v/>
      </c>
      <c r="D33" s="2" t="str">
        <f>IF(ISNUMBER(FIND("延期",#REF!)),#REF!,"")</f>
        <v/>
      </c>
      <c r="F33" s="2" t="str">
        <f>IF(ISNUMBER(FIND("延期",#REF!)),#REF!,"")</f>
        <v/>
      </c>
      <c r="G33" s="2" t="str">
        <f>IF(ISNUMBER(FIND("延期",#REF!)),#REF!,"")</f>
        <v/>
      </c>
      <c r="H33" s="2" t="str">
        <f>IF(ISNUMBER(FIND("延期",#REF!)),#REF!,"")</f>
        <v/>
      </c>
      <c r="I33" s="2" t="str">
        <f>IF(ISNUMBER(FIND("延期",#REF!)),#REF!,"")</f>
        <v/>
      </c>
      <c r="K33" s="2" t="str">
        <f>IF(ISNUMBER(FIND("延期",遗留bug!D24)),遗留bug!C24,"")</f>
        <v/>
      </c>
      <c r="L33" s="2" t="str">
        <f>IF(ISNUMBER(FIND("延期",遗留bug!D24)),遗留bug!L24,"")</f>
        <v/>
      </c>
      <c r="M33" s="2" t="str">
        <f>IF(ISNUMBER(FIND("延期",遗留bug!D24)),遗留bug!M24,"")</f>
        <v/>
      </c>
      <c r="N33" s="2" t="str">
        <f>IF(ISNUMBER(FIND("延期",遗留bug!D24)),遗留bug!#REF!,"")</f>
        <v/>
      </c>
      <c r="P33" s="2" t="str">
        <f>IF(ISNUMBER(FIND("延期",#REF!)),#REF!,"")</f>
        <v/>
      </c>
      <c r="Q33" s="2" t="str">
        <f>IF(ISNUMBER(FIND("延期",#REF!)),#REF!,"")</f>
        <v/>
      </c>
      <c r="R33" s="2" t="str">
        <f>IF(ISNUMBER(FIND("延期",#REF!)),#REF!,"")</f>
        <v/>
      </c>
      <c r="S33" s="2" t="str">
        <f>IF(ISNUMBER(FIND("延期",#REF!)),#REF!,"")</f>
        <v/>
      </c>
    </row>
    <row r="34" spans="1:19">
      <c r="A34" s="2" t="str">
        <f>IF(ISNUMBER(FIND("延期",#REF!)),#REF!,"")</f>
        <v/>
      </c>
      <c r="B34" s="2" t="str">
        <f>IF(ISNUMBER(FIND("延期",#REF!)),#REF!,"")</f>
        <v/>
      </c>
      <c r="C34" s="2" t="str">
        <f>IF(ISNUMBER(FIND("延期",#REF!)),#REF!,"")</f>
        <v/>
      </c>
      <c r="D34" s="2" t="str">
        <f>IF(ISNUMBER(FIND("延期",#REF!)),#REF!,"")</f>
        <v/>
      </c>
      <c r="F34" s="2" t="str">
        <f>IF(ISNUMBER(FIND("延期",#REF!)),#REF!,"")</f>
        <v/>
      </c>
      <c r="G34" s="2" t="str">
        <f>IF(ISNUMBER(FIND("延期",#REF!)),#REF!,"")</f>
        <v/>
      </c>
      <c r="H34" s="2" t="str">
        <f>IF(ISNUMBER(FIND("延期",#REF!)),#REF!,"")</f>
        <v/>
      </c>
      <c r="I34" s="2" t="str">
        <f>IF(ISNUMBER(FIND("延期",#REF!)),#REF!,"")</f>
        <v/>
      </c>
      <c r="K34" s="2" t="str">
        <f>IF(ISNUMBER(FIND("延期",遗留bug!D25)),遗留bug!C25,"")</f>
        <v/>
      </c>
      <c r="L34" s="2" t="str">
        <f>IF(ISNUMBER(FIND("延期",遗留bug!D25)),遗留bug!L25,"")</f>
        <v/>
      </c>
      <c r="M34" s="2" t="str">
        <f>IF(ISNUMBER(FIND("延期",遗留bug!D25)),遗留bug!M25,"")</f>
        <v/>
      </c>
      <c r="N34" s="2" t="str">
        <f>IF(ISNUMBER(FIND("延期",遗留bug!D25)),遗留bug!#REF!,"")</f>
        <v/>
      </c>
      <c r="P34" s="2" t="str">
        <f>IF(ISNUMBER(FIND("延期",#REF!)),#REF!,"")</f>
        <v/>
      </c>
      <c r="Q34" s="2" t="str">
        <f>IF(ISNUMBER(FIND("延期",#REF!)),#REF!,"")</f>
        <v/>
      </c>
      <c r="R34" s="2" t="str">
        <f>IF(ISNUMBER(FIND("延期",#REF!)),#REF!,"")</f>
        <v/>
      </c>
      <c r="S34" s="2" t="str">
        <f>IF(ISNUMBER(FIND("延期",#REF!)),#REF!,"")</f>
        <v/>
      </c>
    </row>
    <row r="35" spans="1:19">
      <c r="A35" s="2" t="str">
        <f>IF(ISNUMBER(FIND("延期",#REF!)),#REF!,"")</f>
        <v/>
      </c>
      <c r="B35" s="2" t="str">
        <f>IF(ISNUMBER(FIND("延期",#REF!)),#REF!,"")</f>
        <v/>
      </c>
      <c r="C35" s="2" t="str">
        <f>IF(ISNUMBER(FIND("延期",#REF!)),#REF!,"")</f>
        <v/>
      </c>
      <c r="D35" s="2" t="str">
        <f>IF(ISNUMBER(FIND("延期",#REF!)),#REF!,"")</f>
        <v/>
      </c>
      <c r="F35" s="2" t="str">
        <f>IF(ISNUMBER(FIND("延期",#REF!)),#REF!,"")</f>
        <v/>
      </c>
      <c r="G35" s="2" t="str">
        <f>IF(ISNUMBER(FIND("延期",#REF!)),#REF!,"")</f>
        <v/>
      </c>
      <c r="H35" s="2" t="str">
        <f>IF(ISNUMBER(FIND("延期",#REF!)),#REF!,"")</f>
        <v/>
      </c>
      <c r="I35" s="2" t="str">
        <f>IF(ISNUMBER(FIND("延期",#REF!)),#REF!,"")</f>
        <v/>
      </c>
      <c r="K35" s="2" t="str">
        <f>IF(ISNUMBER(FIND("延期",遗留bug!D26)),遗留bug!C26,"")</f>
        <v/>
      </c>
      <c r="L35" s="2" t="str">
        <f>IF(ISNUMBER(FIND("延期",遗留bug!D26)),遗留bug!L26,"")</f>
        <v/>
      </c>
      <c r="M35" s="2" t="str">
        <f>IF(ISNUMBER(FIND("延期",遗留bug!D26)),遗留bug!M26,"")</f>
        <v/>
      </c>
      <c r="N35" s="2" t="str">
        <f>IF(ISNUMBER(FIND("延期",遗留bug!D26)),遗留bug!#REF!,"")</f>
        <v/>
      </c>
      <c r="P35" s="2" t="str">
        <f>IF(ISNUMBER(FIND("延期",#REF!)),#REF!,"")</f>
        <v/>
      </c>
      <c r="Q35" s="2" t="str">
        <f>IF(ISNUMBER(FIND("延期",#REF!)),#REF!,"")</f>
        <v/>
      </c>
      <c r="R35" s="2" t="str">
        <f>IF(ISNUMBER(FIND("延期",#REF!)),#REF!,"")</f>
        <v/>
      </c>
      <c r="S35" s="2" t="str">
        <f>IF(ISNUMBER(FIND("延期",#REF!)),#REF!,"")</f>
        <v/>
      </c>
    </row>
    <row r="36" spans="1:19">
      <c r="A36" s="2" t="str">
        <f>IF(ISNUMBER(FIND("延期",#REF!)),#REF!,"")</f>
        <v/>
      </c>
      <c r="B36" s="2" t="str">
        <f>IF(ISNUMBER(FIND("延期",#REF!)),#REF!,"")</f>
        <v/>
      </c>
      <c r="C36" s="2" t="str">
        <f>IF(ISNUMBER(FIND("延期",#REF!)),#REF!,"")</f>
        <v/>
      </c>
      <c r="D36" s="2" t="str">
        <f>IF(ISNUMBER(FIND("延期",#REF!)),#REF!,"")</f>
        <v/>
      </c>
      <c r="F36" s="2" t="str">
        <f>IF(ISNUMBER(FIND("延期",#REF!)),#REF!,"")</f>
        <v/>
      </c>
      <c r="G36" s="2" t="str">
        <f>IF(ISNUMBER(FIND("延期",#REF!)),#REF!,"")</f>
        <v/>
      </c>
      <c r="H36" s="2" t="str">
        <f>IF(ISNUMBER(FIND("延期",#REF!)),#REF!,"")</f>
        <v/>
      </c>
      <c r="I36" s="2" t="str">
        <f>IF(ISNUMBER(FIND("延期",#REF!)),#REF!,"")</f>
        <v/>
      </c>
      <c r="K36" s="2" t="str">
        <f>IF(ISNUMBER(FIND("延期",遗留bug!D27)),遗留bug!C27,"")</f>
        <v/>
      </c>
      <c r="L36" s="2" t="str">
        <f>IF(ISNUMBER(FIND("延期",遗留bug!D27)),遗留bug!L27,"")</f>
        <v/>
      </c>
      <c r="M36" s="2" t="str">
        <f>IF(ISNUMBER(FIND("延期",遗留bug!D27)),遗留bug!M27,"")</f>
        <v/>
      </c>
      <c r="N36" s="2" t="str">
        <f>IF(ISNUMBER(FIND("延期",遗留bug!D27)),遗留bug!#REF!,"")</f>
        <v/>
      </c>
      <c r="P36" s="2" t="str">
        <f>IF(ISNUMBER(FIND("延期",#REF!)),#REF!,"")</f>
        <v/>
      </c>
      <c r="Q36" s="2" t="str">
        <f>IF(ISNUMBER(FIND("延期",#REF!)),#REF!,"")</f>
        <v/>
      </c>
      <c r="R36" s="2" t="str">
        <f>IF(ISNUMBER(FIND("延期",#REF!)),#REF!,"")</f>
        <v/>
      </c>
      <c r="S36" s="2" t="str">
        <f>IF(ISNUMBER(FIND("延期",#REF!)),#REF!,"")</f>
        <v/>
      </c>
    </row>
    <row r="37" spans="1:19">
      <c r="A37" s="2" t="str">
        <f>IF(ISNUMBER(FIND("延期",#REF!)),#REF!,"")</f>
        <v/>
      </c>
      <c r="B37" s="2" t="str">
        <f>IF(ISNUMBER(FIND("延期",#REF!)),#REF!,"")</f>
        <v/>
      </c>
      <c r="C37" s="2" t="str">
        <f>IF(ISNUMBER(FIND("延期",#REF!)),#REF!,"")</f>
        <v/>
      </c>
      <c r="D37" s="2" t="str">
        <f>IF(ISNUMBER(FIND("延期",#REF!)),#REF!,"")</f>
        <v/>
      </c>
      <c r="F37" s="2" t="str">
        <f>IF(ISNUMBER(FIND("延期",#REF!)),#REF!,"")</f>
        <v/>
      </c>
      <c r="G37" s="2" t="str">
        <f>IF(ISNUMBER(FIND("延期",#REF!)),#REF!,"")</f>
        <v/>
      </c>
      <c r="H37" s="2" t="str">
        <f>IF(ISNUMBER(FIND("延期",#REF!)),#REF!,"")</f>
        <v/>
      </c>
      <c r="I37" s="2" t="str">
        <f>IF(ISNUMBER(FIND("延期",#REF!)),#REF!,"")</f>
        <v/>
      </c>
      <c r="K37" s="2" t="str">
        <f>IF(ISNUMBER(FIND("延期",遗留bug!D28)),遗留bug!C28,"")</f>
        <v/>
      </c>
      <c r="L37" s="2" t="str">
        <f>IF(ISNUMBER(FIND("延期",遗留bug!D28)),遗留bug!L28,"")</f>
        <v/>
      </c>
      <c r="M37" s="2" t="str">
        <f>IF(ISNUMBER(FIND("延期",遗留bug!D28)),遗留bug!M28,"")</f>
        <v/>
      </c>
      <c r="N37" s="2" t="str">
        <f>IF(ISNUMBER(FIND("延期",遗留bug!D28)),遗留bug!#REF!,"")</f>
        <v/>
      </c>
      <c r="P37" s="2" t="str">
        <f>IF(ISNUMBER(FIND("延期",#REF!)),#REF!,"")</f>
        <v/>
      </c>
      <c r="Q37" s="2" t="str">
        <f>IF(ISNUMBER(FIND("延期",#REF!)),#REF!,"")</f>
        <v/>
      </c>
      <c r="R37" s="2" t="str">
        <f>IF(ISNUMBER(FIND("延期",#REF!)),#REF!,"")</f>
        <v/>
      </c>
      <c r="S37" s="2" t="str">
        <f>IF(ISNUMBER(FIND("延期",#REF!)),#REF!,"")</f>
        <v/>
      </c>
    </row>
    <row r="38" spans="1:19">
      <c r="A38" s="2" t="str">
        <f>IF(ISNUMBER(FIND("延期",#REF!)),#REF!,"")</f>
        <v/>
      </c>
      <c r="B38" s="2" t="str">
        <f>IF(ISNUMBER(FIND("延期",#REF!)),#REF!,"")</f>
        <v/>
      </c>
      <c r="C38" s="2" t="str">
        <f>IF(ISNUMBER(FIND("延期",#REF!)),#REF!,"")</f>
        <v/>
      </c>
      <c r="D38" s="2" t="str">
        <f>IF(ISNUMBER(FIND("延期",#REF!)),#REF!,"")</f>
        <v/>
      </c>
      <c r="F38" s="2" t="str">
        <f>IF(ISNUMBER(FIND("延期",#REF!)),#REF!,"")</f>
        <v/>
      </c>
      <c r="G38" s="2" t="str">
        <f>IF(ISNUMBER(FIND("延期",#REF!)),#REF!,"")</f>
        <v/>
      </c>
      <c r="H38" s="2" t="str">
        <f>IF(ISNUMBER(FIND("延期",#REF!)),#REF!,"")</f>
        <v/>
      </c>
      <c r="I38" s="2" t="str">
        <f>IF(ISNUMBER(FIND("延期",#REF!)),#REF!,"")</f>
        <v/>
      </c>
      <c r="K38" s="2" t="str">
        <f>IF(ISNUMBER(FIND("延期",遗留bug!D29)),遗留bug!C29,"")</f>
        <v/>
      </c>
      <c r="L38" s="2" t="str">
        <f>IF(ISNUMBER(FIND("延期",遗留bug!D29)),遗留bug!L29,"")</f>
        <v/>
      </c>
      <c r="M38" s="2" t="str">
        <f>IF(ISNUMBER(FIND("延期",遗留bug!D29)),遗留bug!M29,"")</f>
        <v/>
      </c>
      <c r="N38" s="2" t="str">
        <f>IF(ISNUMBER(FIND("延期",遗留bug!D29)),遗留bug!#REF!,"")</f>
        <v/>
      </c>
      <c r="P38" s="2" t="str">
        <f>IF(ISNUMBER(FIND("延期",#REF!)),#REF!,"")</f>
        <v/>
      </c>
      <c r="Q38" s="2" t="str">
        <f>IF(ISNUMBER(FIND("延期",#REF!)),#REF!,"")</f>
        <v/>
      </c>
      <c r="R38" s="2" t="str">
        <f>IF(ISNUMBER(FIND("延期",#REF!)),#REF!,"")</f>
        <v/>
      </c>
      <c r="S38" s="2" t="str">
        <f>IF(ISNUMBER(FIND("延期",#REF!)),#REF!,"")</f>
        <v/>
      </c>
    </row>
    <row r="39" spans="1:19">
      <c r="A39" s="2" t="str">
        <f>IF(ISNUMBER(FIND("延期",#REF!)),#REF!,"")</f>
        <v/>
      </c>
      <c r="B39" s="2" t="str">
        <f>IF(ISNUMBER(FIND("延期",#REF!)),#REF!,"")</f>
        <v/>
      </c>
      <c r="C39" s="2" t="str">
        <f>IF(ISNUMBER(FIND("延期",#REF!)),#REF!,"")</f>
        <v/>
      </c>
      <c r="D39" s="2" t="str">
        <f>IF(ISNUMBER(FIND("延期",#REF!)),#REF!,"")</f>
        <v/>
      </c>
      <c r="F39" s="2" t="str">
        <f>IF(ISNUMBER(FIND("延期",#REF!)),#REF!,"")</f>
        <v/>
      </c>
      <c r="G39" s="2" t="str">
        <f>IF(ISNUMBER(FIND("延期",#REF!)),#REF!,"")</f>
        <v/>
      </c>
      <c r="H39" s="2" t="str">
        <f>IF(ISNUMBER(FIND("延期",#REF!)),#REF!,"")</f>
        <v/>
      </c>
      <c r="I39" s="2" t="str">
        <f>IF(ISNUMBER(FIND("延期",#REF!)),#REF!,"")</f>
        <v/>
      </c>
      <c r="K39" s="2" t="str">
        <f>IF(ISNUMBER(FIND("延期",遗留bug!D30)),遗留bug!C30,"")</f>
        <v/>
      </c>
      <c r="L39" s="2" t="str">
        <f>IF(ISNUMBER(FIND("延期",遗留bug!D30)),遗留bug!L30,"")</f>
        <v/>
      </c>
      <c r="M39" s="2" t="str">
        <f>IF(ISNUMBER(FIND("延期",遗留bug!D30)),遗留bug!M30,"")</f>
        <v/>
      </c>
      <c r="N39" s="2" t="str">
        <f>IF(ISNUMBER(FIND("延期",遗留bug!D30)),遗留bug!#REF!,"")</f>
        <v/>
      </c>
      <c r="P39" s="2" t="str">
        <f>IF(ISNUMBER(FIND("延期",#REF!)),#REF!,"")</f>
        <v/>
      </c>
      <c r="Q39" s="2" t="str">
        <f>IF(ISNUMBER(FIND("延期",#REF!)),#REF!,"")</f>
        <v/>
      </c>
      <c r="R39" s="2" t="str">
        <f>IF(ISNUMBER(FIND("延期",#REF!)),#REF!,"")</f>
        <v/>
      </c>
      <c r="S39" s="2" t="str">
        <f>IF(ISNUMBER(FIND("延期",#REF!)),#REF!,"")</f>
        <v/>
      </c>
    </row>
    <row r="40" spans="1:19">
      <c r="A40" s="2" t="str">
        <f>IF(ISNUMBER(FIND("延期",#REF!)),#REF!,"")</f>
        <v/>
      </c>
      <c r="B40" s="2" t="str">
        <f>IF(ISNUMBER(FIND("延期",#REF!)),#REF!,"")</f>
        <v/>
      </c>
      <c r="C40" s="2" t="str">
        <f>IF(ISNUMBER(FIND("延期",#REF!)),#REF!,"")</f>
        <v/>
      </c>
      <c r="D40" s="2" t="str">
        <f>IF(ISNUMBER(FIND("延期",#REF!)),#REF!,"")</f>
        <v/>
      </c>
      <c r="F40" s="2" t="str">
        <f>IF(ISNUMBER(FIND("延期",#REF!)),#REF!,"")</f>
        <v/>
      </c>
      <c r="G40" s="2" t="str">
        <f>IF(ISNUMBER(FIND("延期",#REF!)),#REF!,"")</f>
        <v/>
      </c>
      <c r="H40" s="2" t="str">
        <f>IF(ISNUMBER(FIND("延期",#REF!)),#REF!,"")</f>
        <v/>
      </c>
      <c r="I40" s="2" t="str">
        <f>IF(ISNUMBER(FIND("延期",#REF!)),#REF!,"")</f>
        <v/>
      </c>
      <c r="K40" s="2" t="str">
        <f>IF(ISNUMBER(FIND("延期",遗留bug!D31)),遗留bug!C31,"")</f>
        <v/>
      </c>
      <c r="L40" s="2" t="str">
        <f>IF(ISNUMBER(FIND("延期",遗留bug!D31)),遗留bug!L31,"")</f>
        <v/>
      </c>
      <c r="M40" s="2" t="str">
        <f>IF(ISNUMBER(FIND("延期",遗留bug!D31)),遗留bug!M31,"")</f>
        <v/>
      </c>
      <c r="N40" s="2" t="str">
        <f>IF(ISNUMBER(FIND("延期",遗留bug!D31)),遗留bug!#REF!,"")</f>
        <v/>
      </c>
      <c r="P40" s="2" t="str">
        <f>IF(ISNUMBER(FIND("延期",#REF!)),#REF!,"")</f>
        <v/>
      </c>
      <c r="Q40" s="2" t="str">
        <f>IF(ISNUMBER(FIND("延期",#REF!)),#REF!,"")</f>
        <v/>
      </c>
      <c r="R40" s="2" t="str">
        <f>IF(ISNUMBER(FIND("延期",#REF!)),#REF!,"")</f>
        <v/>
      </c>
      <c r="S40" s="2" t="str">
        <f>IF(ISNUMBER(FIND("延期",#REF!)),#REF!,"")</f>
        <v/>
      </c>
    </row>
    <row r="41" spans="1:19">
      <c r="A41" s="2" t="str">
        <f>IF(ISNUMBER(FIND("延期",#REF!)),#REF!,"")</f>
        <v/>
      </c>
      <c r="B41" s="2" t="str">
        <f>IF(ISNUMBER(FIND("延期",#REF!)),#REF!,"")</f>
        <v/>
      </c>
      <c r="C41" s="2" t="str">
        <f>IF(ISNUMBER(FIND("延期",#REF!)),#REF!,"")</f>
        <v/>
      </c>
      <c r="D41" s="2" t="str">
        <f>IF(ISNUMBER(FIND("延期",#REF!)),#REF!,"")</f>
        <v/>
      </c>
      <c r="F41" s="2" t="str">
        <f>IF(ISNUMBER(FIND("延期",#REF!)),#REF!,"")</f>
        <v/>
      </c>
      <c r="G41" s="2" t="str">
        <f>IF(ISNUMBER(FIND("延期",#REF!)),#REF!,"")</f>
        <v/>
      </c>
      <c r="H41" s="2" t="str">
        <f>IF(ISNUMBER(FIND("延期",#REF!)),#REF!,"")</f>
        <v/>
      </c>
      <c r="I41" s="2" t="str">
        <f>IF(ISNUMBER(FIND("延期",#REF!)),#REF!,"")</f>
        <v/>
      </c>
      <c r="K41" s="2" t="str">
        <f>IF(ISNUMBER(FIND("延期",遗留bug!D32)),遗留bug!C32,"")</f>
        <v/>
      </c>
      <c r="L41" s="2" t="str">
        <f>IF(ISNUMBER(FIND("延期",遗留bug!D32)),遗留bug!L32,"")</f>
        <v/>
      </c>
      <c r="M41" s="2" t="str">
        <f>IF(ISNUMBER(FIND("延期",遗留bug!D32)),遗留bug!M32,"")</f>
        <v/>
      </c>
      <c r="N41" s="2" t="str">
        <f>IF(ISNUMBER(FIND("延期",遗留bug!D32)),遗留bug!#REF!,"")</f>
        <v/>
      </c>
      <c r="P41" s="2" t="str">
        <f>IF(ISNUMBER(FIND("延期",#REF!)),#REF!,"")</f>
        <v/>
      </c>
      <c r="Q41" s="2" t="str">
        <f>IF(ISNUMBER(FIND("延期",#REF!)),#REF!,"")</f>
        <v/>
      </c>
      <c r="R41" s="2" t="str">
        <f>IF(ISNUMBER(FIND("延期",#REF!)),#REF!,"")</f>
        <v/>
      </c>
      <c r="S41" s="2" t="str">
        <f>IF(ISNUMBER(FIND("延期",#REF!)),#REF!,"")</f>
        <v/>
      </c>
    </row>
    <row r="42" spans="1:19">
      <c r="A42" s="2" t="str">
        <f>IF(ISNUMBER(FIND("延期",#REF!)),#REF!,"")</f>
        <v/>
      </c>
      <c r="B42" s="2" t="str">
        <f>IF(ISNUMBER(FIND("延期",#REF!)),#REF!,"")</f>
        <v/>
      </c>
      <c r="C42" s="2" t="str">
        <f>IF(ISNUMBER(FIND("延期",#REF!)),#REF!,"")</f>
        <v/>
      </c>
      <c r="D42" s="2" t="str">
        <f>IF(ISNUMBER(FIND("延期",#REF!)),#REF!,"")</f>
        <v/>
      </c>
      <c r="F42" s="2" t="str">
        <f>IF(ISNUMBER(FIND("延期",#REF!)),#REF!,"")</f>
        <v/>
      </c>
      <c r="G42" s="2" t="str">
        <f>IF(ISNUMBER(FIND("延期",#REF!)),#REF!,"")</f>
        <v/>
      </c>
      <c r="H42" s="2" t="str">
        <f>IF(ISNUMBER(FIND("延期",#REF!)),#REF!,"")</f>
        <v/>
      </c>
      <c r="I42" s="2" t="str">
        <f>IF(ISNUMBER(FIND("延期",#REF!)),#REF!,"")</f>
        <v/>
      </c>
      <c r="K42" s="2" t="str">
        <f>IF(ISNUMBER(FIND("延期",遗留bug!D33)),遗留bug!C33,"")</f>
        <v/>
      </c>
      <c r="L42" s="2" t="str">
        <f>IF(ISNUMBER(FIND("延期",遗留bug!D33)),遗留bug!L33,"")</f>
        <v/>
      </c>
      <c r="M42" s="2" t="str">
        <f>IF(ISNUMBER(FIND("延期",遗留bug!D33)),遗留bug!M33,"")</f>
        <v/>
      </c>
      <c r="N42" s="2" t="str">
        <f>IF(ISNUMBER(FIND("延期",遗留bug!D33)),遗留bug!#REF!,"")</f>
        <v/>
      </c>
      <c r="P42" s="2" t="str">
        <f>IF(ISNUMBER(FIND("延期",#REF!)),#REF!,"")</f>
        <v/>
      </c>
      <c r="Q42" s="2" t="str">
        <f>IF(ISNUMBER(FIND("延期",#REF!)),#REF!,"")</f>
        <v/>
      </c>
      <c r="R42" s="2" t="str">
        <f>IF(ISNUMBER(FIND("延期",#REF!)),#REF!,"")</f>
        <v/>
      </c>
      <c r="S42" s="2" t="str">
        <f>IF(ISNUMBER(FIND("延期",#REF!)),#REF!,"")</f>
        <v/>
      </c>
    </row>
    <row r="43" spans="1:19">
      <c r="A43" s="2" t="str">
        <f>IF(ISNUMBER(FIND("延期",#REF!)),#REF!,"")</f>
        <v/>
      </c>
      <c r="B43" s="2" t="str">
        <f>IF(ISNUMBER(FIND("延期",#REF!)),#REF!,"")</f>
        <v/>
      </c>
      <c r="C43" s="2" t="str">
        <f>IF(ISNUMBER(FIND("延期",#REF!)),#REF!,"")</f>
        <v/>
      </c>
      <c r="D43" s="2" t="str">
        <f>IF(ISNUMBER(FIND("延期",#REF!)),#REF!,"")</f>
        <v/>
      </c>
      <c r="F43" s="2" t="str">
        <f>IF(ISNUMBER(FIND("延期",#REF!)),#REF!,"")</f>
        <v/>
      </c>
      <c r="G43" s="2" t="str">
        <f>IF(ISNUMBER(FIND("延期",#REF!)),#REF!,"")</f>
        <v/>
      </c>
      <c r="H43" s="2" t="str">
        <f>IF(ISNUMBER(FIND("延期",#REF!)),#REF!,"")</f>
        <v/>
      </c>
      <c r="I43" s="2" t="str">
        <f>IF(ISNUMBER(FIND("延期",#REF!)),#REF!,"")</f>
        <v/>
      </c>
      <c r="K43" s="2" t="str">
        <f>IF(ISNUMBER(FIND("延期",遗留bug!D34)),遗留bug!C34,"")</f>
        <v/>
      </c>
      <c r="L43" s="2" t="str">
        <f>IF(ISNUMBER(FIND("延期",遗留bug!D34)),遗留bug!L34,"")</f>
        <v/>
      </c>
      <c r="M43" s="2" t="str">
        <f>IF(ISNUMBER(FIND("延期",遗留bug!D34)),遗留bug!M34,"")</f>
        <v/>
      </c>
      <c r="N43" s="2" t="str">
        <f>IF(ISNUMBER(FIND("延期",遗留bug!D34)),遗留bug!#REF!,"")</f>
        <v/>
      </c>
      <c r="P43" s="2" t="str">
        <f>IF(ISNUMBER(FIND("延期",#REF!)),#REF!,"")</f>
        <v/>
      </c>
      <c r="Q43" s="2" t="str">
        <f>IF(ISNUMBER(FIND("延期",#REF!)),#REF!,"")</f>
        <v/>
      </c>
      <c r="R43" s="2" t="str">
        <f>IF(ISNUMBER(FIND("延期",#REF!)),#REF!,"")</f>
        <v/>
      </c>
      <c r="S43" s="2" t="str">
        <f>IF(ISNUMBER(FIND("延期",#REF!)),#REF!,"")</f>
        <v/>
      </c>
    </row>
    <row r="44" spans="1:19">
      <c r="A44" s="2" t="str">
        <f>IF(ISNUMBER(FIND("延期",#REF!)),#REF!,"")</f>
        <v/>
      </c>
      <c r="B44" s="2" t="str">
        <f>IF(ISNUMBER(FIND("延期",#REF!)),#REF!,"")</f>
        <v/>
      </c>
      <c r="C44" s="2" t="str">
        <f>IF(ISNUMBER(FIND("延期",#REF!)),#REF!,"")</f>
        <v/>
      </c>
      <c r="D44" s="2" t="str">
        <f>IF(ISNUMBER(FIND("延期",#REF!)),#REF!,"")</f>
        <v/>
      </c>
      <c r="F44" s="2" t="str">
        <f>IF(ISNUMBER(FIND("延期",#REF!)),#REF!,"")</f>
        <v/>
      </c>
      <c r="G44" s="2" t="str">
        <f>IF(ISNUMBER(FIND("延期",#REF!)),#REF!,"")</f>
        <v/>
      </c>
      <c r="H44" s="2" t="str">
        <f>IF(ISNUMBER(FIND("延期",#REF!)),#REF!,"")</f>
        <v/>
      </c>
      <c r="I44" s="2" t="str">
        <f>IF(ISNUMBER(FIND("延期",#REF!)),#REF!,"")</f>
        <v/>
      </c>
      <c r="K44" s="2" t="str">
        <f>IF(ISNUMBER(FIND("延期",遗留bug!D35)),遗留bug!C35,"")</f>
        <v/>
      </c>
      <c r="L44" s="2" t="str">
        <f>IF(ISNUMBER(FIND("延期",遗留bug!D35)),遗留bug!L35,"")</f>
        <v/>
      </c>
      <c r="M44" s="2" t="str">
        <f>IF(ISNUMBER(FIND("延期",遗留bug!D35)),遗留bug!M35,"")</f>
        <v/>
      </c>
      <c r="N44" s="2" t="str">
        <f>IF(ISNUMBER(FIND("延期",遗留bug!D35)),遗留bug!#REF!,"")</f>
        <v/>
      </c>
      <c r="P44" s="2" t="str">
        <f>IF(ISNUMBER(FIND("延期",#REF!)),#REF!,"")</f>
        <v/>
      </c>
      <c r="Q44" s="2" t="str">
        <f>IF(ISNUMBER(FIND("延期",#REF!)),#REF!,"")</f>
        <v/>
      </c>
      <c r="R44" s="2" t="str">
        <f>IF(ISNUMBER(FIND("延期",#REF!)),#REF!,"")</f>
        <v/>
      </c>
      <c r="S44" s="2" t="str">
        <f>IF(ISNUMBER(FIND("延期",#REF!)),#REF!,"")</f>
        <v/>
      </c>
    </row>
    <row r="45" spans="1:19">
      <c r="A45" s="2" t="str">
        <f>IF(ISNUMBER(FIND("延期",#REF!)),#REF!,"")</f>
        <v/>
      </c>
      <c r="B45" s="2" t="str">
        <f>IF(ISNUMBER(FIND("延期",#REF!)),#REF!,"")</f>
        <v/>
      </c>
      <c r="C45" s="2" t="str">
        <f>IF(ISNUMBER(FIND("延期",#REF!)),#REF!,"")</f>
        <v/>
      </c>
      <c r="D45" s="2" t="str">
        <f>IF(ISNUMBER(FIND("延期",#REF!)),#REF!,"")</f>
        <v/>
      </c>
      <c r="F45" s="2" t="str">
        <f>IF(ISNUMBER(FIND("延期",#REF!)),#REF!,"")</f>
        <v/>
      </c>
      <c r="G45" s="2" t="str">
        <f>IF(ISNUMBER(FIND("延期",#REF!)),#REF!,"")</f>
        <v/>
      </c>
      <c r="H45" s="2" t="str">
        <f>IF(ISNUMBER(FIND("延期",#REF!)),#REF!,"")</f>
        <v/>
      </c>
      <c r="I45" s="2" t="str">
        <f>IF(ISNUMBER(FIND("延期",#REF!)),#REF!,"")</f>
        <v/>
      </c>
      <c r="K45" s="2" t="str">
        <f>IF(ISNUMBER(FIND("延期",遗留bug!D36)),遗留bug!C36,"")</f>
        <v/>
      </c>
      <c r="L45" s="2" t="str">
        <f>IF(ISNUMBER(FIND("延期",遗留bug!D36)),遗留bug!L36,"")</f>
        <v/>
      </c>
      <c r="M45" s="2" t="str">
        <f>IF(ISNUMBER(FIND("延期",遗留bug!D36)),遗留bug!M36,"")</f>
        <v/>
      </c>
      <c r="N45" s="2" t="str">
        <f>IF(ISNUMBER(FIND("延期",遗留bug!D36)),遗留bug!#REF!,"")</f>
        <v/>
      </c>
      <c r="P45" s="2" t="str">
        <f>IF(ISNUMBER(FIND("延期",#REF!)),#REF!,"")</f>
        <v/>
      </c>
      <c r="Q45" s="2" t="str">
        <f>IF(ISNUMBER(FIND("延期",#REF!)),#REF!,"")</f>
        <v/>
      </c>
      <c r="R45" s="2" t="str">
        <f>IF(ISNUMBER(FIND("延期",#REF!)),#REF!,"")</f>
        <v/>
      </c>
      <c r="S45" s="2" t="str">
        <f>IF(ISNUMBER(FIND("延期",#REF!)),#REF!,"")</f>
        <v/>
      </c>
    </row>
    <row r="46" spans="1:19">
      <c r="A46" s="2" t="str">
        <f>IF(ISNUMBER(FIND("延期",#REF!)),#REF!,"")</f>
        <v/>
      </c>
      <c r="B46" s="2" t="str">
        <f>IF(ISNUMBER(FIND("延期",#REF!)),#REF!,"")</f>
        <v/>
      </c>
      <c r="C46" s="2" t="str">
        <f>IF(ISNUMBER(FIND("延期",#REF!)),#REF!,"")</f>
        <v/>
      </c>
      <c r="D46" s="2" t="str">
        <f>IF(ISNUMBER(FIND("延期",#REF!)),#REF!,"")</f>
        <v/>
      </c>
      <c r="F46" s="2" t="str">
        <f>IF(ISNUMBER(FIND("延期",#REF!)),#REF!,"")</f>
        <v/>
      </c>
      <c r="G46" s="2" t="str">
        <f>IF(ISNUMBER(FIND("延期",#REF!)),#REF!,"")</f>
        <v/>
      </c>
      <c r="H46" s="2" t="str">
        <f>IF(ISNUMBER(FIND("延期",#REF!)),#REF!,"")</f>
        <v/>
      </c>
      <c r="I46" s="2" t="str">
        <f>IF(ISNUMBER(FIND("延期",#REF!)),#REF!,"")</f>
        <v/>
      </c>
      <c r="K46" s="2" t="str">
        <f>IF(ISNUMBER(FIND("延期",遗留bug!D37)),遗留bug!C37,"")</f>
        <v/>
      </c>
      <c r="L46" s="2" t="str">
        <f>IF(ISNUMBER(FIND("延期",遗留bug!D37)),遗留bug!L37,"")</f>
        <v/>
      </c>
      <c r="M46" s="2" t="str">
        <f>IF(ISNUMBER(FIND("延期",遗留bug!D37)),遗留bug!M37,"")</f>
        <v/>
      </c>
      <c r="N46" s="2" t="str">
        <f>IF(ISNUMBER(FIND("延期",遗留bug!D37)),遗留bug!#REF!,"")</f>
        <v/>
      </c>
      <c r="P46" s="2" t="str">
        <f>IF(ISNUMBER(FIND("延期",#REF!)),#REF!,"")</f>
        <v/>
      </c>
      <c r="Q46" s="2" t="str">
        <f>IF(ISNUMBER(FIND("延期",#REF!)),#REF!,"")</f>
        <v/>
      </c>
      <c r="R46" s="2" t="str">
        <f>IF(ISNUMBER(FIND("延期",#REF!)),#REF!,"")</f>
        <v/>
      </c>
      <c r="S46" s="2" t="str">
        <f>IF(ISNUMBER(FIND("延期",#REF!)),#REF!,"")</f>
        <v/>
      </c>
    </row>
    <row r="47" spans="1:19">
      <c r="A47" s="2" t="str">
        <f>IF(ISNUMBER(FIND("延期",#REF!)),#REF!,"")</f>
        <v/>
      </c>
      <c r="B47" s="2" t="str">
        <f>IF(ISNUMBER(FIND("延期",#REF!)),#REF!,"")</f>
        <v/>
      </c>
      <c r="C47" s="2" t="str">
        <f>IF(ISNUMBER(FIND("延期",#REF!)),#REF!,"")</f>
        <v/>
      </c>
      <c r="D47" s="2" t="str">
        <f>IF(ISNUMBER(FIND("延期",#REF!)),#REF!,"")</f>
        <v/>
      </c>
      <c r="F47" s="2" t="str">
        <f>IF(ISNUMBER(FIND("延期",#REF!)),#REF!,"")</f>
        <v/>
      </c>
      <c r="G47" s="2" t="str">
        <f>IF(ISNUMBER(FIND("延期",#REF!)),#REF!,"")</f>
        <v/>
      </c>
      <c r="H47" s="2" t="str">
        <f>IF(ISNUMBER(FIND("延期",#REF!)),#REF!,"")</f>
        <v/>
      </c>
      <c r="I47" s="2" t="str">
        <f>IF(ISNUMBER(FIND("延期",#REF!)),#REF!,"")</f>
        <v/>
      </c>
      <c r="K47" s="2" t="str">
        <f>IF(ISNUMBER(FIND("延期",遗留bug!D38)),遗留bug!C38,"")</f>
        <v/>
      </c>
      <c r="L47" s="2" t="str">
        <f>IF(ISNUMBER(FIND("延期",遗留bug!D38)),遗留bug!L38,"")</f>
        <v/>
      </c>
      <c r="M47" s="2" t="str">
        <f>IF(ISNUMBER(FIND("延期",遗留bug!D38)),遗留bug!M38,"")</f>
        <v/>
      </c>
      <c r="N47" s="2" t="str">
        <f>IF(ISNUMBER(FIND("延期",遗留bug!D38)),遗留bug!#REF!,"")</f>
        <v/>
      </c>
      <c r="P47" s="2" t="str">
        <f>IF(ISNUMBER(FIND("延期",#REF!)),#REF!,"")</f>
        <v/>
      </c>
      <c r="Q47" s="2" t="str">
        <f>IF(ISNUMBER(FIND("延期",#REF!)),#REF!,"")</f>
        <v/>
      </c>
      <c r="R47" s="2" t="str">
        <f>IF(ISNUMBER(FIND("延期",#REF!)),#REF!,"")</f>
        <v/>
      </c>
      <c r="S47" s="2" t="str">
        <f>IF(ISNUMBER(FIND("延期",#REF!)),#REF!,"")</f>
        <v/>
      </c>
    </row>
    <row r="48" spans="1:19">
      <c r="A48" s="2" t="str">
        <f>IF(ISNUMBER(FIND("延期",#REF!)),#REF!,"")</f>
        <v/>
      </c>
      <c r="B48" s="2" t="str">
        <f>IF(ISNUMBER(FIND("延期",#REF!)),#REF!,"")</f>
        <v/>
      </c>
      <c r="C48" s="2" t="str">
        <f>IF(ISNUMBER(FIND("延期",#REF!)),#REF!,"")</f>
        <v/>
      </c>
      <c r="D48" s="2" t="str">
        <f>IF(ISNUMBER(FIND("延期",#REF!)),#REF!,"")</f>
        <v/>
      </c>
      <c r="F48" s="2" t="str">
        <f>IF(ISNUMBER(FIND("延期",#REF!)),#REF!,"")</f>
        <v/>
      </c>
      <c r="G48" s="2" t="str">
        <f>IF(ISNUMBER(FIND("延期",#REF!)),#REF!,"")</f>
        <v/>
      </c>
      <c r="H48" s="2" t="str">
        <f>IF(ISNUMBER(FIND("延期",#REF!)),#REF!,"")</f>
        <v/>
      </c>
      <c r="I48" s="2" t="str">
        <f>IF(ISNUMBER(FIND("延期",#REF!)),#REF!,"")</f>
        <v/>
      </c>
      <c r="K48" s="2" t="str">
        <f>IF(ISNUMBER(FIND("延期",遗留bug!D39)),遗留bug!C39,"")</f>
        <v/>
      </c>
      <c r="L48" s="2" t="str">
        <f>IF(ISNUMBER(FIND("延期",遗留bug!D39)),遗留bug!L39,"")</f>
        <v/>
      </c>
      <c r="M48" s="2" t="str">
        <f>IF(ISNUMBER(FIND("延期",遗留bug!D39)),遗留bug!M39,"")</f>
        <v/>
      </c>
      <c r="N48" s="2" t="str">
        <f>IF(ISNUMBER(FIND("延期",遗留bug!D39)),遗留bug!#REF!,"")</f>
        <v/>
      </c>
      <c r="P48" s="2" t="str">
        <f>IF(ISNUMBER(FIND("延期",#REF!)),#REF!,"")</f>
        <v/>
      </c>
      <c r="Q48" s="2" t="str">
        <f>IF(ISNUMBER(FIND("延期",#REF!)),#REF!,"")</f>
        <v/>
      </c>
      <c r="R48" s="2" t="str">
        <f>IF(ISNUMBER(FIND("延期",#REF!)),#REF!,"")</f>
        <v/>
      </c>
      <c r="S48" s="2" t="str">
        <f>IF(ISNUMBER(FIND("延期",#REF!)),#REF!,"")</f>
        <v/>
      </c>
    </row>
    <row r="49" spans="1:19">
      <c r="A49" s="2" t="str">
        <f>IF(ISNUMBER(FIND("延期",#REF!)),#REF!,"")</f>
        <v/>
      </c>
      <c r="B49" s="2" t="str">
        <f>IF(ISNUMBER(FIND("延期",#REF!)),#REF!,"")</f>
        <v/>
      </c>
      <c r="C49" s="2" t="str">
        <f>IF(ISNUMBER(FIND("延期",#REF!)),#REF!,"")</f>
        <v/>
      </c>
      <c r="D49" s="2" t="str">
        <f>IF(ISNUMBER(FIND("延期",#REF!)),#REF!,"")</f>
        <v/>
      </c>
      <c r="F49" s="2" t="str">
        <f>IF(ISNUMBER(FIND("延期",#REF!)),#REF!,"")</f>
        <v/>
      </c>
      <c r="G49" s="2" t="str">
        <f>IF(ISNUMBER(FIND("延期",#REF!)),#REF!,"")</f>
        <v/>
      </c>
      <c r="H49" s="2" t="str">
        <f>IF(ISNUMBER(FIND("延期",#REF!)),#REF!,"")</f>
        <v/>
      </c>
      <c r="I49" s="2" t="str">
        <f>IF(ISNUMBER(FIND("延期",#REF!)),#REF!,"")</f>
        <v/>
      </c>
      <c r="K49" s="2" t="str">
        <f>IF(ISNUMBER(FIND("延期",遗留bug!D40)),遗留bug!C40,"")</f>
        <v/>
      </c>
      <c r="L49" s="2" t="str">
        <f>IF(ISNUMBER(FIND("延期",遗留bug!D40)),遗留bug!L40,"")</f>
        <v/>
      </c>
      <c r="M49" s="2" t="str">
        <f>IF(ISNUMBER(FIND("延期",遗留bug!D40)),遗留bug!M40,"")</f>
        <v/>
      </c>
      <c r="N49" s="2" t="str">
        <f>IF(ISNUMBER(FIND("延期",遗留bug!D40)),遗留bug!#REF!,"")</f>
        <v/>
      </c>
      <c r="P49" s="2" t="str">
        <f>IF(ISNUMBER(FIND("延期",#REF!)),#REF!,"")</f>
        <v/>
      </c>
      <c r="Q49" s="2" t="str">
        <f>IF(ISNUMBER(FIND("延期",#REF!)),#REF!,"")</f>
        <v/>
      </c>
      <c r="R49" s="2" t="str">
        <f>IF(ISNUMBER(FIND("延期",#REF!)),#REF!,"")</f>
        <v/>
      </c>
      <c r="S49" s="2" t="str">
        <f>IF(ISNUMBER(FIND("延期",#REF!)),#REF!,"")</f>
        <v/>
      </c>
    </row>
    <row r="50" spans="1:19">
      <c r="A50" s="2" t="str">
        <f>IF(ISNUMBER(FIND("延期",#REF!)),#REF!,"")</f>
        <v/>
      </c>
      <c r="B50" s="2" t="str">
        <f>IF(ISNUMBER(FIND("延期",#REF!)),#REF!,"")</f>
        <v/>
      </c>
      <c r="C50" s="2" t="str">
        <f>IF(ISNUMBER(FIND("延期",#REF!)),#REF!,"")</f>
        <v/>
      </c>
      <c r="D50" s="2" t="str">
        <f>IF(ISNUMBER(FIND("延期",#REF!)),#REF!,"")</f>
        <v/>
      </c>
      <c r="F50" s="2" t="str">
        <f>IF(ISNUMBER(FIND("延期",#REF!)),#REF!,"")</f>
        <v/>
      </c>
      <c r="G50" s="2" t="str">
        <f>IF(ISNUMBER(FIND("延期",#REF!)),#REF!,"")</f>
        <v/>
      </c>
      <c r="H50" s="2" t="str">
        <f>IF(ISNUMBER(FIND("延期",#REF!)),#REF!,"")</f>
        <v/>
      </c>
      <c r="I50" s="2" t="str">
        <f>IF(ISNUMBER(FIND("延期",#REF!)),#REF!,"")</f>
        <v/>
      </c>
      <c r="K50" s="2" t="str">
        <f>IF(ISNUMBER(FIND("延期",遗留bug!D41)),遗留bug!C41,"")</f>
        <v/>
      </c>
      <c r="L50" s="2" t="str">
        <f>IF(ISNUMBER(FIND("延期",遗留bug!D41)),遗留bug!L41,"")</f>
        <v/>
      </c>
      <c r="M50" s="2" t="str">
        <f>IF(ISNUMBER(FIND("延期",遗留bug!D41)),遗留bug!M41,"")</f>
        <v/>
      </c>
      <c r="N50" s="2" t="str">
        <f>IF(ISNUMBER(FIND("延期",遗留bug!D41)),遗留bug!#REF!,"")</f>
        <v/>
      </c>
      <c r="P50" s="2" t="str">
        <f>IF(ISNUMBER(FIND("延期",#REF!)),#REF!,"")</f>
        <v/>
      </c>
      <c r="Q50" s="2" t="str">
        <f>IF(ISNUMBER(FIND("延期",#REF!)),#REF!,"")</f>
        <v/>
      </c>
      <c r="R50" s="2" t="str">
        <f>IF(ISNUMBER(FIND("延期",#REF!)),#REF!,"")</f>
        <v/>
      </c>
      <c r="S50" s="2" t="str">
        <f>IF(ISNUMBER(FIND("延期",#REF!)),#REF!,"")</f>
        <v/>
      </c>
    </row>
    <row r="51" spans="1:19">
      <c r="A51" s="2" t="str">
        <f>IF(ISNUMBER(FIND("延期",#REF!)),#REF!,"")</f>
        <v/>
      </c>
      <c r="B51" s="2" t="str">
        <f>IF(ISNUMBER(FIND("延期",#REF!)),#REF!,"")</f>
        <v/>
      </c>
      <c r="C51" s="2" t="str">
        <f>IF(ISNUMBER(FIND("延期",#REF!)),#REF!,"")</f>
        <v/>
      </c>
      <c r="D51" s="2" t="str">
        <f>IF(ISNUMBER(FIND("延期",#REF!)),#REF!,"")</f>
        <v/>
      </c>
      <c r="F51" s="2" t="str">
        <f>IF(ISNUMBER(FIND("延期",#REF!)),#REF!,"")</f>
        <v/>
      </c>
      <c r="G51" s="2" t="str">
        <f>IF(ISNUMBER(FIND("延期",#REF!)),#REF!,"")</f>
        <v/>
      </c>
      <c r="H51" s="2" t="str">
        <f>IF(ISNUMBER(FIND("延期",#REF!)),#REF!,"")</f>
        <v/>
      </c>
      <c r="I51" s="2" t="str">
        <f>IF(ISNUMBER(FIND("延期",#REF!)),#REF!,"")</f>
        <v/>
      </c>
      <c r="K51" s="2" t="str">
        <f>IF(ISNUMBER(FIND("延期",遗留bug!D42)),遗留bug!C42,"")</f>
        <v/>
      </c>
      <c r="L51" s="2" t="str">
        <f>IF(ISNUMBER(FIND("延期",遗留bug!D42)),遗留bug!L42,"")</f>
        <v/>
      </c>
      <c r="M51" s="2" t="str">
        <f>IF(ISNUMBER(FIND("延期",遗留bug!D42)),遗留bug!M42,"")</f>
        <v/>
      </c>
      <c r="N51" s="2" t="str">
        <f>IF(ISNUMBER(FIND("延期",遗留bug!D42)),遗留bug!#REF!,"")</f>
        <v/>
      </c>
      <c r="P51" s="2" t="str">
        <f>IF(ISNUMBER(FIND("延期",#REF!)),#REF!,"")</f>
        <v/>
      </c>
      <c r="Q51" s="2" t="str">
        <f>IF(ISNUMBER(FIND("延期",#REF!)),#REF!,"")</f>
        <v/>
      </c>
      <c r="R51" s="2" t="str">
        <f>IF(ISNUMBER(FIND("延期",#REF!)),#REF!,"")</f>
        <v/>
      </c>
      <c r="S51" s="2" t="str">
        <f>IF(ISNUMBER(FIND("延期",#REF!)),#REF!,"")</f>
        <v/>
      </c>
    </row>
    <row r="52" spans="1:19">
      <c r="A52" s="2" t="str">
        <f>IF(ISNUMBER(FIND("延期",#REF!)),#REF!,"")</f>
        <v/>
      </c>
      <c r="B52" s="2" t="str">
        <f>IF(ISNUMBER(FIND("延期",#REF!)),#REF!,"")</f>
        <v/>
      </c>
      <c r="C52" s="2" t="str">
        <f>IF(ISNUMBER(FIND("延期",#REF!)),#REF!,"")</f>
        <v/>
      </c>
      <c r="D52" s="2" t="str">
        <f>IF(ISNUMBER(FIND("延期",#REF!)),#REF!,"")</f>
        <v/>
      </c>
      <c r="F52" s="2" t="str">
        <f>IF(ISNUMBER(FIND("延期",#REF!)),#REF!,"")</f>
        <v/>
      </c>
      <c r="G52" s="2" t="str">
        <f>IF(ISNUMBER(FIND("延期",#REF!)),#REF!,"")</f>
        <v/>
      </c>
      <c r="H52" s="2" t="str">
        <f>IF(ISNUMBER(FIND("延期",#REF!)),#REF!,"")</f>
        <v/>
      </c>
      <c r="I52" s="2" t="str">
        <f>IF(ISNUMBER(FIND("延期",#REF!)),#REF!,"")</f>
        <v/>
      </c>
      <c r="K52" s="2" t="str">
        <f>IF(ISNUMBER(FIND("延期",遗留bug!D43)),遗留bug!C43,"")</f>
        <v/>
      </c>
      <c r="L52" s="2" t="str">
        <f>IF(ISNUMBER(FIND("延期",遗留bug!D43)),遗留bug!L43,"")</f>
        <v/>
      </c>
      <c r="M52" s="2" t="str">
        <f>IF(ISNUMBER(FIND("延期",遗留bug!D43)),遗留bug!M43,"")</f>
        <v/>
      </c>
      <c r="N52" s="2" t="str">
        <f>IF(ISNUMBER(FIND("延期",遗留bug!D43)),遗留bug!#REF!,"")</f>
        <v/>
      </c>
      <c r="P52" s="2" t="str">
        <f>IF(ISNUMBER(FIND("延期",#REF!)),#REF!,"")</f>
        <v/>
      </c>
      <c r="Q52" s="2" t="str">
        <f>IF(ISNUMBER(FIND("延期",#REF!)),#REF!,"")</f>
        <v/>
      </c>
      <c r="R52" s="2" t="str">
        <f>IF(ISNUMBER(FIND("延期",#REF!)),#REF!,"")</f>
        <v/>
      </c>
      <c r="S52" s="2" t="str">
        <f>IF(ISNUMBER(FIND("延期",#REF!)),#REF!,"")</f>
        <v/>
      </c>
    </row>
    <row r="53" spans="1:19">
      <c r="A53" s="2" t="str">
        <f>IF(ISNUMBER(FIND("延期",#REF!)),#REF!,"")</f>
        <v/>
      </c>
      <c r="B53" s="2" t="str">
        <f>IF(ISNUMBER(FIND("延期",#REF!)),#REF!,"")</f>
        <v/>
      </c>
      <c r="C53" s="2" t="str">
        <f>IF(ISNUMBER(FIND("延期",#REF!)),#REF!,"")</f>
        <v/>
      </c>
      <c r="D53" s="2" t="str">
        <f>IF(ISNUMBER(FIND("延期",#REF!)),#REF!,"")</f>
        <v/>
      </c>
      <c r="F53" s="2" t="str">
        <f>IF(ISNUMBER(FIND("延期",#REF!)),#REF!,"")</f>
        <v/>
      </c>
      <c r="G53" s="2" t="str">
        <f>IF(ISNUMBER(FIND("延期",#REF!)),#REF!,"")</f>
        <v/>
      </c>
      <c r="H53" s="2" t="str">
        <f>IF(ISNUMBER(FIND("延期",#REF!)),#REF!,"")</f>
        <v/>
      </c>
      <c r="I53" s="2" t="str">
        <f>IF(ISNUMBER(FIND("延期",#REF!)),#REF!,"")</f>
        <v/>
      </c>
      <c r="K53" s="2" t="str">
        <f>IF(ISNUMBER(FIND("延期",遗留bug!D44)),遗留bug!C44,"")</f>
        <v/>
      </c>
      <c r="L53" s="2" t="str">
        <f>IF(ISNUMBER(FIND("延期",遗留bug!D44)),遗留bug!L44,"")</f>
        <v/>
      </c>
      <c r="M53" s="2" t="str">
        <f>IF(ISNUMBER(FIND("延期",遗留bug!D44)),遗留bug!M44,"")</f>
        <v/>
      </c>
      <c r="N53" s="2" t="str">
        <f>IF(ISNUMBER(FIND("延期",遗留bug!D44)),遗留bug!#REF!,"")</f>
        <v/>
      </c>
      <c r="P53" s="2" t="str">
        <f>IF(ISNUMBER(FIND("延期",#REF!)),#REF!,"")</f>
        <v/>
      </c>
      <c r="Q53" s="2" t="str">
        <f>IF(ISNUMBER(FIND("延期",#REF!)),#REF!,"")</f>
        <v/>
      </c>
      <c r="R53" s="2" t="str">
        <f>IF(ISNUMBER(FIND("延期",#REF!)),#REF!,"")</f>
        <v/>
      </c>
      <c r="S53" s="2" t="str">
        <f>IF(ISNUMBER(FIND("延期",#REF!)),#REF!,"")</f>
        <v/>
      </c>
    </row>
    <row r="54" spans="1:19">
      <c r="A54" s="2" t="str">
        <f>IF(ISNUMBER(FIND("延期",#REF!)),#REF!,"")</f>
        <v/>
      </c>
      <c r="B54" s="2" t="str">
        <f>IF(ISNUMBER(FIND("延期",#REF!)),#REF!,"")</f>
        <v/>
      </c>
      <c r="C54" s="2" t="str">
        <f>IF(ISNUMBER(FIND("延期",#REF!)),#REF!,"")</f>
        <v/>
      </c>
      <c r="D54" s="2" t="str">
        <f>IF(ISNUMBER(FIND("延期",#REF!)),#REF!,"")</f>
        <v/>
      </c>
      <c r="F54" s="2" t="str">
        <f>IF(ISNUMBER(FIND("延期",#REF!)),#REF!,"")</f>
        <v/>
      </c>
      <c r="G54" s="2" t="str">
        <f>IF(ISNUMBER(FIND("延期",#REF!)),#REF!,"")</f>
        <v/>
      </c>
      <c r="H54" s="2" t="str">
        <f>IF(ISNUMBER(FIND("延期",#REF!)),#REF!,"")</f>
        <v/>
      </c>
      <c r="I54" s="2" t="str">
        <f>IF(ISNUMBER(FIND("延期",#REF!)),#REF!,"")</f>
        <v/>
      </c>
      <c r="K54" s="2" t="str">
        <f>IF(ISNUMBER(FIND("延期",遗留bug!D45)),遗留bug!C45,"")</f>
        <v/>
      </c>
      <c r="L54" s="2" t="str">
        <f>IF(ISNUMBER(FIND("延期",遗留bug!D45)),遗留bug!L45,"")</f>
        <v/>
      </c>
      <c r="M54" s="2" t="str">
        <f>IF(ISNUMBER(FIND("延期",遗留bug!D45)),遗留bug!M45,"")</f>
        <v/>
      </c>
      <c r="N54" s="2" t="str">
        <f>IF(ISNUMBER(FIND("延期",遗留bug!D45)),遗留bug!#REF!,"")</f>
        <v/>
      </c>
      <c r="P54" s="2" t="str">
        <f>IF(ISNUMBER(FIND("延期",#REF!)),#REF!,"")</f>
        <v/>
      </c>
      <c r="Q54" s="2" t="str">
        <f>IF(ISNUMBER(FIND("延期",#REF!)),#REF!,"")</f>
        <v/>
      </c>
      <c r="R54" s="2" t="str">
        <f>IF(ISNUMBER(FIND("延期",#REF!)),#REF!,"")</f>
        <v/>
      </c>
      <c r="S54" s="2" t="str">
        <f>IF(ISNUMBER(FIND("延期",#REF!)),#REF!,"")</f>
        <v/>
      </c>
    </row>
    <row r="55" spans="1:19">
      <c r="A55" s="2" t="str">
        <f>IF(ISNUMBER(FIND("延期",#REF!)),#REF!,"")</f>
        <v/>
      </c>
      <c r="B55" s="2" t="str">
        <f>IF(ISNUMBER(FIND("延期",#REF!)),#REF!,"")</f>
        <v/>
      </c>
      <c r="C55" s="2" t="str">
        <f>IF(ISNUMBER(FIND("延期",#REF!)),#REF!,"")</f>
        <v/>
      </c>
      <c r="D55" s="2" t="str">
        <f>IF(ISNUMBER(FIND("延期",#REF!)),#REF!,"")</f>
        <v/>
      </c>
      <c r="F55" s="2" t="str">
        <f>IF(ISNUMBER(FIND("延期",#REF!)),#REF!,"")</f>
        <v/>
      </c>
      <c r="G55" s="2" t="str">
        <f>IF(ISNUMBER(FIND("延期",#REF!)),#REF!,"")</f>
        <v/>
      </c>
      <c r="H55" s="2" t="str">
        <f>IF(ISNUMBER(FIND("延期",#REF!)),#REF!,"")</f>
        <v/>
      </c>
      <c r="I55" s="2" t="str">
        <f>IF(ISNUMBER(FIND("延期",#REF!)),#REF!,"")</f>
        <v/>
      </c>
      <c r="K55" s="2" t="str">
        <f>IF(ISNUMBER(FIND("延期",遗留bug!D46)),遗留bug!C46,"")</f>
        <v/>
      </c>
      <c r="L55" s="2" t="str">
        <f>IF(ISNUMBER(FIND("延期",遗留bug!D46)),遗留bug!L46,"")</f>
        <v/>
      </c>
      <c r="M55" s="2" t="str">
        <f>IF(ISNUMBER(FIND("延期",遗留bug!D46)),遗留bug!M46,"")</f>
        <v/>
      </c>
      <c r="N55" s="2" t="str">
        <f>IF(ISNUMBER(FIND("延期",遗留bug!D46)),遗留bug!#REF!,"")</f>
        <v/>
      </c>
      <c r="P55" s="2" t="str">
        <f>IF(ISNUMBER(FIND("延期",#REF!)),#REF!,"")</f>
        <v/>
      </c>
      <c r="Q55" s="2" t="str">
        <f>IF(ISNUMBER(FIND("延期",#REF!)),#REF!,"")</f>
        <v/>
      </c>
      <c r="R55" s="2" t="str">
        <f>IF(ISNUMBER(FIND("延期",#REF!)),#REF!,"")</f>
        <v/>
      </c>
      <c r="S55" s="2" t="str">
        <f>IF(ISNUMBER(FIND("延期",#REF!)),#REF!,"")</f>
        <v/>
      </c>
    </row>
    <row r="56" spans="1:19">
      <c r="A56" s="2" t="str">
        <f>IF(ISNUMBER(FIND("延期",#REF!)),#REF!,"")</f>
        <v/>
      </c>
      <c r="B56" s="2" t="str">
        <f>IF(ISNUMBER(FIND("延期",#REF!)),#REF!,"")</f>
        <v/>
      </c>
      <c r="C56" s="2" t="str">
        <f>IF(ISNUMBER(FIND("延期",#REF!)),#REF!,"")</f>
        <v/>
      </c>
      <c r="D56" s="2" t="str">
        <f>IF(ISNUMBER(FIND("延期",#REF!)),#REF!,"")</f>
        <v/>
      </c>
      <c r="F56" s="2" t="str">
        <f>IF(ISNUMBER(FIND("延期",#REF!)),#REF!,"")</f>
        <v/>
      </c>
      <c r="G56" s="2" t="str">
        <f>IF(ISNUMBER(FIND("延期",#REF!)),#REF!,"")</f>
        <v/>
      </c>
      <c r="H56" s="2" t="str">
        <f>IF(ISNUMBER(FIND("延期",#REF!)),#REF!,"")</f>
        <v/>
      </c>
      <c r="I56" s="2" t="str">
        <f>IF(ISNUMBER(FIND("延期",#REF!)),#REF!,"")</f>
        <v/>
      </c>
      <c r="K56" s="2" t="str">
        <f>IF(ISNUMBER(FIND("延期",遗留bug!D47)),遗留bug!C47,"")</f>
        <v/>
      </c>
      <c r="L56" s="2" t="str">
        <f>IF(ISNUMBER(FIND("延期",遗留bug!D47)),遗留bug!L47,"")</f>
        <v/>
      </c>
      <c r="M56" s="2" t="str">
        <f>IF(ISNUMBER(FIND("延期",遗留bug!D47)),遗留bug!M47,"")</f>
        <v/>
      </c>
      <c r="N56" s="2" t="str">
        <f>IF(ISNUMBER(FIND("延期",遗留bug!D47)),遗留bug!#REF!,"")</f>
        <v/>
      </c>
      <c r="P56" s="2" t="str">
        <f>IF(ISNUMBER(FIND("延期",#REF!)),#REF!,"")</f>
        <v/>
      </c>
      <c r="Q56" s="2" t="str">
        <f>IF(ISNUMBER(FIND("延期",#REF!)),#REF!,"")</f>
        <v/>
      </c>
      <c r="R56" s="2" t="str">
        <f>IF(ISNUMBER(FIND("延期",#REF!)),#REF!,"")</f>
        <v/>
      </c>
      <c r="S56" s="2" t="str">
        <f>IF(ISNUMBER(FIND("延期",#REF!)),#REF!,"")</f>
        <v/>
      </c>
    </row>
    <row r="57" spans="1:19">
      <c r="A57" s="2" t="str">
        <f>IF(ISNUMBER(FIND("延期",#REF!)),#REF!,"")</f>
        <v/>
      </c>
      <c r="B57" s="2" t="str">
        <f>IF(ISNUMBER(FIND("延期",#REF!)),#REF!,"")</f>
        <v/>
      </c>
      <c r="C57" s="2" t="str">
        <f>IF(ISNUMBER(FIND("延期",#REF!)),#REF!,"")</f>
        <v/>
      </c>
      <c r="D57" s="2" t="str">
        <f>IF(ISNUMBER(FIND("延期",#REF!)),#REF!,"")</f>
        <v/>
      </c>
      <c r="F57" s="2" t="str">
        <f>IF(ISNUMBER(FIND("延期",#REF!)),#REF!,"")</f>
        <v/>
      </c>
      <c r="G57" s="2" t="str">
        <f>IF(ISNUMBER(FIND("延期",#REF!)),#REF!,"")</f>
        <v/>
      </c>
      <c r="H57" s="2" t="str">
        <f>IF(ISNUMBER(FIND("延期",#REF!)),#REF!,"")</f>
        <v/>
      </c>
      <c r="I57" s="2" t="str">
        <f>IF(ISNUMBER(FIND("延期",#REF!)),#REF!,"")</f>
        <v/>
      </c>
      <c r="K57" s="2" t="str">
        <f>IF(ISNUMBER(FIND("延期",遗留bug!D48)),遗留bug!C48,"")</f>
        <v/>
      </c>
      <c r="L57" s="2" t="str">
        <f>IF(ISNUMBER(FIND("延期",遗留bug!D48)),遗留bug!L48,"")</f>
        <v/>
      </c>
      <c r="M57" s="2" t="str">
        <f>IF(ISNUMBER(FIND("延期",遗留bug!D48)),遗留bug!M48,"")</f>
        <v/>
      </c>
      <c r="N57" s="2" t="str">
        <f>IF(ISNUMBER(FIND("延期",遗留bug!D48)),遗留bug!#REF!,"")</f>
        <v/>
      </c>
      <c r="P57" s="2" t="str">
        <f>IF(ISNUMBER(FIND("延期",#REF!)),#REF!,"")</f>
        <v/>
      </c>
      <c r="Q57" s="2" t="str">
        <f>IF(ISNUMBER(FIND("延期",#REF!)),#REF!,"")</f>
        <v/>
      </c>
      <c r="R57" s="2" t="str">
        <f>IF(ISNUMBER(FIND("延期",#REF!)),#REF!,"")</f>
        <v/>
      </c>
      <c r="S57" s="2" t="str">
        <f>IF(ISNUMBER(FIND("延期",#REF!)),#REF!,"")</f>
        <v/>
      </c>
    </row>
    <row r="58" spans="1:19">
      <c r="A58" s="2" t="str">
        <f>IF(ISNUMBER(FIND("延期",#REF!)),#REF!,"")</f>
        <v/>
      </c>
      <c r="B58" s="2" t="str">
        <f>IF(ISNUMBER(FIND("延期",#REF!)),#REF!,"")</f>
        <v/>
      </c>
      <c r="C58" s="2" t="str">
        <f>IF(ISNUMBER(FIND("延期",#REF!)),#REF!,"")</f>
        <v/>
      </c>
      <c r="D58" s="2" t="str">
        <f>IF(ISNUMBER(FIND("延期",#REF!)),#REF!,"")</f>
        <v/>
      </c>
      <c r="F58" s="2" t="str">
        <f>IF(ISNUMBER(FIND("延期",#REF!)),#REF!,"")</f>
        <v/>
      </c>
      <c r="G58" s="2" t="str">
        <f>IF(ISNUMBER(FIND("延期",#REF!)),#REF!,"")</f>
        <v/>
      </c>
      <c r="H58" s="2" t="str">
        <f>IF(ISNUMBER(FIND("延期",#REF!)),#REF!,"")</f>
        <v/>
      </c>
      <c r="I58" s="2" t="str">
        <f>IF(ISNUMBER(FIND("延期",#REF!)),#REF!,"")</f>
        <v/>
      </c>
      <c r="K58" s="2" t="str">
        <f>IF(ISNUMBER(FIND("延期",遗留bug!D49)),遗留bug!C49,"")</f>
        <v/>
      </c>
      <c r="L58" s="2" t="str">
        <f>IF(ISNUMBER(FIND("延期",遗留bug!D49)),遗留bug!L49,"")</f>
        <v/>
      </c>
      <c r="M58" s="2" t="str">
        <f>IF(ISNUMBER(FIND("延期",遗留bug!D49)),遗留bug!M49,"")</f>
        <v/>
      </c>
      <c r="N58" s="2" t="str">
        <f>IF(ISNUMBER(FIND("延期",遗留bug!D49)),遗留bug!#REF!,"")</f>
        <v/>
      </c>
      <c r="P58" s="2" t="str">
        <f>IF(ISNUMBER(FIND("延期",#REF!)),#REF!,"")</f>
        <v/>
      </c>
      <c r="Q58" s="2" t="str">
        <f>IF(ISNUMBER(FIND("延期",#REF!)),#REF!,"")</f>
        <v/>
      </c>
      <c r="R58" s="2" t="str">
        <f>IF(ISNUMBER(FIND("延期",#REF!)),#REF!,"")</f>
        <v/>
      </c>
      <c r="S58" s="2" t="str">
        <f>IF(ISNUMBER(FIND("延期",#REF!)),#REF!,"")</f>
        <v/>
      </c>
    </row>
    <row r="59" spans="1:19">
      <c r="A59" s="2" t="str">
        <f>IF(ISNUMBER(FIND("延期",#REF!)),#REF!,"")</f>
        <v/>
      </c>
      <c r="B59" s="2" t="str">
        <f>IF(ISNUMBER(FIND("延期",#REF!)),#REF!,"")</f>
        <v/>
      </c>
      <c r="C59" s="2" t="str">
        <f>IF(ISNUMBER(FIND("延期",#REF!)),#REF!,"")</f>
        <v/>
      </c>
      <c r="D59" s="2" t="str">
        <f>IF(ISNUMBER(FIND("延期",#REF!)),#REF!,"")</f>
        <v/>
      </c>
      <c r="F59" s="2" t="str">
        <f>IF(ISNUMBER(FIND("延期",#REF!)),#REF!,"")</f>
        <v/>
      </c>
      <c r="G59" s="2" t="str">
        <f>IF(ISNUMBER(FIND("延期",#REF!)),#REF!,"")</f>
        <v/>
      </c>
      <c r="H59" s="2" t="str">
        <f>IF(ISNUMBER(FIND("延期",#REF!)),#REF!,"")</f>
        <v/>
      </c>
      <c r="I59" s="2" t="str">
        <f>IF(ISNUMBER(FIND("延期",#REF!)),#REF!,"")</f>
        <v/>
      </c>
      <c r="K59" s="2" t="str">
        <f>IF(ISNUMBER(FIND("延期",遗留bug!D50)),遗留bug!C50,"")</f>
        <v/>
      </c>
      <c r="L59" s="2" t="str">
        <f>IF(ISNUMBER(FIND("延期",遗留bug!D50)),遗留bug!L50,"")</f>
        <v/>
      </c>
      <c r="M59" s="2" t="str">
        <f>IF(ISNUMBER(FIND("延期",遗留bug!D50)),遗留bug!M50,"")</f>
        <v/>
      </c>
      <c r="N59" s="2" t="str">
        <f>IF(ISNUMBER(FIND("延期",遗留bug!D50)),遗留bug!#REF!,"")</f>
        <v/>
      </c>
      <c r="P59" s="2" t="str">
        <f>IF(ISNUMBER(FIND("延期",#REF!)),#REF!,"")</f>
        <v/>
      </c>
      <c r="Q59" s="2" t="str">
        <f>IF(ISNUMBER(FIND("延期",#REF!)),#REF!,"")</f>
        <v/>
      </c>
      <c r="R59" s="2" t="str">
        <f>IF(ISNUMBER(FIND("延期",#REF!)),#REF!,"")</f>
        <v/>
      </c>
      <c r="S59" s="2" t="str">
        <f>IF(ISNUMBER(FIND("延期",#REF!)),#REF!,"")</f>
        <v/>
      </c>
    </row>
    <row r="60" spans="1:19">
      <c r="A60" s="2" t="str">
        <f>IF(ISNUMBER(FIND("延期",#REF!)),#REF!,"")</f>
        <v/>
      </c>
      <c r="B60" s="2" t="str">
        <f>IF(ISNUMBER(FIND("延期",#REF!)),#REF!,"")</f>
        <v/>
      </c>
      <c r="C60" s="2" t="str">
        <f>IF(ISNUMBER(FIND("延期",#REF!)),#REF!,"")</f>
        <v/>
      </c>
      <c r="D60" s="2" t="str">
        <f>IF(ISNUMBER(FIND("延期",#REF!)),#REF!,"")</f>
        <v/>
      </c>
      <c r="F60" s="2" t="str">
        <f>IF(ISNUMBER(FIND("延期",#REF!)),#REF!,"")</f>
        <v/>
      </c>
      <c r="G60" s="2" t="str">
        <f>IF(ISNUMBER(FIND("延期",#REF!)),#REF!,"")</f>
        <v/>
      </c>
      <c r="H60" s="2" t="str">
        <f>IF(ISNUMBER(FIND("延期",#REF!)),#REF!,"")</f>
        <v/>
      </c>
      <c r="I60" s="2" t="str">
        <f>IF(ISNUMBER(FIND("延期",#REF!)),#REF!,"")</f>
        <v/>
      </c>
      <c r="K60" s="2" t="str">
        <f>IF(ISNUMBER(FIND("延期",遗留bug!D51)),遗留bug!C51,"")</f>
        <v/>
      </c>
      <c r="L60" s="2" t="str">
        <f>IF(ISNUMBER(FIND("延期",遗留bug!D51)),遗留bug!L51,"")</f>
        <v/>
      </c>
      <c r="M60" s="2" t="str">
        <f>IF(ISNUMBER(FIND("延期",遗留bug!D51)),遗留bug!M51,"")</f>
        <v/>
      </c>
      <c r="N60" s="2" t="str">
        <f>IF(ISNUMBER(FIND("延期",遗留bug!D51)),遗留bug!#REF!,"")</f>
        <v/>
      </c>
      <c r="P60" s="2" t="str">
        <f>IF(ISNUMBER(FIND("延期",#REF!)),#REF!,"")</f>
        <v/>
      </c>
      <c r="Q60" s="2" t="str">
        <f>IF(ISNUMBER(FIND("延期",#REF!)),#REF!,"")</f>
        <v/>
      </c>
      <c r="R60" s="2" t="str">
        <f>IF(ISNUMBER(FIND("延期",#REF!)),#REF!,"")</f>
        <v/>
      </c>
      <c r="S60" s="2" t="str">
        <f>IF(ISNUMBER(FIND("延期",#REF!)),#REF!,"")</f>
        <v/>
      </c>
    </row>
    <row r="61" spans="1:19">
      <c r="A61" s="2" t="str">
        <f>IF(ISNUMBER(FIND("延期",#REF!)),#REF!,"")</f>
        <v/>
      </c>
      <c r="B61" s="2" t="str">
        <f>IF(ISNUMBER(FIND("延期",#REF!)),#REF!,"")</f>
        <v/>
      </c>
      <c r="C61" s="2" t="str">
        <f>IF(ISNUMBER(FIND("延期",#REF!)),#REF!,"")</f>
        <v/>
      </c>
      <c r="D61" s="2" t="str">
        <f>IF(ISNUMBER(FIND("延期",#REF!)),#REF!,"")</f>
        <v/>
      </c>
      <c r="F61" s="2" t="str">
        <f>IF(ISNUMBER(FIND("延期",#REF!)),#REF!,"")</f>
        <v/>
      </c>
      <c r="G61" s="2" t="str">
        <f>IF(ISNUMBER(FIND("延期",#REF!)),#REF!,"")</f>
        <v/>
      </c>
      <c r="H61" s="2" t="str">
        <f>IF(ISNUMBER(FIND("延期",#REF!)),#REF!,"")</f>
        <v/>
      </c>
      <c r="I61" s="2" t="str">
        <f>IF(ISNUMBER(FIND("延期",#REF!)),#REF!,"")</f>
        <v/>
      </c>
      <c r="K61" s="2" t="str">
        <f>IF(ISNUMBER(FIND("延期",遗留bug!D52)),遗留bug!C52,"")</f>
        <v/>
      </c>
      <c r="L61" s="2" t="str">
        <f>IF(ISNUMBER(FIND("延期",遗留bug!D52)),遗留bug!L52,"")</f>
        <v/>
      </c>
      <c r="M61" s="2" t="str">
        <f>IF(ISNUMBER(FIND("延期",遗留bug!D52)),遗留bug!M52,"")</f>
        <v/>
      </c>
      <c r="N61" s="2" t="str">
        <f>IF(ISNUMBER(FIND("延期",遗留bug!D52)),遗留bug!#REF!,"")</f>
        <v/>
      </c>
      <c r="P61" s="2" t="str">
        <f>IF(ISNUMBER(FIND("延期",#REF!)),#REF!,"")</f>
        <v/>
      </c>
      <c r="Q61" s="2" t="str">
        <f>IF(ISNUMBER(FIND("延期",#REF!)),#REF!,"")</f>
        <v/>
      </c>
      <c r="R61" s="2" t="str">
        <f>IF(ISNUMBER(FIND("延期",#REF!)),#REF!,"")</f>
        <v/>
      </c>
      <c r="S61" s="2" t="str">
        <f>IF(ISNUMBER(FIND("延期",#REF!)),#REF!,"")</f>
        <v/>
      </c>
    </row>
    <row r="62" spans="1:19">
      <c r="A62" s="2" t="str">
        <f>IF(ISNUMBER(FIND("延期",#REF!)),#REF!,"")</f>
        <v/>
      </c>
      <c r="B62" s="2" t="str">
        <f>IF(ISNUMBER(FIND("延期",#REF!)),#REF!,"")</f>
        <v/>
      </c>
      <c r="C62" s="2" t="str">
        <f>IF(ISNUMBER(FIND("延期",#REF!)),#REF!,"")</f>
        <v/>
      </c>
      <c r="D62" s="2" t="str">
        <f>IF(ISNUMBER(FIND("延期",#REF!)),#REF!,"")</f>
        <v/>
      </c>
      <c r="F62" s="2" t="str">
        <f>IF(ISNUMBER(FIND("延期",#REF!)),#REF!,"")</f>
        <v/>
      </c>
      <c r="G62" s="2" t="str">
        <f>IF(ISNUMBER(FIND("延期",#REF!)),#REF!,"")</f>
        <v/>
      </c>
      <c r="H62" s="2" t="str">
        <f>IF(ISNUMBER(FIND("延期",#REF!)),#REF!,"")</f>
        <v/>
      </c>
      <c r="I62" s="2" t="str">
        <f>IF(ISNUMBER(FIND("延期",#REF!)),#REF!,"")</f>
        <v/>
      </c>
      <c r="K62" s="2" t="str">
        <f>IF(ISNUMBER(FIND("延期",遗留bug!D53)),遗留bug!C53,"")</f>
        <v/>
      </c>
      <c r="L62" s="2" t="str">
        <f>IF(ISNUMBER(FIND("延期",遗留bug!D53)),遗留bug!L53,"")</f>
        <v/>
      </c>
      <c r="M62" s="2" t="str">
        <f>IF(ISNUMBER(FIND("延期",遗留bug!D53)),遗留bug!M53,"")</f>
        <v/>
      </c>
      <c r="N62" s="2" t="str">
        <f>IF(ISNUMBER(FIND("延期",遗留bug!D53)),遗留bug!#REF!,"")</f>
        <v/>
      </c>
      <c r="P62" s="2" t="str">
        <f>IF(ISNUMBER(FIND("延期",#REF!)),#REF!,"")</f>
        <v/>
      </c>
      <c r="Q62" s="2" t="str">
        <f>IF(ISNUMBER(FIND("延期",#REF!)),#REF!,"")</f>
        <v/>
      </c>
      <c r="R62" s="2" t="str">
        <f>IF(ISNUMBER(FIND("延期",#REF!)),#REF!,"")</f>
        <v/>
      </c>
      <c r="S62" s="2" t="str">
        <f>IF(ISNUMBER(FIND("延期",#REF!)),#REF!,"")</f>
        <v/>
      </c>
    </row>
    <row r="63" spans="1:19">
      <c r="A63" s="2" t="str">
        <f>IF(ISNUMBER(FIND("延期",#REF!)),#REF!,"")</f>
        <v/>
      </c>
      <c r="B63" s="2" t="str">
        <f>IF(ISNUMBER(FIND("延期",#REF!)),#REF!,"")</f>
        <v/>
      </c>
      <c r="C63" s="2" t="str">
        <f>IF(ISNUMBER(FIND("延期",#REF!)),#REF!,"")</f>
        <v/>
      </c>
      <c r="D63" s="2" t="str">
        <f>IF(ISNUMBER(FIND("延期",#REF!)),#REF!,"")</f>
        <v/>
      </c>
      <c r="F63" s="2" t="str">
        <f>IF(ISNUMBER(FIND("延期",#REF!)),#REF!,"")</f>
        <v/>
      </c>
      <c r="G63" s="2" t="str">
        <f>IF(ISNUMBER(FIND("延期",#REF!)),#REF!,"")</f>
        <v/>
      </c>
      <c r="H63" s="2" t="str">
        <f>IF(ISNUMBER(FIND("延期",#REF!)),#REF!,"")</f>
        <v/>
      </c>
      <c r="I63" s="2" t="str">
        <f>IF(ISNUMBER(FIND("延期",#REF!)),#REF!,"")</f>
        <v/>
      </c>
      <c r="K63" s="2" t="str">
        <f>IF(ISNUMBER(FIND("延期",遗留bug!D54)),遗留bug!C54,"")</f>
        <v/>
      </c>
      <c r="L63" s="2" t="str">
        <f>IF(ISNUMBER(FIND("延期",遗留bug!D54)),遗留bug!L54,"")</f>
        <v/>
      </c>
      <c r="M63" s="2" t="str">
        <f>IF(ISNUMBER(FIND("延期",遗留bug!D54)),遗留bug!M54,"")</f>
        <v/>
      </c>
      <c r="N63" s="2" t="str">
        <f>IF(ISNUMBER(FIND("延期",遗留bug!D54)),遗留bug!#REF!,"")</f>
        <v/>
      </c>
      <c r="P63" s="2" t="str">
        <f>IF(ISNUMBER(FIND("延期",#REF!)),#REF!,"")</f>
        <v/>
      </c>
      <c r="Q63" s="2" t="str">
        <f>IF(ISNUMBER(FIND("延期",#REF!)),#REF!,"")</f>
        <v/>
      </c>
      <c r="R63" s="2" t="str">
        <f>IF(ISNUMBER(FIND("延期",#REF!)),#REF!,"")</f>
        <v/>
      </c>
      <c r="S63" s="2" t="str">
        <f>IF(ISNUMBER(FIND("延期",#REF!)),#REF!,"")</f>
        <v/>
      </c>
    </row>
    <row r="64" spans="1:19">
      <c r="A64" s="2" t="str">
        <f>IF(ISNUMBER(FIND("延期",#REF!)),#REF!,"")</f>
        <v/>
      </c>
      <c r="B64" s="2" t="str">
        <f>IF(ISNUMBER(FIND("延期",#REF!)),#REF!,"")</f>
        <v/>
      </c>
      <c r="C64" s="2" t="str">
        <f>IF(ISNUMBER(FIND("延期",#REF!)),#REF!,"")</f>
        <v/>
      </c>
      <c r="D64" s="2" t="str">
        <f>IF(ISNUMBER(FIND("延期",#REF!)),#REF!,"")</f>
        <v/>
      </c>
      <c r="F64" s="2" t="str">
        <f>IF(ISNUMBER(FIND("延期",#REF!)),#REF!,"")</f>
        <v/>
      </c>
      <c r="G64" s="2" t="str">
        <f>IF(ISNUMBER(FIND("延期",#REF!)),#REF!,"")</f>
        <v/>
      </c>
      <c r="H64" s="2" t="str">
        <f>IF(ISNUMBER(FIND("延期",#REF!)),#REF!,"")</f>
        <v/>
      </c>
      <c r="I64" s="2" t="str">
        <f>IF(ISNUMBER(FIND("延期",#REF!)),#REF!,"")</f>
        <v/>
      </c>
      <c r="K64" s="2" t="str">
        <f>IF(ISNUMBER(FIND("延期",遗留bug!D55)),遗留bug!C55,"")</f>
        <v/>
      </c>
      <c r="L64" s="2" t="str">
        <f>IF(ISNUMBER(FIND("延期",遗留bug!D55)),遗留bug!L55,"")</f>
        <v/>
      </c>
      <c r="M64" s="2" t="str">
        <f>IF(ISNUMBER(FIND("延期",遗留bug!D55)),遗留bug!M55,"")</f>
        <v/>
      </c>
      <c r="N64" s="2" t="str">
        <f>IF(ISNUMBER(FIND("延期",遗留bug!D55)),遗留bug!#REF!,"")</f>
        <v/>
      </c>
      <c r="P64" s="2" t="str">
        <f>IF(ISNUMBER(FIND("延期",#REF!)),#REF!,"")</f>
        <v/>
      </c>
      <c r="Q64" s="2" t="str">
        <f>IF(ISNUMBER(FIND("延期",#REF!)),#REF!,"")</f>
        <v/>
      </c>
      <c r="R64" s="2" t="str">
        <f>IF(ISNUMBER(FIND("延期",#REF!)),#REF!,"")</f>
        <v/>
      </c>
      <c r="S64" s="2" t="str">
        <f>IF(ISNUMBER(FIND("延期",#REF!)),#REF!,"")</f>
        <v/>
      </c>
    </row>
    <row r="65" spans="1:19">
      <c r="A65" s="2" t="str">
        <f>IF(ISNUMBER(FIND("延期",#REF!)),#REF!,"")</f>
        <v/>
      </c>
      <c r="B65" s="2" t="str">
        <f>IF(ISNUMBER(FIND("延期",#REF!)),#REF!,"")</f>
        <v/>
      </c>
      <c r="C65" s="2" t="str">
        <f>IF(ISNUMBER(FIND("延期",#REF!)),#REF!,"")</f>
        <v/>
      </c>
      <c r="D65" s="2" t="str">
        <f>IF(ISNUMBER(FIND("延期",#REF!)),#REF!,"")</f>
        <v/>
      </c>
      <c r="F65" s="2" t="str">
        <f>IF(ISNUMBER(FIND("延期",#REF!)),#REF!,"")</f>
        <v/>
      </c>
      <c r="G65" s="2" t="str">
        <f>IF(ISNUMBER(FIND("延期",#REF!)),#REF!,"")</f>
        <v/>
      </c>
      <c r="H65" s="2" t="str">
        <f>IF(ISNUMBER(FIND("延期",#REF!)),#REF!,"")</f>
        <v/>
      </c>
      <c r="I65" s="2" t="str">
        <f>IF(ISNUMBER(FIND("延期",#REF!)),#REF!,"")</f>
        <v/>
      </c>
      <c r="K65" s="2" t="str">
        <f>IF(ISNUMBER(FIND("延期",遗留bug!D56)),遗留bug!C56,"")</f>
        <v/>
      </c>
      <c r="L65" s="2" t="str">
        <f>IF(ISNUMBER(FIND("延期",遗留bug!D56)),遗留bug!L56,"")</f>
        <v/>
      </c>
      <c r="M65" s="2" t="str">
        <f>IF(ISNUMBER(FIND("延期",遗留bug!D56)),遗留bug!M56,"")</f>
        <v/>
      </c>
      <c r="N65" s="2" t="str">
        <f>IF(ISNUMBER(FIND("延期",遗留bug!D56)),遗留bug!#REF!,"")</f>
        <v/>
      </c>
      <c r="P65" s="2" t="str">
        <f>IF(ISNUMBER(FIND("延期",#REF!)),#REF!,"")</f>
        <v/>
      </c>
      <c r="Q65" s="2" t="str">
        <f>IF(ISNUMBER(FIND("延期",#REF!)),#REF!,"")</f>
        <v/>
      </c>
      <c r="R65" s="2" t="str">
        <f>IF(ISNUMBER(FIND("延期",#REF!)),#REF!,"")</f>
        <v/>
      </c>
      <c r="S65" s="2" t="str">
        <f>IF(ISNUMBER(FIND("延期",#REF!)),#REF!,"")</f>
        <v/>
      </c>
    </row>
    <row r="66" spans="1:19">
      <c r="A66" s="2" t="str">
        <f>IF(ISNUMBER(FIND("延期",#REF!)),#REF!,"")</f>
        <v/>
      </c>
      <c r="B66" s="2" t="str">
        <f>IF(ISNUMBER(FIND("延期",#REF!)),#REF!,"")</f>
        <v/>
      </c>
      <c r="C66" s="2" t="str">
        <f>IF(ISNUMBER(FIND("延期",#REF!)),#REF!,"")</f>
        <v/>
      </c>
      <c r="D66" s="2" t="str">
        <f>IF(ISNUMBER(FIND("延期",#REF!)),#REF!,"")</f>
        <v/>
      </c>
      <c r="F66" s="2" t="str">
        <f>IF(ISNUMBER(FIND("延期",#REF!)),#REF!,"")</f>
        <v/>
      </c>
      <c r="G66" s="2" t="str">
        <f>IF(ISNUMBER(FIND("延期",#REF!)),#REF!,"")</f>
        <v/>
      </c>
      <c r="H66" s="2" t="str">
        <f>IF(ISNUMBER(FIND("延期",#REF!)),#REF!,"")</f>
        <v/>
      </c>
      <c r="I66" s="2" t="str">
        <f>IF(ISNUMBER(FIND("延期",#REF!)),#REF!,"")</f>
        <v/>
      </c>
      <c r="K66" s="2" t="str">
        <f>IF(ISNUMBER(FIND("延期",遗留bug!D57)),遗留bug!C57,"")</f>
        <v/>
      </c>
      <c r="L66" s="2" t="str">
        <f>IF(ISNUMBER(FIND("延期",遗留bug!D57)),遗留bug!L57,"")</f>
        <v/>
      </c>
      <c r="M66" s="2" t="str">
        <f>IF(ISNUMBER(FIND("延期",遗留bug!D57)),遗留bug!M57,"")</f>
        <v/>
      </c>
      <c r="N66" s="2" t="str">
        <f>IF(ISNUMBER(FIND("延期",遗留bug!D57)),遗留bug!#REF!,"")</f>
        <v/>
      </c>
      <c r="P66" s="2" t="str">
        <f>IF(ISNUMBER(FIND("延期",#REF!)),#REF!,"")</f>
        <v/>
      </c>
      <c r="Q66" s="2" t="str">
        <f>IF(ISNUMBER(FIND("延期",#REF!)),#REF!,"")</f>
        <v/>
      </c>
      <c r="R66" s="2" t="str">
        <f>IF(ISNUMBER(FIND("延期",#REF!)),#REF!,"")</f>
        <v/>
      </c>
      <c r="S66" s="2" t="str">
        <f>IF(ISNUMBER(FIND("延期",#REF!)),#REF!,"")</f>
        <v/>
      </c>
    </row>
    <row r="67" spans="1:19">
      <c r="A67" s="2" t="str">
        <f>IF(ISNUMBER(FIND("延期",#REF!)),#REF!,"")</f>
        <v/>
      </c>
      <c r="B67" s="2" t="str">
        <f>IF(ISNUMBER(FIND("延期",#REF!)),#REF!,"")</f>
        <v/>
      </c>
      <c r="C67" s="2" t="str">
        <f>IF(ISNUMBER(FIND("延期",#REF!)),#REF!,"")</f>
        <v/>
      </c>
      <c r="D67" s="2" t="str">
        <f>IF(ISNUMBER(FIND("延期",#REF!)),#REF!,"")</f>
        <v/>
      </c>
      <c r="F67" s="2" t="str">
        <f>IF(ISNUMBER(FIND("延期",#REF!)),#REF!,"")</f>
        <v/>
      </c>
      <c r="G67" s="2" t="str">
        <f>IF(ISNUMBER(FIND("延期",#REF!)),#REF!,"")</f>
        <v/>
      </c>
      <c r="H67" s="2" t="str">
        <f>IF(ISNUMBER(FIND("延期",#REF!)),#REF!,"")</f>
        <v/>
      </c>
      <c r="I67" s="2" t="str">
        <f>IF(ISNUMBER(FIND("延期",#REF!)),#REF!,"")</f>
        <v/>
      </c>
      <c r="K67" s="2" t="str">
        <f>IF(ISNUMBER(FIND("延期",遗留bug!D58)),遗留bug!C58,"")</f>
        <v/>
      </c>
      <c r="L67" s="2" t="str">
        <f>IF(ISNUMBER(FIND("延期",遗留bug!D58)),遗留bug!L58,"")</f>
        <v/>
      </c>
      <c r="M67" s="2" t="str">
        <f>IF(ISNUMBER(FIND("延期",遗留bug!D58)),遗留bug!M58,"")</f>
        <v/>
      </c>
      <c r="N67" s="2" t="str">
        <f>IF(ISNUMBER(FIND("延期",遗留bug!D58)),遗留bug!#REF!,"")</f>
        <v/>
      </c>
      <c r="P67" s="2" t="str">
        <f>IF(ISNUMBER(FIND("延期",#REF!)),#REF!,"")</f>
        <v/>
      </c>
      <c r="Q67" s="2" t="str">
        <f>IF(ISNUMBER(FIND("延期",#REF!)),#REF!,"")</f>
        <v/>
      </c>
      <c r="R67" s="2" t="str">
        <f>IF(ISNUMBER(FIND("延期",#REF!)),#REF!,"")</f>
        <v/>
      </c>
      <c r="S67" s="2" t="str">
        <f>IF(ISNUMBER(FIND("延期",#REF!)),#REF!,"")</f>
        <v/>
      </c>
    </row>
    <row r="68" spans="1:19">
      <c r="A68" s="2" t="str">
        <f>IF(ISNUMBER(FIND("延期",#REF!)),#REF!,"")</f>
        <v/>
      </c>
      <c r="B68" s="2" t="str">
        <f>IF(ISNUMBER(FIND("延期",#REF!)),#REF!,"")</f>
        <v/>
      </c>
      <c r="C68" s="2" t="str">
        <f>IF(ISNUMBER(FIND("延期",#REF!)),#REF!,"")</f>
        <v/>
      </c>
      <c r="D68" s="2" t="str">
        <f>IF(ISNUMBER(FIND("延期",#REF!)),#REF!,"")</f>
        <v/>
      </c>
      <c r="F68" s="2" t="str">
        <f>IF(ISNUMBER(FIND("延期",#REF!)),#REF!,"")</f>
        <v/>
      </c>
      <c r="G68" s="2" t="str">
        <f>IF(ISNUMBER(FIND("延期",#REF!)),#REF!,"")</f>
        <v/>
      </c>
      <c r="H68" s="2" t="str">
        <f>IF(ISNUMBER(FIND("延期",#REF!)),#REF!,"")</f>
        <v/>
      </c>
      <c r="I68" s="2" t="str">
        <f>IF(ISNUMBER(FIND("延期",#REF!)),#REF!,"")</f>
        <v/>
      </c>
      <c r="K68" s="2" t="str">
        <f>IF(ISNUMBER(FIND("延期",遗留bug!D59)),遗留bug!C59,"")</f>
        <v/>
      </c>
      <c r="L68" s="2" t="str">
        <f>IF(ISNUMBER(FIND("延期",遗留bug!D59)),遗留bug!L59,"")</f>
        <v/>
      </c>
      <c r="M68" s="2" t="str">
        <f>IF(ISNUMBER(FIND("延期",遗留bug!D59)),遗留bug!M59,"")</f>
        <v/>
      </c>
      <c r="N68" s="2" t="str">
        <f>IF(ISNUMBER(FIND("延期",遗留bug!D59)),遗留bug!#REF!,"")</f>
        <v/>
      </c>
      <c r="P68" s="2" t="str">
        <f>IF(ISNUMBER(FIND("延期",#REF!)),#REF!,"")</f>
        <v/>
      </c>
      <c r="Q68" s="2" t="str">
        <f>IF(ISNUMBER(FIND("延期",#REF!)),#REF!,"")</f>
        <v/>
      </c>
      <c r="R68" s="2" t="str">
        <f>IF(ISNUMBER(FIND("延期",#REF!)),#REF!,"")</f>
        <v/>
      </c>
      <c r="S68" s="2" t="str">
        <f>IF(ISNUMBER(FIND("延期",#REF!)),#REF!,"")</f>
        <v/>
      </c>
    </row>
    <row r="69" spans="1:19">
      <c r="A69" s="2" t="str">
        <f>IF(ISNUMBER(FIND("延期",#REF!)),#REF!,"")</f>
        <v/>
      </c>
      <c r="B69" s="2" t="str">
        <f>IF(ISNUMBER(FIND("延期",#REF!)),#REF!,"")</f>
        <v/>
      </c>
      <c r="C69" s="2" t="str">
        <f>IF(ISNUMBER(FIND("延期",#REF!)),#REF!,"")</f>
        <v/>
      </c>
      <c r="D69" s="2" t="str">
        <f>IF(ISNUMBER(FIND("延期",#REF!)),#REF!,"")</f>
        <v/>
      </c>
      <c r="F69" s="2" t="str">
        <f>IF(ISNUMBER(FIND("延期",#REF!)),#REF!,"")</f>
        <v/>
      </c>
      <c r="G69" s="2" t="str">
        <f>IF(ISNUMBER(FIND("延期",#REF!)),#REF!,"")</f>
        <v/>
      </c>
      <c r="H69" s="2" t="str">
        <f>IF(ISNUMBER(FIND("延期",#REF!)),#REF!,"")</f>
        <v/>
      </c>
      <c r="I69" s="2" t="str">
        <f>IF(ISNUMBER(FIND("延期",#REF!)),#REF!,"")</f>
        <v/>
      </c>
      <c r="K69" s="2" t="str">
        <f>IF(ISNUMBER(FIND("延期",遗留bug!D60)),遗留bug!C60,"")</f>
        <v/>
      </c>
      <c r="L69" s="2" t="str">
        <f>IF(ISNUMBER(FIND("延期",遗留bug!D60)),遗留bug!L60,"")</f>
        <v/>
      </c>
      <c r="M69" s="2" t="str">
        <f>IF(ISNUMBER(FIND("延期",遗留bug!D60)),遗留bug!M60,"")</f>
        <v/>
      </c>
      <c r="N69" s="2" t="str">
        <f>IF(ISNUMBER(FIND("延期",遗留bug!D60)),遗留bug!#REF!,"")</f>
        <v/>
      </c>
      <c r="P69" s="2" t="str">
        <f>IF(ISNUMBER(FIND("延期",#REF!)),#REF!,"")</f>
        <v/>
      </c>
      <c r="Q69" s="2" t="str">
        <f>IF(ISNUMBER(FIND("延期",#REF!)),#REF!,"")</f>
        <v/>
      </c>
      <c r="R69" s="2" t="str">
        <f>IF(ISNUMBER(FIND("延期",#REF!)),#REF!,"")</f>
        <v/>
      </c>
      <c r="S69" s="2" t="str">
        <f>IF(ISNUMBER(FIND("延期",#REF!)),#REF!,"")</f>
        <v/>
      </c>
    </row>
    <row r="70" spans="1:19">
      <c r="A70" s="2" t="str">
        <f>IF(ISNUMBER(FIND("延期",#REF!)),#REF!,"")</f>
        <v/>
      </c>
      <c r="B70" s="2" t="str">
        <f>IF(ISNUMBER(FIND("延期",#REF!)),#REF!,"")</f>
        <v/>
      </c>
      <c r="C70" s="2" t="str">
        <f>IF(ISNUMBER(FIND("延期",#REF!)),#REF!,"")</f>
        <v/>
      </c>
      <c r="D70" s="2" t="str">
        <f>IF(ISNUMBER(FIND("延期",#REF!)),#REF!,"")</f>
        <v/>
      </c>
      <c r="F70" s="2" t="str">
        <f>IF(ISNUMBER(FIND("延期",#REF!)),#REF!,"")</f>
        <v/>
      </c>
      <c r="G70" s="2" t="str">
        <f>IF(ISNUMBER(FIND("延期",#REF!)),#REF!,"")</f>
        <v/>
      </c>
      <c r="H70" s="2" t="str">
        <f>IF(ISNUMBER(FIND("延期",#REF!)),#REF!,"")</f>
        <v/>
      </c>
      <c r="I70" s="2" t="str">
        <f>IF(ISNUMBER(FIND("延期",#REF!)),#REF!,"")</f>
        <v/>
      </c>
      <c r="K70" s="2" t="str">
        <f>IF(ISNUMBER(FIND("延期",遗留bug!D61)),遗留bug!C61,"")</f>
        <v/>
      </c>
      <c r="L70" s="2" t="str">
        <f>IF(ISNUMBER(FIND("延期",遗留bug!D61)),遗留bug!L61,"")</f>
        <v/>
      </c>
      <c r="M70" s="2" t="str">
        <f>IF(ISNUMBER(FIND("延期",遗留bug!D61)),遗留bug!M61,"")</f>
        <v/>
      </c>
      <c r="N70" s="2" t="str">
        <f>IF(ISNUMBER(FIND("延期",遗留bug!D61)),遗留bug!#REF!,"")</f>
        <v/>
      </c>
      <c r="P70" s="2" t="str">
        <f>IF(ISNUMBER(FIND("延期",#REF!)),#REF!,"")</f>
        <v/>
      </c>
      <c r="Q70" s="2" t="str">
        <f>IF(ISNUMBER(FIND("延期",#REF!)),#REF!,"")</f>
        <v/>
      </c>
      <c r="R70" s="2" t="str">
        <f>IF(ISNUMBER(FIND("延期",#REF!)),#REF!,"")</f>
        <v/>
      </c>
      <c r="S70" s="2" t="str">
        <f>IF(ISNUMBER(FIND("延期",#REF!)),#REF!,"")</f>
        <v/>
      </c>
    </row>
    <row r="71" spans="1:19">
      <c r="A71" s="2" t="str">
        <f>IF(ISNUMBER(FIND("延期",#REF!)),#REF!,"")</f>
        <v/>
      </c>
      <c r="B71" s="2" t="str">
        <f>IF(ISNUMBER(FIND("延期",#REF!)),#REF!,"")</f>
        <v/>
      </c>
      <c r="C71" s="2" t="str">
        <f>IF(ISNUMBER(FIND("延期",#REF!)),#REF!,"")</f>
        <v/>
      </c>
      <c r="D71" s="2" t="str">
        <f>IF(ISNUMBER(FIND("延期",#REF!)),#REF!,"")</f>
        <v/>
      </c>
      <c r="F71" s="2" t="str">
        <f>IF(ISNUMBER(FIND("延期",#REF!)),#REF!,"")</f>
        <v/>
      </c>
      <c r="G71" s="2" t="str">
        <f>IF(ISNUMBER(FIND("延期",#REF!)),#REF!,"")</f>
        <v/>
      </c>
      <c r="H71" s="2" t="str">
        <f>IF(ISNUMBER(FIND("延期",#REF!)),#REF!,"")</f>
        <v/>
      </c>
      <c r="I71" s="2" t="str">
        <f>IF(ISNUMBER(FIND("延期",#REF!)),#REF!,"")</f>
        <v/>
      </c>
      <c r="K71" s="2" t="str">
        <f>IF(ISNUMBER(FIND("延期",遗留bug!D62)),遗留bug!C62,"")</f>
        <v/>
      </c>
      <c r="L71" s="2" t="str">
        <f>IF(ISNUMBER(FIND("延期",遗留bug!D62)),遗留bug!L62,"")</f>
        <v/>
      </c>
      <c r="M71" s="2" t="str">
        <f>IF(ISNUMBER(FIND("延期",遗留bug!D62)),遗留bug!M62,"")</f>
        <v/>
      </c>
      <c r="N71" s="2" t="str">
        <f>IF(ISNUMBER(FIND("延期",遗留bug!D62)),遗留bug!#REF!,"")</f>
        <v/>
      </c>
      <c r="P71" s="2" t="str">
        <f>IF(ISNUMBER(FIND("延期",#REF!)),#REF!,"")</f>
        <v/>
      </c>
      <c r="Q71" s="2" t="str">
        <f>IF(ISNUMBER(FIND("延期",#REF!)),#REF!,"")</f>
        <v/>
      </c>
      <c r="R71" s="2" t="str">
        <f>IF(ISNUMBER(FIND("延期",#REF!)),#REF!,"")</f>
        <v/>
      </c>
      <c r="S71" s="2" t="str">
        <f>IF(ISNUMBER(FIND("延期",#REF!)),#REF!,"")</f>
        <v/>
      </c>
    </row>
    <row r="72" spans="1:19">
      <c r="A72" s="2" t="str">
        <f>IF(ISNUMBER(FIND("延期",#REF!)),#REF!,"")</f>
        <v/>
      </c>
      <c r="B72" s="2" t="str">
        <f>IF(ISNUMBER(FIND("延期",#REF!)),#REF!,"")</f>
        <v/>
      </c>
      <c r="C72" s="2" t="str">
        <f>IF(ISNUMBER(FIND("延期",#REF!)),#REF!,"")</f>
        <v/>
      </c>
      <c r="D72" s="2" t="str">
        <f>IF(ISNUMBER(FIND("延期",#REF!)),#REF!,"")</f>
        <v/>
      </c>
      <c r="F72" s="2" t="str">
        <f>IF(ISNUMBER(FIND("延期",#REF!)),#REF!,"")</f>
        <v/>
      </c>
      <c r="G72" s="2" t="str">
        <f>IF(ISNUMBER(FIND("延期",#REF!)),#REF!,"")</f>
        <v/>
      </c>
      <c r="H72" s="2" t="str">
        <f>IF(ISNUMBER(FIND("延期",#REF!)),#REF!,"")</f>
        <v/>
      </c>
      <c r="I72" s="2" t="str">
        <f>IF(ISNUMBER(FIND("延期",#REF!)),#REF!,"")</f>
        <v/>
      </c>
      <c r="K72" s="2" t="str">
        <f>IF(ISNUMBER(FIND("延期",遗留bug!D63)),遗留bug!C63,"")</f>
        <v/>
      </c>
      <c r="L72" s="2" t="str">
        <f>IF(ISNUMBER(FIND("延期",遗留bug!D63)),遗留bug!L63,"")</f>
        <v/>
      </c>
      <c r="M72" s="2" t="str">
        <f>IF(ISNUMBER(FIND("延期",遗留bug!D63)),遗留bug!M63,"")</f>
        <v/>
      </c>
      <c r="N72" s="2" t="str">
        <f>IF(ISNUMBER(FIND("延期",遗留bug!D63)),遗留bug!#REF!,"")</f>
        <v/>
      </c>
      <c r="P72" s="2" t="str">
        <f>IF(ISNUMBER(FIND("延期",#REF!)),#REF!,"")</f>
        <v/>
      </c>
      <c r="Q72" s="2" t="str">
        <f>IF(ISNUMBER(FIND("延期",#REF!)),#REF!,"")</f>
        <v/>
      </c>
      <c r="R72" s="2" t="str">
        <f>IF(ISNUMBER(FIND("延期",#REF!)),#REF!,"")</f>
        <v/>
      </c>
      <c r="S72" s="2" t="str">
        <f>IF(ISNUMBER(FIND("延期",#REF!)),#REF!,"")</f>
        <v/>
      </c>
    </row>
    <row r="73" spans="1:19">
      <c r="A73" s="2" t="str">
        <f>IF(ISNUMBER(FIND("延期",#REF!)),#REF!,"")</f>
        <v/>
      </c>
      <c r="B73" s="2" t="str">
        <f>IF(ISNUMBER(FIND("延期",#REF!)),#REF!,"")</f>
        <v/>
      </c>
      <c r="C73" s="2" t="str">
        <f>IF(ISNUMBER(FIND("延期",#REF!)),#REF!,"")</f>
        <v/>
      </c>
      <c r="D73" s="2" t="str">
        <f>IF(ISNUMBER(FIND("延期",#REF!)),#REF!,"")</f>
        <v/>
      </c>
      <c r="F73" s="2" t="str">
        <f>IF(ISNUMBER(FIND("延期",#REF!)),#REF!,"")</f>
        <v/>
      </c>
      <c r="G73" s="2" t="str">
        <f>IF(ISNUMBER(FIND("延期",#REF!)),#REF!,"")</f>
        <v/>
      </c>
      <c r="H73" s="2" t="str">
        <f>IF(ISNUMBER(FIND("延期",#REF!)),#REF!,"")</f>
        <v/>
      </c>
      <c r="I73" s="2" t="str">
        <f>IF(ISNUMBER(FIND("延期",#REF!)),#REF!,"")</f>
        <v/>
      </c>
      <c r="K73" s="2" t="str">
        <f>IF(ISNUMBER(FIND("延期",遗留bug!D64)),遗留bug!C64,"")</f>
        <v/>
      </c>
      <c r="L73" s="2" t="str">
        <f>IF(ISNUMBER(FIND("延期",遗留bug!D64)),遗留bug!L64,"")</f>
        <v/>
      </c>
      <c r="M73" s="2" t="str">
        <f>IF(ISNUMBER(FIND("延期",遗留bug!D64)),遗留bug!M64,"")</f>
        <v/>
      </c>
      <c r="N73" s="2" t="str">
        <f>IF(ISNUMBER(FIND("延期",遗留bug!D64)),遗留bug!#REF!,"")</f>
        <v/>
      </c>
      <c r="P73" s="2" t="str">
        <f>IF(ISNUMBER(FIND("延期",#REF!)),#REF!,"")</f>
        <v/>
      </c>
      <c r="Q73" s="2" t="str">
        <f>IF(ISNUMBER(FIND("延期",#REF!)),#REF!,"")</f>
        <v/>
      </c>
      <c r="R73" s="2" t="str">
        <f>IF(ISNUMBER(FIND("延期",#REF!)),#REF!,"")</f>
        <v/>
      </c>
      <c r="S73" s="2" t="str">
        <f>IF(ISNUMBER(FIND("延期",#REF!)),#REF!,"")</f>
        <v/>
      </c>
    </row>
    <row r="74" spans="1:19">
      <c r="A74" s="2" t="str">
        <f>IF(ISNUMBER(FIND("延期",#REF!)),#REF!,"")</f>
        <v/>
      </c>
      <c r="B74" s="2" t="str">
        <f>IF(ISNUMBER(FIND("延期",#REF!)),#REF!,"")</f>
        <v/>
      </c>
      <c r="C74" s="2" t="str">
        <f>IF(ISNUMBER(FIND("延期",#REF!)),#REF!,"")</f>
        <v/>
      </c>
      <c r="D74" s="2" t="str">
        <f>IF(ISNUMBER(FIND("延期",#REF!)),#REF!,"")</f>
        <v/>
      </c>
      <c r="F74" s="2" t="str">
        <f>IF(ISNUMBER(FIND("延期",#REF!)),#REF!,"")</f>
        <v/>
      </c>
      <c r="G74" s="2" t="str">
        <f>IF(ISNUMBER(FIND("延期",#REF!)),#REF!,"")</f>
        <v/>
      </c>
      <c r="H74" s="2" t="str">
        <f>IF(ISNUMBER(FIND("延期",#REF!)),#REF!,"")</f>
        <v/>
      </c>
      <c r="I74" s="2" t="str">
        <f>IF(ISNUMBER(FIND("延期",#REF!)),#REF!,"")</f>
        <v/>
      </c>
      <c r="K74" s="2" t="str">
        <f>IF(ISNUMBER(FIND("延期",遗留bug!D65)),遗留bug!C65,"")</f>
        <v/>
      </c>
      <c r="L74" s="2" t="str">
        <f>IF(ISNUMBER(FIND("延期",遗留bug!D65)),遗留bug!L65,"")</f>
        <v/>
      </c>
      <c r="M74" s="2" t="str">
        <f>IF(ISNUMBER(FIND("延期",遗留bug!D65)),遗留bug!M65,"")</f>
        <v/>
      </c>
      <c r="N74" s="2" t="str">
        <f>IF(ISNUMBER(FIND("延期",遗留bug!D65)),遗留bug!#REF!,"")</f>
        <v/>
      </c>
      <c r="P74" s="2" t="str">
        <f>IF(ISNUMBER(FIND("延期",#REF!)),#REF!,"")</f>
        <v/>
      </c>
      <c r="Q74" s="2" t="str">
        <f>IF(ISNUMBER(FIND("延期",#REF!)),#REF!,"")</f>
        <v/>
      </c>
      <c r="R74" s="2" t="str">
        <f>IF(ISNUMBER(FIND("延期",#REF!)),#REF!,"")</f>
        <v/>
      </c>
      <c r="S74" s="2" t="str">
        <f>IF(ISNUMBER(FIND("延期",#REF!)),#REF!,"")</f>
        <v/>
      </c>
    </row>
    <row r="75" spans="1:19">
      <c r="A75" s="2" t="str">
        <f>IF(ISNUMBER(FIND("延期",#REF!)),#REF!,"")</f>
        <v/>
      </c>
      <c r="B75" s="2" t="str">
        <f>IF(ISNUMBER(FIND("延期",#REF!)),#REF!,"")</f>
        <v/>
      </c>
      <c r="C75" s="2" t="str">
        <f>IF(ISNUMBER(FIND("延期",#REF!)),#REF!,"")</f>
        <v/>
      </c>
      <c r="D75" s="2" t="str">
        <f>IF(ISNUMBER(FIND("延期",#REF!)),#REF!,"")</f>
        <v/>
      </c>
      <c r="F75" s="2" t="str">
        <f>IF(ISNUMBER(FIND("延期",#REF!)),#REF!,"")</f>
        <v/>
      </c>
      <c r="G75" s="2" t="str">
        <f>IF(ISNUMBER(FIND("延期",#REF!)),#REF!,"")</f>
        <v/>
      </c>
      <c r="H75" s="2" t="str">
        <f>IF(ISNUMBER(FIND("延期",#REF!)),#REF!,"")</f>
        <v/>
      </c>
      <c r="I75" s="2" t="str">
        <f>IF(ISNUMBER(FIND("延期",#REF!)),#REF!,"")</f>
        <v/>
      </c>
      <c r="K75" s="2" t="str">
        <f>IF(ISNUMBER(FIND("延期",遗留bug!D66)),遗留bug!C66,"")</f>
        <v/>
      </c>
      <c r="L75" s="2" t="str">
        <f>IF(ISNUMBER(FIND("延期",遗留bug!D66)),遗留bug!L66,"")</f>
        <v/>
      </c>
      <c r="M75" s="2" t="str">
        <f>IF(ISNUMBER(FIND("延期",遗留bug!D66)),遗留bug!M66,"")</f>
        <v/>
      </c>
      <c r="N75" s="2" t="str">
        <f>IF(ISNUMBER(FIND("延期",遗留bug!D66)),遗留bug!#REF!,"")</f>
        <v/>
      </c>
      <c r="P75" s="2" t="str">
        <f>IF(ISNUMBER(FIND("延期",#REF!)),#REF!,"")</f>
        <v/>
      </c>
      <c r="Q75" s="2" t="str">
        <f>IF(ISNUMBER(FIND("延期",#REF!)),#REF!,"")</f>
        <v/>
      </c>
      <c r="R75" s="2" t="str">
        <f>IF(ISNUMBER(FIND("延期",#REF!)),#REF!,"")</f>
        <v/>
      </c>
      <c r="S75" s="2" t="str">
        <f>IF(ISNUMBER(FIND("延期",#REF!)),#REF!,"")</f>
        <v/>
      </c>
    </row>
    <row r="76" spans="1:19">
      <c r="A76" s="2" t="str">
        <f>IF(ISNUMBER(FIND("延期",#REF!)),#REF!,"")</f>
        <v/>
      </c>
      <c r="B76" s="2" t="str">
        <f>IF(ISNUMBER(FIND("延期",#REF!)),#REF!,"")</f>
        <v/>
      </c>
      <c r="C76" s="2" t="str">
        <f>IF(ISNUMBER(FIND("延期",#REF!)),#REF!,"")</f>
        <v/>
      </c>
      <c r="D76" s="2" t="str">
        <f>IF(ISNUMBER(FIND("延期",#REF!)),#REF!,"")</f>
        <v/>
      </c>
      <c r="F76" s="2" t="str">
        <f>IF(ISNUMBER(FIND("延期",#REF!)),#REF!,"")</f>
        <v/>
      </c>
      <c r="G76" s="2" t="str">
        <f>IF(ISNUMBER(FIND("延期",#REF!)),#REF!,"")</f>
        <v/>
      </c>
      <c r="H76" s="2" t="str">
        <f>IF(ISNUMBER(FIND("延期",#REF!)),#REF!,"")</f>
        <v/>
      </c>
      <c r="I76" s="2" t="str">
        <f>IF(ISNUMBER(FIND("延期",#REF!)),#REF!,"")</f>
        <v/>
      </c>
      <c r="K76" s="2" t="str">
        <f>IF(ISNUMBER(FIND("延期",遗留bug!D67)),遗留bug!C67,"")</f>
        <v/>
      </c>
      <c r="L76" s="2" t="str">
        <f>IF(ISNUMBER(FIND("延期",遗留bug!D67)),遗留bug!L67,"")</f>
        <v/>
      </c>
      <c r="M76" s="2" t="str">
        <f>IF(ISNUMBER(FIND("延期",遗留bug!D67)),遗留bug!M67,"")</f>
        <v/>
      </c>
      <c r="N76" s="2" t="str">
        <f>IF(ISNUMBER(FIND("延期",遗留bug!D67)),遗留bug!#REF!,"")</f>
        <v/>
      </c>
      <c r="P76" s="2" t="str">
        <f>IF(ISNUMBER(FIND("延期",#REF!)),#REF!,"")</f>
        <v/>
      </c>
      <c r="Q76" s="2" t="str">
        <f>IF(ISNUMBER(FIND("延期",#REF!)),#REF!,"")</f>
        <v/>
      </c>
      <c r="R76" s="2" t="str">
        <f>IF(ISNUMBER(FIND("延期",#REF!)),#REF!,"")</f>
        <v/>
      </c>
      <c r="S76" s="2" t="str">
        <f>IF(ISNUMBER(FIND("延期",#REF!)),#REF!,"")</f>
        <v/>
      </c>
    </row>
    <row r="77" spans="1:19">
      <c r="A77" s="2" t="str">
        <f>IF(ISNUMBER(FIND("延期",#REF!)),#REF!,"")</f>
        <v/>
      </c>
      <c r="B77" s="2" t="str">
        <f>IF(ISNUMBER(FIND("延期",#REF!)),#REF!,"")</f>
        <v/>
      </c>
      <c r="C77" s="2" t="str">
        <f>IF(ISNUMBER(FIND("延期",#REF!)),#REF!,"")</f>
        <v/>
      </c>
      <c r="D77" s="2" t="str">
        <f>IF(ISNUMBER(FIND("延期",#REF!)),#REF!,"")</f>
        <v/>
      </c>
      <c r="F77" s="2" t="str">
        <f>IF(ISNUMBER(FIND("延期",#REF!)),#REF!,"")</f>
        <v/>
      </c>
      <c r="G77" s="2" t="str">
        <f>IF(ISNUMBER(FIND("延期",#REF!)),#REF!,"")</f>
        <v/>
      </c>
      <c r="H77" s="2" t="str">
        <f>IF(ISNUMBER(FIND("延期",#REF!)),#REF!,"")</f>
        <v/>
      </c>
      <c r="I77" s="2" t="str">
        <f>IF(ISNUMBER(FIND("延期",#REF!)),#REF!,"")</f>
        <v/>
      </c>
      <c r="K77" s="2" t="str">
        <f>IF(ISNUMBER(FIND("延期",遗留bug!D68)),遗留bug!C68,"")</f>
        <v/>
      </c>
      <c r="L77" s="2" t="str">
        <f>IF(ISNUMBER(FIND("延期",遗留bug!D68)),遗留bug!L68,"")</f>
        <v/>
      </c>
      <c r="M77" s="2" t="str">
        <f>IF(ISNUMBER(FIND("延期",遗留bug!D68)),遗留bug!M68,"")</f>
        <v/>
      </c>
      <c r="N77" s="2" t="str">
        <f>IF(ISNUMBER(FIND("延期",遗留bug!D68)),遗留bug!#REF!,"")</f>
        <v/>
      </c>
      <c r="P77" s="2" t="str">
        <f>IF(ISNUMBER(FIND("延期",#REF!)),#REF!,"")</f>
        <v/>
      </c>
      <c r="Q77" s="2" t="str">
        <f>IF(ISNUMBER(FIND("延期",#REF!)),#REF!,"")</f>
        <v/>
      </c>
      <c r="R77" s="2" t="str">
        <f>IF(ISNUMBER(FIND("延期",#REF!)),#REF!,"")</f>
        <v/>
      </c>
      <c r="S77" s="2" t="str">
        <f>IF(ISNUMBER(FIND("延期",#REF!)),#REF!,"")</f>
        <v/>
      </c>
    </row>
    <row r="78" spans="1:19">
      <c r="A78" s="2" t="str">
        <f>IF(ISNUMBER(FIND("延期",#REF!)),#REF!,"")</f>
        <v/>
      </c>
      <c r="B78" s="2" t="str">
        <f>IF(ISNUMBER(FIND("延期",#REF!)),#REF!,"")</f>
        <v/>
      </c>
      <c r="C78" s="2" t="str">
        <f>IF(ISNUMBER(FIND("延期",#REF!)),#REF!,"")</f>
        <v/>
      </c>
      <c r="D78" s="2" t="str">
        <f>IF(ISNUMBER(FIND("延期",#REF!)),#REF!,"")</f>
        <v/>
      </c>
      <c r="F78" s="2" t="str">
        <f>IF(ISNUMBER(FIND("延期",#REF!)),#REF!,"")</f>
        <v/>
      </c>
      <c r="G78" s="2" t="str">
        <f>IF(ISNUMBER(FIND("延期",#REF!)),#REF!,"")</f>
        <v/>
      </c>
      <c r="H78" s="2" t="str">
        <f>IF(ISNUMBER(FIND("延期",#REF!)),#REF!,"")</f>
        <v/>
      </c>
      <c r="I78" s="2" t="str">
        <f>IF(ISNUMBER(FIND("延期",#REF!)),#REF!,"")</f>
        <v/>
      </c>
      <c r="K78" s="2" t="str">
        <f>IF(ISNUMBER(FIND("延期",遗留bug!D69)),遗留bug!C69,"")</f>
        <v/>
      </c>
      <c r="L78" s="2" t="str">
        <f>IF(ISNUMBER(FIND("延期",遗留bug!D69)),遗留bug!L69,"")</f>
        <v/>
      </c>
      <c r="M78" s="2" t="str">
        <f>IF(ISNUMBER(FIND("延期",遗留bug!D69)),遗留bug!M69,"")</f>
        <v/>
      </c>
      <c r="N78" s="2" t="str">
        <f>IF(ISNUMBER(FIND("延期",遗留bug!D69)),遗留bug!#REF!,"")</f>
        <v/>
      </c>
      <c r="P78" s="2" t="str">
        <f>IF(ISNUMBER(FIND("延期",#REF!)),#REF!,"")</f>
        <v/>
      </c>
      <c r="Q78" s="2" t="str">
        <f>IF(ISNUMBER(FIND("延期",#REF!)),#REF!,"")</f>
        <v/>
      </c>
      <c r="R78" s="2" t="str">
        <f>IF(ISNUMBER(FIND("延期",#REF!)),#REF!,"")</f>
        <v/>
      </c>
      <c r="S78" s="2" t="str">
        <f>IF(ISNUMBER(FIND("延期",#REF!)),#REF!,"")</f>
        <v/>
      </c>
    </row>
    <row r="79" spans="1:19">
      <c r="A79" s="2" t="str">
        <f>IF(ISNUMBER(FIND("延期",#REF!)),#REF!,"")</f>
        <v/>
      </c>
      <c r="B79" s="2" t="str">
        <f>IF(ISNUMBER(FIND("延期",#REF!)),#REF!,"")</f>
        <v/>
      </c>
      <c r="C79" s="2" t="str">
        <f>IF(ISNUMBER(FIND("延期",#REF!)),#REF!,"")</f>
        <v/>
      </c>
      <c r="D79" s="2" t="str">
        <f>IF(ISNUMBER(FIND("延期",#REF!)),#REF!,"")</f>
        <v/>
      </c>
      <c r="F79" s="2" t="str">
        <f>IF(ISNUMBER(FIND("延期",#REF!)),#REF!,"")</f>
        <v/>
      </c>
      <c r="G79" s="2" t="str">
        <f>IF(ISNUMBER(FIND("延期",#REF!)),#REF!,"")</f>
        <v/>
      </c>
      <c r="H79" s="2" t="str">
        <f>IF(ISNUMBER(FIND("延期",#REF!)),#REF!,"")</f>
        <v/>
      </c>
      <c r="I79" s="2" t="str">
        <f>IF(ISNUMBER(FIND("延期",#REF!)),#REF!,"")</f>
        <v/>
      </c>
      <c r="K79" s="2" t="str">
        <f>IF(ISNUMBER(FIND("延期",遗留bug!D70)),遗留bug!C70,"")</f>
        <v/>
      </c>
      <c r="L79" s="2" t="str">
        <f>IF(ISNUMBER(FIND("延期",遗留bug!D70)),遗留bug!L70,"")</f>
        <v/>
      </c>
      <c r="M79" s="2" t="str">
        <f>IF(ISNUMBER(FIND("延期",遗留bug!D70)),遗留bug!M70,"")</f>
        <v/>
      </c>
      <c r="N79" s="2" t="str">
        <f>IF(ISNUMBER(FIND("延期",遗留bug!D70)),遗留bug!#REF!,"")</f>
        <v/>
      </c>
      <c r="P79" s="2" t="str">
        <f>IF(ISNUMBER(FIND("延期",#REF!)),#REF!,"")</f>
        <v/>
      </c>
      <c r="Q79" s="2" t="str">
        <f>IF(ISNUMBER(FIND("延期",#REF!)),#REF!,"")</f>
        <v/>
      </c>
      <c r="R79" s="2" t="str">
        <f>IF(ISNUMBER(FIND("延期",#REF!)),#REF!,"")</f>
        <v/>
      </c>
      <c r="S79" s="2" t="str">
        <f>IF(ISNUMBER(FIND("延期",#REF!)),#REF!,"")</f>
        <v/>
      </c>
    </row>
    <row r="80" spans="1:19">
      <c r="A80" s="2" t="str">
        <f>IF(ISNUMBER(FIND("延期",#REF!)),#REF!,"")</f>
        <v/>
      </c>
      <c r="B80" s="2" t="str">
        <f>IF(ISNUMBER(FIND("延期",#REF!)),#REF!,"")</f>
        <v/>
      </c>
      <c r="C80" s="2" t="str">
        <f>IF(ISNUMBER(FIND("延期",#REF!)),#REF!,"")</f>
        <v/>
      </c>
      <c r="D80" s="2" t="str">
        <f>IF(ISNUMBER(FIND("延期",#REF!)),#REF!,"")</f>
        <v/>
      </c>
      <c r="F80" s="2" t="str">
        <f>IF(ISNUMBER(FIND("延期",#REF!)),#REF!,"")</f>
        <v/>
      </c>
      <c r="G80" s="2" t="str">
        <f>IF(ISNUMBER(FIND("延期",#REF!)),#REF!,"")</f>
        <v/>
      </c>
      <c r="H80" s="2" t="str">
        <f>IF(ISNUMBER(FIND("延期",#REF!)),#REF!,"")</f>
        <v/>
      </c>
      <c r="I80" s="2" t="str">
        <f>IF(ISNUMBER(FIND("延期",#REF!)),#REF!,"")</f>
        <v/>
      </c>
      <c r="K80" s="2" t="str">
        <f>IF(ISNUMBER(FIND("延期",遗留bug!D71)),遗留bug!C71,"")</f>
        <v/>
      </c>
      <c r="L80" s="2" t="str">
        <f>IF(ISNUMBER(FIND("延期",遗留bug!D71)),遗留bug!L71,"")</f>
        <v/>
      </c>
      <c r="M80" s="2" t="str">
        <f>IF(ISNUMBER(FIND("延期",遗留bug!D71)),遗留bug!M71,"")</f>
        <v/>
      </c>
      <c r="N80" s="2" t="str">
        <f>IF(ISNUMBER(FIND("延期",遗留bug!D71)),遗留bug!#REF!,"")</f>
        <v/>
      </c>
      <c r="P80" s="2" t="str">
        <f>IF(ISNUMBER(FIND("延期",#REF!)),#REF!,"")</f>
        <v/>
      </c>
      <c r="Q80" s="2" t="str">
        <f>IF(ISNUMBER(FIND("延期",#REF!)),#REF!,"")</f>
        <v/>
      </c>
      <c r="R80" s="2" t="str">
        <f>IF(ISNUMBER(FIND("延期",#REF!)),#REF!,"")</f>
        <v/>
      </c>
      <c r="S80" s="2" t="str">
        <f>IF(ISNUMBER(FIND("延期",#REF!)),#REF!,"")</f>
        <v/>
      </c>
    </row>
    <row r="81" spans="1:19">
      <c r="A81" s="2" t="str">
        <f>IF(ISNUMBER(FIND("延期",#REF!)),#REF!,"")</f>
        <v/>
      </c>
      <c r="B81" s="2" t="str">
        <f>IF(ISNUMBER(FIND("延期",#REF!)),#REF!,"")</f>
        <v/>
      </c>
      <c r="C81" s="2" t="str">
        <f>IF(ISNUMBER(FIND("延期",#REF!)),#REF!,"")</f>
        <v/>
      </c>
      <c r="D81" s="2" t="str">
        <f>IF(ISNUMBER(FIND("延期",#REF!)),#REF!,"")</f>
        <v/>
      </c>
      <c r="F81" s="2" t="str">
        <f>IF(ISNUMBER(FIND("延期",#REF!)),#REF!,"")</f>
        <v/>
      </c>
      <c r="G81" s="2" t="str">
        <f>IF(ISNUMBER(FIND("延期",#REF!)),#REF!,"")</f>
        <v/>
      </c>
      <c r="H81" s="2" t="str">
        <f>IF(ISNUMBER(FIND("延期",#REF!)),#REF!,"")</f>
        <v/>
      </c>
      <c r="I81" s="2" t="str">
        <f>IF(ISNUMBER(FIND("延期",#REF!)),#REF!,"")</f>
        <v/>
      </c>
      <c r="K81" s="2" t="str">
        <f>IF(ISNUMBER(FIND("延期",遗留bug!D72)),遗留bug!C72,"")</f>
        <v/>
      </c>
      <c r="L81" s="2" t="str">
        <f>IF(ISNUMBER(FIND("延期",遗留bug!D72)),遗留bug!L72,"")</f>
        <v/>
      </c>
      <c r="M81" s="2" t="str">
        <f>IF(ISNUMBER(FIND("延期",遗留bug!D72)),遗留bug!M72,"")</f>
        <v/>
      </c>
      <c r="N81" s="2" t="str">
        <f>IF(ISNUMBER(FIND("延期",遗留bug!D72)),遗留bug!#REF!,"")</f>
        <v/>
      </c>
      <c r="P81" s="2" t="str">
        <f>IF(ISNUMBER(FIND("延期",#REF!)),#REF!,"")</f>
        <v/>
      </c>
      <c r="Q81" s="2" t="str">
        <f>IF(ISNUMBER(FIND("延期",#REF!)),#REF!,"")</f>
        <v/>
      </c>
      <c r="R81" s="2" t="str">
        <f>IF(ISNUMBER(FIND("延期",#REF!)),#REF!,"")</f>
        <v/>
      </c>
      <c r="S81" s="2" t="str">
        <f>IF(ISNUMBER(FIND("延期",#REF!)),#REF!,"")</f>
        <v/>
      </c>
    </row>
    <row r="82" spans="1:19">
      <c r="A82" s="2" t="str">
        <f>IF(ISNUMBER(FIND("延期",#REF!)),#REF!,"")</f>
        <v/>
      </c>
      <c r="B82" s="2" t="str">
        <f>IF(ISNUMBER(FIND("延期",#REF!)),#REF!,"")</f>
        <v/>
      </c>
      <c r="C82" s="2" t="str">
        <f>IF(ISNUMBER(FIND("延期",#REF!)),#REF!,"")</f>
        <v/>
      </c>
      <c r="D82" s="2" t="str">
        <f>IF(ISNUMBER(FIND("延期",#REF!)),#REF!,"")</f>
        <v/>
      </c>
      <c r="F82" s="2" t="str">
        <f>IF(ISNUMBER(FIND("延期",#REF!)),#REF!,"")</f>
        <v/>
      </c>
      <c r="G82" s="2" t="str">
        <f>IF(ISNUMBER(FIND("延期",#REF!)),#REF!,"")</f>
        <v/>
      </c>
      <c r="H82" s="2" t="str">
        <f>IF(ISNUMBER(FIND("延期",#REF!)),#REF!,"")</f>
        <v/>
      </c>
      <c r="I82" s="2" t="str">
        <f>IF(ISNUMBER(FIND("延期",#REF!)),#REF!,"")</f>
        <v/>
      </c>
      <c r="K82" s="2" t="str">
        <f>IF(ISNUMBER(FIND("延期",遗留bug!D73)),遗留bug!C73,"")</f>
        <v/>
      </c>
      <c r="L82" s="2" t="str">
        <f>IF(ISNUMBER(FIND("延期",遗留bug!D73)),遗留bug!L73,"")</f>
        <v/>
      </c>
      <c r="M82" s="2" t="str">
        <f>IF(ISNUMBER(FIND("延期",遗留bug!D73)),遗留bug!M73,"")</f>
        <v/>
      </c>
      <c r="N82" s="2" t="str">
        <f>IF(ISNUMBER(FIND("延期",遗留bug!D73)),遗留bug!#REF!,"")</f>
        <v/>
      </c>
      <c r="P82" s="2" t="str">
        <f>IF(ISNUMBER(FIND("延期",#REF!)),#REF!,"")</f>
        <v/>
      </c>
      <c r="Q82" s="2" t="str">
        <f>IF(ISNUMBER(FIND("延期",#REF!)),#REF!,"")</f>
        <v/>
      </c>
      <c r="R82" s="2" t="str">
        <f>IF(ISNUMBER(FIND("延期",#REF!)),#REF!,"")</f>
        <v/>
      </c>
      <c r="S82" s="2" t="str">
        <f>IF(ISNUMBER(FIND("延期",#REF!)),#REF!,"")</f>
        <v/>
      </c>
    </row>
    <row r="83" spans="1:19">
      <c r="A83" s="2" t="str">
        <f>IF(ISNUMBER(FIND("延期",#REF!)),#REF!,"")</f>
        <v/>
      </c>
      <c r="B83" s="2" t="str">
        <f>IF(ISNUMBER(FIND("延期",#REF!)),#REF!,"")</f>
        <v/>
      </c>
      <c r="C83" s="2" t="str">
        <f>IF(ISNUMBER(FIND("延期",#REF!)),#REF!,"")</f>
        <v/>
      </c>
      <c r="D83" s="2" t="str">
        <f>IF(ISNUMBER(FIND("延期",#REF!)),#REF!,"")</f>
        <v/>
      </c>
      <c r="F83" s="2" t="str">
        <f>IF(ISNUMBER(FIND("延期",#REF!)),#REF!,"")</f>
        <v/>
      </c>
      <c r="G83" s="2" t="str">
        <f>IF(ISNUMBER(FIND("延期",#REF!)),#REF!,"")</f>
        <v/>
      </c>
      <c r="H83" s="2" t="str">
        <f>IF(ISNUMBER(FIND("延期",#REF!)),#REF!,"")</f>
        <v/>
      </c>
      <c r="I83" s="2" t="str">
        <f>IF(ISNUMBER(FIND("延期",#REF!)),#REF!,"")</f>
        <v/>
      </c>
      <c r="K83" s="2" t="str">
        <f>IF(ISNUMBER(FIND("延期",遗留bug!D74)),遗留bug!C74,"")</f>
        <v/>
      </c>
      <c r="L83" s="2" t="str">
        <f>IF(ISNUMBER(FIND("延期",遗留bug!D74)),遗留bug!L74,"")</f>
        <v/>
      </c>
      <c r="M83" s="2" t="str">
        <f>IF(ISNUMBER(FIND("延期",遗留bug!D74)),遗留bug!M74,"")</f>
        <v/>
      </c>
      <c r="N83" s="2" t="str">
        <f>IF(ISNUMBER(FIND("延期",遗留bug!D74)),遗留bug!#REF!,"")</f>
        <v/>
      </c>
      <c r="P83" s="2" t="str">
        <f>IF(ISNUMBER(FIND("延期",#REF!)),#REF!,"")</f>
        <v/>
      </c>
      <c r="Q83" s="2" t="str">
        <f>IF(ISNUMBER(FIND("延期",#REF!)),#REF!,"")</f>
        <v/>
      </c>
      <c r="R83" s="2" t="str">
        <f>IF(ISNUMBER(FIND("延期",#REF!)),#REF!,"")</f>
        <v/>
      </c>
      <c r="S83" s="2" t="str">
        <f>IF(ISNUMBER(FIND("延期",#REF!)),#REF!,"")</f>
        <v/>
      </c>
    </row>
    <row r="84" spans="1:19">
      <c r="A84" s="2" t="str">
        <f>IF(ISNUMBER(FIND("延期",#REF!)),#REF!,"")</f>
        <v/>
      </c>
      <c r="B84" s="2" t="str">
        <f>IF(ISNUMBER(FIND("延期",#REF!)),#REF!,"")</f>
        <v/>
      </c>
      <c r="C84" s="2" t="str">
        <f>IF(ISNUMBER(FIND("延期",#REF!)),#REF!,"")</f>
        <v/>
      </c>
      <c r="D84" s="2" t="str">
        <f>IF(ISNUMBER(FIND("延期",#REF!)),#REF!,"")</f>
        <v/>
      </c>
      <c r="F84" s="2" t="str">
        <f>IF(ISNUMBER(FIND("延期",#REF!)),#REF!,"")</f>
        <v/>
      </c>
      <c r="G84" s="2" t="str">
        <f>IF(ISNUMBER(FIND("延期",#REF!)),#REF!,"")</f>
        <v/>
      </c>
      <c r="H84" s="2" t="str">
        <f>IF(ISNUMBER(FIND("延期",#REF!)),#REF!,"")</f>
        <v/>
      </c>
      <c r="I84" s="2" t="str">
        <f>IF(ISNUMBER(FIND("延期",#REF!)),#REF!,"")</f>
        <v/>
      </c>
      <c r="K84" s="2" t="str">
        <f>IF(ISNUMBER(FIND("延期",遗留bug!D75)),遗留bug!C75,"")</f>
        <v/>
      </c>
      <c r="L84" s="2" t="str">
        <f>IF(ISNUMBER(FIND("延期",遗留bug!D75)),遗留bug!L75,"")</f>
        <v/>
      </c>
      <c r="M84" s="2" t="str">
        <f>IF(ISNUMBER(FIND("延期",遗留bug!D75)),遗留bug!M75,"")</f>
        <v/>
      </c>
      <c r="N84" s="2" t="str">
        <f>IF(ISNUMBER(FIND("延期",遗留bug!D75)),遗留bug!#REF!,"")</f>
        <v/>
      </c>
      <c r="P84" s="2" t="str">
        <f>IF(ISNUMBER(FIND("延期",#REF!)),#REF!,"")</f>
        <v/>
      </c>
      <c r="Q84" s="2" t="str">
        <f>IF(ISNUMBER(FIND("延期",#REF!)),#REF!,"")</f>
        <v/>
      </c>
      <c r="R84" s="2" t="str">
        <f>IF(ISNUMBER(FIND("延期",#REF!)),#REF!,"")</f>
        <v/>
      </c>
      <c r="S84" s="2" t="str">
        <f>IF(ISNUMBER(FIND("延期",#REF!)),#REF!,"")</f>
        <v/>
      </c>
    </row>
    <row r="85" spans="1:19">
      <c r="A85" s="2" t="str">
        <f>IF(ISNUMBER(FIND("延期",#REF!)),#REF!,"")</f>
        <v/>
      </c>
      <c r="B85" s="2" t="str">
        <f>IF(ISNUMBER(FIND("延期",#REF!)),#REF!,"")</f>
        <v/>
      </c>
      <c r="C85" s="2" t="str">
        <f>IF(ISNUMBER(FIND("延期",#REF!)),#REF!,"")</f>
        <v/>
      </c>
      <c r="D85" s="2" t="str">
        <f>IF(ISNUMBER(FIND("延期",#REF!)),#REF!,"")</f>
        <v/>
      </c>
      <c r="F85" s="2" t="str">
        <f>IF(ISNUMBER(FIND("延期",#REF!)),#REF!,"")</f>
        <v/>
      </c>
      <c r="G85" s="2" t="str">
        <f>IF(ISNUMBER(FIND("延期",#REF!)),#REF!,"")</f>
        <v/>
      </c>
      <c r="H85" s="2" t="str">
        <f>IF(ISNUMBER(FIND("延期",#REF!)),#REF!,"")</f>
        <v/>
      </c>
      <c r="I85" s="2" t="str">
        <f>IF(ISNUMBER(FIND("延期",#REF!)),#REF!,"")</f>
        <v/>
      </c>
      <c r="K85" s="2" t="str">
        <f>IF(ISNUMBER(FIND("延期",遗留bug!D76)),遗留bug!C76,"")</f>
        <v/>
      </c>
      <c r="L85" s="2" t="str">
        <f>IF(ISNUMBER(FIND("延期",遗留bug!D76)),遗留bug!L76,"")</f>
        <v/>
      </c>
      <c r="M85" s="2" t="str">
        <f>IF(ISNUMBER(FIND("延期",遗留bug!D76)),遗留bug!M76,"")</f>
        <v/>
      </c>
      <c r="N85" s="2" t="str">
        <f>IF(ISNUMBER(FIND("延期",遗留bug!D76)),遗留bug!#REF!,"")</f>
        <v/>
      </c>
      <c r="P85" s="2" t="str">
        <f>IF(ISNUMBER(FIND("延期",#REF!)),#REF!,"")</f>
        <v/>
      </c>
      <c r="Q85" s="2" t="str">
        <f>IF(ISNUMBER(FIND("延期",#REF!)),#REF!,"")</f>
        <v/>
      </c>
      <c r="R85" s="2" t="str">
        <f>IF(ISNUMBER(FIND("延期",#REF!)),#REF!,"")</f>
        <v/>
      </c>
      <c r="S85" s="2" t="str">
        <f>IF(ISNUMBER(FIND("延期",#REF!)),#REF!,"")</f>
        <v/>
      </c>
    </row>
    <row r="86" spans="1:19">
      <c r="A86" s="2" t="str">
        <f>IF(ISNUMBER(FIND("延期",#REF!)),#REF!,"")</f>
        <v/>
      </c>
      <c r="B86" s="2" t="str">
        <f>IF(ISNUMBER(FIND("延期",#REF!)),#REF!,"")</f>
        <v/>
      </c>
      <c r="C86" s="2" t="str">
        <f>IF(ISNUMBER(FIND("延期",#REF!)),#REF!,"")</f>
        <v/>
      </c>
      <c r="D86" s="2" t="str">
        <f>IF(ISNUMBER(FIND("延期",#REF!)),#REF!,"")</f>
        <v/>
      </c>
      <c r="F86" s="2" t="str">
        <f>IF(ISNUMBER(FIND("延期",#REF!)),#REF!,"")</f>
        <v/>
      </c>
      <c r="G86" s="2" t="str">
        <f>IF(ISNUMBER(FIND("延期",#REF!)),#REF!,"")</f>
        <v/>
      </c>
      <c r="H86" s="2" t="str">
        <f>IF(ISNUMBER(FIND("延期",#REF!)),#REF!,"")</f>
        <v/>
      </c>
      <c r="I86" s="2" t="str">
        <f>IF(ISNUMBER(FIND("延期",#REF!)),#REF!,"")</f>
        <v/>
      </c>
      <c r="K86" s="2" t="str">
        <f>IF(ISNUMBER(FIND("延期",遗留bug!D77)),遗留bug!C77,"")</f>
        <v/>
      </c>
      <c r="L86" s="2" t="str">
        <f>IF(ISNUMBER(FIND("延期",遗留bug!D77)),遗留bug!L77,"")</f>
        <v/>
      </c>
      <c r="M86" s="2" t="str">
        <f>IF(ISNUMBER(FIND("延期",遗留bug!D77)),遗留bug!M77,"")</f>
        <v/>
      </c>
      <c r="N86" s="2" t="str">
        <f>IF(ISNUMBER(FIND("延期",遗留bug!D77)),遗留bug!#REF!,"")</f>
        <v/>
      </c>
      <c r="P86" s="2" t="str">
        <f>IF(ISNUMBER(FIND("延期",#REF!)),#REF!,"")</f>
        <v/>
      </c>
      <c r="Q86" s="2" t="str">
        <f>IF(ISNUMBER(FIND("延期",#REF!)),#REF!,"")</f>
        <v/>
      </c>
      <c r="R86" s="2" t="str">
        <f>IF(ISNUMBER(FIND("延期",#REF!)),#REF!,"")</f>
        <v/>
      </c>
      <c r="S86" s="2" t="str">
        <f>IF(ISNUMBER(FIND("延期",#REF!)),#REF!,"")</f>
        <v/>
      </c>
    </row>
    <row r="87" spans="1:19">
      <c r="A87" s="2" t="str">
        <f>IF(ISNUMBER(FIND("延期",#REF!)),#REF!,"")</f>
        <v/>
      </c>
      <c r="B87" s="2" t="str">
        <f>IF(ISNUMBER(FIND("延期",#REF!)),#REF!,"")</f>
        <v/>
      </c>
      <c r="C87" s="2" t="str">
        <f>IF(ISNUMBER(FIND("延期",#REF!)),#REF!,"")</f>
        <v/>
      </c>
      <c r="D87" s="2" t="str">
        <f>IF(ISNUMBER(FIND("延期",#REF!)),#REF!,"")</f>
        <v/>
      </c>
      <c r="F87" s="2" t="str">
        <f>IF(ISNUMBER(FIND("延期",#REF!)),#REF!,"")</f>
        <v/>
      </c>
      <c r="G87" s="2" t="str">
        <f>IF(ISNUMBER(FIND("延期",#REF!)),#REF!,"")</f>
        <v/>
      </c>
      <c r="H87" s="2" t="str">
        <f>IF(ISNUMBER(FIND("延期",#REF!)),#REF!,"")</f>
        <v/>
      </c>
      <c r="I87" s="2" t="str">
        <f>IF(ISNUMBER(FIND("延期",#REF!)),#REF!,"")</f>
        <v/>
      </c>
      <c r="K87" s="2" t="str">
        <f>IF(ISNUMBER(FIND("延期",遗留bug!D78)),遗留bug!C78,"")</f>
        <v/>
      </c>
      <c r="L87" s="2" t="str">
        <f>IF(ISNUMBER(FIND("延期",遗留bug!D78)),遗留bug!L78,"")</f>
        <v/>
      </c>
      <c r="M87" s="2" t="str">
        <f>IF(ISNUMBER(FIND("延期",遗留bug!D78)),遗留bug!M78,"")</f>
        <v/>
      </c>
      <c r="N87" s="2" t="str">
        <f>IF(ISNUMBER(FIND("延期",遗留bug!D78)),遗留bug!#REF!,"")</f>
        <v/>
      </c>
      <c r="P87" s="2" t="str">
        <f>IF(ISNUMBER(FIND("延期",#REF!)),#REF!,"")</f>
        <v/>
      </c>
      <c r="Q87" s="2" t="str">
        <f>IF(ISNUMBER(FIND("延期",#REF!)),#REF!,"")</f>
        <v/>
      </c>
      <c r="R87" s="2" t="str">
        <f>IF(ISNUMBER(FIND("延期",#REF!)),#REF!,"")</f>
        <v/>
      </c>
      <c r="S87" s="2" t="str">
        <f>IF(ISNUMBER(FIND("延期",#REF!)),#REF!,"")</f>
        <v/>
      </c>
    </row>
    <row r="88" spans="1:19">
      <c r="A88" s="2" t="str">
        <f>IF(ISNUMBER(FIND("延期",#REF!)),#REF!,"")</f>
        <v/>
      </c>
      <c r="B88" s="2" t="str">
        <f>IF(ISNUMBER(FIND("延期",#REF!)),#REF!,"")</f>
        <v/>
      </c>
      <c r="C88" s="2" t="str">
        <f>IF(ISNUMBER(FIND("延期",#REF!)),#REF!,"")</f>
        <v/>
      </c>
      <c r="D88" s="2" t="str">
        <f>IF(ISNUMBER(FIND("延期",#REF!)),#REF!,"")</f>
        <v/>
      </c>
      <c r="F88" s="2" t="str">
        <f>IF(ISNUMBER(FIND("延期",#REF!)),#REF!,"")</f>
        <v/>
      </c>
      <c r="G88" s="2" t="str">
        <f>IF(ISNUMBER(FIND("延期",#REF!)),#REF!,"")</f>
        <v/>
      </c>
      <c r="H88" s="2" t="str">
        <f>IF(ISNUMBER(FIND("延期",#REF!)),#REF!,"")</f>
        <v/>
      </c>
      <c r="I88" s="2" t="str">
        <f>IF(ISNUMBER(FIND("延期",#REF!)),#REF!,"")</f>
        <v/>
      </c>
      <c r="K88" s="2" t="str">
        <f>IF(ISNUMBER(FIND("延期",遗留bug!D79)),遗留bug!C79,"")</f>
        <v/>
      </c>
      <c r="L88" s="2" t="str">
        <f>IF(ISNUMBER(FIND("延期",遗留bug!D79)),遗留bug!L79,"")</f>
        <v/>
      </c>
      <c r="M88" s="2" t="str">
        <f>IF(ISNUMBER(FIND("延期",遗留bug!D79)),遗留bug!M79,"")</f>
        <v/>
      </c>
      <c r="N88" s="2" t="str">
        <f>IF(ISNUMBER(FIND("延期",遗留bug!D79)),遗留bug!#REF!,"")</f>
        <v/>
      </c>
      <c r="P88" s="2" t="str">
        <f>IF(ISNUMBER(FIND("延期",#REF!)),#REF!,"")</f>
        <v/>
      </c>
      <c r="Q88" s="2" t="str">
        <f>IF(ISNUMBER(FIND("延期",#REF!)),#REF!,"")</f>
        <v/>
      </c>
      <c r="R88" s="2" t="str">
        <f>IF(ISNUMBER(FIND("延期",#REF!)),#REF!,"")</f>
        <v/>
      </c>
      <c r="S88" s="2" t="str">
        <f>IF(ISNUMBER(FIND("延期",#REF!)),#REF!,"")</f>
        <v/>
      </c>
    </row>
    <row r="89" spans="1:19">
      <c r="A89" s="2" t="str">
        <f>IF(ISNUMBER(FIND("延期",#REF!)),#REF!,"")</f>
        <v/>
      </c>
      <c r="B89" s="2" t="str">
        <f>IF(ISNUMBER(FIND("延期",#REF!)),#REF!,"")</f>
        <v/>
      </c>
      <c r="C89" s="2" t="str">
        <f>IF(ISNUMBER(FIND("延期",#REF!)),#REF!,"")</f>
        <v/>
      </c>
      <c r="D89" s="2" t="str">
        <f>IF(ISNUMBER(FIND("延期",#REF!)),#REF!,"")</f>
        <v/>
      </c>
      <c r="F89" s="2" t="str">
        <f>IF(ISNUMBER(FIND("延期",#REF!)),#REF!,"")</f>
        <v/>
      </c>
      <c r="G89" s="2" t="str">
        <f>IF(ISNUMBER(FIND("延期",#REF!)),#REF!,"")</f>
        <v/>
      </c>
      <c r="H89" s="2" t="str">
        <f>IF(ISNUMBER(FIND("延期",#REF!)),#REF!,"")</f>
        <v/>
      </c>
      <c r="I89" s="2" t="str">
        <f>IF(ISNUMBER(FIND("延期",#REF!)),#REF!,"")</f>
        <v/>
      </c>
      <c r="K89" s="2" t="str">
        <f>IF(ISNUMBER(FIND("延期",遗留bug!D80)),遗留bug!C80,"")</f>
        <v/>
      </c>
      <c r="L89" s="2" t="str">
        <f>IF(ISNUMBER(FIND("延期",遗留bug!D80)),遗留bug!L80,"")</f>
        <v/>
      </c>
      <c r="M89" s="2" t="str">
        <f>IF(ISNUMBER(FIND("延期",遗留bug!D80)),遗留bug!M80,"")</f>
        <v/>
      </c>
      <c r="N89" s="2" t="str">
        <f>IF(ISNUMBER(FIND("延期",遗留bug!D80)),遗留bug!#REF!,"")</f>
        <v/>
      </c>
      <c r="P89" s="2" t="str">
        <f>IF(ISNUMBER(FIND("延期",#REF!)),#REF!,"")</f>
        <v/>
      </c>
      <c r="Q89" s="2" t="str">
        <f>IF(ISNUMBER(FIND("延期",#REF!)),#REF!,"")</f>
        <v/>
      </c>
      <c r="R89" s="2" t="str">
        <f>IF(ISNUMBER(FIND("延期",#REF!)),#REF!,"")</f>
        <v/>
      </c>
      <c r="S89" s="2" t="str">
        <f>IF(ISNUMBER(FIND("延期",#REF!)),#REF!,"")</f>
        <v/>
      </c>
    </row>
    <row r="90" spans="1:19">
      <c r="A90" s="2" t="str">
        <f>IF(ISNUMBER(FIND("延期",#REF!)),#REF!,"")</f>
        <v/>
      </c>
      <c r="B90" s="2" t="str">
        <f>IF(ISNUMBER(FIND("延期",#REF!)),#REF!,"")</f>
        <v/>
      </c>
      <c r="C90" s="2" t="str">
        <f>IF(ISNUMBER(FIND("延期",#REF!)),#REF!,"")</f>
        <v/>
      </c>
      <c r="D90" s="2" t="str">
        <f>IF(ISNUMBER(FIND("延期",#REF!)),#REF!,"")</f>
        <v/>
      </c>
      <c r="F90" s="2" t="str">
        <f>IF(ISNUMBER(FIND("延期",#REF!)),#REF!,"")</f>
        <v/>
      </c>
      <c r="G90" s="2" t="str">
        <f>IF(ISNUMBER(FIND("延期",#REF!)),#REF!,"")</f>
        <v/>
      </c>
      <c r="H90" s="2" t="str">
        <f>IF(ISNUMBER(FIND("延期",#REF!)),#REF!,"")</f>
        <v/>
      </c>
      <c r="I90" s="2" t="str">
        <f>IF(ISNUMBER(FIND("延期",#REF!)),#REF!,"")</f>
        <v/>
      </c>
      <c r="K90" s="2" t="str">
        <f>IF(ISNUMBER(FIND("延期",遗留bug!D81)),遗留bug!C81,"")</f>
        <v/>
      </c>
      <c r="L90" s="2" t="str">
        <f>IF(ISNUMBER(FIND("延期",遗留bug!D81)),遗留bug!L81,"")</f>
        <v/>
      </c>
      <c r="M90" s="2" t="str">
        <f>IF(ISNUMBER(FIND("延期",遗留bug!D81)),遗留bug!M81,"")</f>
        <v/>
      </c>
      <c r="N90" s="2" t="str">
        <f>IF(ISNUMBER(FIND("延期",遗留bug!D81)),遗留bug!#REF!,"")</f>
        <v/>
      </c>
      <c r="P90" s="2" t="str">
        <f>IF(ISNUMBER(FIND("延期",#REF!)),#REF!,"")</f>
        <v/>
      </c>
      <c r="Q90" s="2" t="str">
        <f>IF(ISNUMBER(FIND("延期",#REF!)),#REF!,"")</f>
        <v/>
      </c>
      <c r="R90" s="2" t="str">
        <f>IF(ISNUMBER(FIND("延期",#REF!)),#REF!,"")</f>
        <v/>
      </c>
      <c r="S90" s="2" t="str">
        <f>IF(ISNUMBER(FIND("延期",#REF!)),#REF!,"")</f>
        <v/>
      </c>
    </row>
    <row r="91" spans="1:19">
      <c r="A91" s="2" t="str">
        <f>IF(ISNUMBER(FIND("延期",#REF!)),#REF!,"")</f>
        <v/>
      </c>
      <c r="B91" s="2" t="str">
        <f>IF(ISNUMBER(FIND("延期",#REF!)),#REF!,"")</f>
        <v/>
      </c>
      <c r="C91" s="2" t="str">
        <f>IF(ISNUMBER(FIND("延期",#REF!)),#REF!,"")</f>
        <v/>
      </c>
      <c r="D91" s="2" t="str">
        <f>IF(ISNUMBER(FIND("延期",#REF!)),#REF!,"")</f>
        <v/>
      </c>
      <c r="F91" s="2" t="str">
        <f>IF(ISNUMBER(FIND("延期",#REF!)),#REF!,"")</f>
        <v/>
      </c>
      <c r="G91" s="2" t="str">
        <f>IF(ISNUMBER(FIND("延期",#REF!)),#REF!,"")</f>
        <v/>
      </c>
      <c r="H91" s="2" t="str">
        <f>IF(ISNUMBER(FIND("延期",#REF!)),#REF!,"")</f>
        <v/>
      </c>
      <c r="I91" s="2" t="str">
        <f>IF(ISNUMBER(FIND("延期",#REF!)),#REF!,"")</f>
        <v/>
      </c>
      <c r="K91" s="2" t="str">
        <f>IF(ISNUMBER(FIND("延期",遗留bug!D82)),遗留bug!C82,"")</f>
        <v/>
      </c>
      <c r="L91" s="2" t="str">
        <f>IF(ISNUMBER(FIND("延期",遗留bug!D82)),遗留bug!L82,"")</f>
        <v/>
      </c>
      <c r="M91" s="2" t="str">
        <f>IF(ISNUMBER(FIND("延期",遗留bug!D82)),遗留bug!M82,"")</f>
        <v/>
      </c>
      <c r="N91" s="2" t="str">
        <f>IF(ISNUMBER(FIND("延期",遗留bug!D82)),遗留bug!#REF!,"")</f>
        <v/>
      </c>
      <c r="P91" s="2" t="str">
        <f>IF(ISNUMBER(FIND("延期",#REF!)),#REF!,"")</f>
        <v/>
      </c>
      <c r="Q91" s="2" t="str">
        <f>IF(ISNUMBER(FIND("延期",#REF!)),#REF!,"")</f>
        <v/>
      </c>
      <c r="R91" s="2" t="str">
        <f>IF(ISNUMBER(FIND("延期",#REF!)),#REF!,"")</f>
        <v/>
      </c>
      <c r="S91" s="2" t="str">
        <f>IF(ISNUMBER(FIND("延期",#REF!)),#REF!,"")</f>
        <v/>
      </c>
    </row>
    <row r="92" spans="1:19">
      <c r="A92" s="2" t="str">
        <f>IF(ISNUMBER(FIND("延期",#REF!)),#REF!,"")</f>
        <v/>
      </c>
      <c r="B92" s="2" t="str">
        <f>IF(ISNUMBER(FIND("延期",#REF!)),#REF!,"")</f>
        <v/>
      </c>
      <c r="C92" s="2" t="str">
        <f>IF(ISNUMBER(FIND("延期",#REF!)),#REF!,"")</f>
        <v/>
      </c>
      <c r="D92" s="2" t="str">
        <f>IF(ISNUMBER(FIND("延期",#REF!)),#REF!,"")</f>
        <v/>
      </c>
      <c r="F92" s="2" t="str">
        <f>IF(ISNUMBER(FIND("延期",#REF!)),#REF!,"")</f>
        <v/>
      </c>
      <c r="G92" s="2" t="str">
        <f>IF(ISNUMBER(FIND("延期",#REF!)),#REF!,"")</f>
        <v/>
      </c>
      <c r="H92" s="2" t="str">
        <f>IF(ISNUMBER(FIND("延期",#REF!)),#REF!,"")</f>
        <v/>
      </c>
      <c r="I92" s="2" t="str">
        <f>IF(ISNUMBER(FIND("延期",#REF!)),#REF!,"")</f>
        <v/>
      </c>
      <c r="K92" s="2" t="str">
        <f>IF(ISNUMBER(FIND("延期",遗留bug!D83)),遗留bug!C83,"")</f>
        <v/>
      </c>
      <c r="L92" s="2" t="str">
        <f>IF(ISNUMBER(FIND("延期",遗留bug!D83)),遗留bug!L83,"")</f>
        <v/>
      </c>
      <c r="M92" s="2" t="str">
        <f>IF(ISNUMBER(FIND("延期",遗留bug!D83)),遗留bug!M83,"")</f>
        <v/>
      </c>
      <c r="N92" s="2" t="str">
        <f>IF(ISNUMBER(FIND("延期",遗留bug!D83)),遗留bug!#REF!,"")</f>
        <v/>
      </c>
      <c r="P92" s="2" t="str">
        <f>IF(ISNUMBER(FIND("延期",#REF!)),#REF!,"")</f>
        <v/>
      </c>
      <c r="Q92" s="2" t="str">
        <f>IF(ISNUMBER(FIND("延期",#REF!)),#REF!,"")</f>
        <v/>
      </c>
      <c r="R92" s="2" t="str">
        <f>IF(ISNUMBER(FIND("延期",#REF!)),#REF!,"")</f>
        <v/>
      </c>
      <c r="S92" s="2" t="str">
        <f>IF(ISNUMBER(FIND("延期",#REF!)),#REF!,"")</f>
        <v/>
      </c>
    </row>
    <row r="93" spans="1:19">
      <c r="A93" s="2" t="str">
        <f>IF(ISNUMBER(FIND("延期",#REF!)),#REF!,"")</f>
        <v/>
      </c>
      <c r="B93" s="2" t="str">
        <f>IF(ISNUMBER(FIND("延期",#REF!)),#REF!,"")</f>
        <v/>
      </c>
      <c r="C93" s="2" t="str">
        <f>IF(ISNUMBER(FIND("延期",#REF!)),#REF!,"")</f>
        <v/>
      </c>
      <c r="D93" s="2" t="str">
        <f>IF(ISNUMBER(FIND("延期",#REF!)),#REF!,"")</f>
        <v/>
      </c>
      <c r="F93" s="2" t="str">
        <f>IF(ISNUMBER(FIND("延期",#REF!)),#REF!,"")</f>
        <v/>
      </c>
      <c r="G93" s="2" t="str">
        <f>IF(ISNUMBER(FIND("延期",#REF!)),#REF!,"")</f>
        <v/>
      </c>
      <c r="H93" s="2" t="str">
        <f>IF(ISNUMBER(FIND("延期",#REF!)),#REF!,"")</f>
        <v/>
      </c>
      <c r="I93" s="2" t="str">
        <f>IF(ISNUMBER(FIND("延期",#REF!)),#REF!,"")</f>
        <v/>
      </c>
      <c r="K93" s="2" t="str">
        <f>IF(ISNUMBER(FIND("延期",遗留bug!D84)),遗留bug!C84,"")</f>
        <v/>
      </c>
      <c r="L93" s="2" t="str">
        <f>IF(ISNUMBER(FIND("延期",遗留bug!D84)),遗留bug!L84,"")</f>
        <v/>
      </c>
      <c r="M93" s="2" t="str">
        <f>IF(ISNUMBER(FIND("延期",遗留bug!D84)),遗留bug!M84,"")</f>
        <v/>
      </c>
      <c r="N93" s="2" t="str">
        <f>IF(ISNUMBER(FIND("延期",遗留bug!D84)),遗留bug!#REF!,"")</f>
        <v/>
      </c>
      <c r="P93" s="2" t="str">
        <f>IF(ISNUMBER(FIND("延期",#REF!)),#REF!,"")</f>
        <v/>
      </c>
      <c r="Q93" s="2" t="str">
        <f>IF(ISNUMBER(FIND("延期",#REF!)),#REF!,"")</f>
        <v/>
      </c>
      <c r="R93" s="2" t="str">
        <f>IF(ISNUMBER(FIND("延期",#REF!)),#REF!,"")</f>
        <v/>
      </c>
      <c r="S93" s="2" t="str">
        <f>IF(ISNUMBER(FIND("延期",#REF!)),#REF!,"")</f>
        <v/>
      </c>
    </row>
    <row r="94" spans="1:19">
      <c r="A94" s="2" t="str">
        <f>IF(ISNUMBER(FIND("延期",#REF!)),#REF!,"")</f>
        <v/>
      </c>
      <c r="B94" s="2" t="str">
        <f>IF(ISNUMBER(FIND("延期",#REF!)),#REF!,"")</f>
        <v/>
      </c>
      <c r="C94" s="2" t="str">
        <f>IF(ISNUMBER(FIND("延期",#REF!)),#REF!,"")</f>
        <v/>
      </c>
      <c r="D94" s="2" t="str">
        <f>IF(ISNUMBER(FIND("延期",#REF!)),#REF!,"")</f>
        <v/>
      </c>
      <c r="F94" s="2" t="str">
        <f>IF(ISNUMBER(FIND("延期",#REF!)),#REF!,"")</f>
        <v/>
      </c>
      <c r="G94" s="2" t="str">
        <f>IF(ISNUMBER(FIND("延期",#REF!)),#REF!,"")</f>
        <v/>
      </c>
      <c r="H94" s="2" t="str">
        <f>IF(ISNUMBER(FIND("延期",#REF!)),#REF!,"")</f>
        <v/>
      </c>
      <c r="I94" s="2" t="str">
        <f>IF(ISNUMBER(FIND("延期",#REF!)),#REF!,"")</f>
        <v/>
      </c>
      <c r="K94" s="2" t="str">
        <f>IF(ISNUMBER(FIND("延期",遗留bug!D85)),遗留bug!C85,"")</f>
        <v/>
      </c>
      <c r="L94" s="2" t="str">
        <f>IF(ISNUMBER(FIND("延期",遗留bug!D85)),遗留bug!L85,"")</f>
        <v/>
      </c>
      <c r="M94" s="2" t="str">
        <f>IF(ISNUMBER(FIND("延期",遗留bug!D85)),遗留bug!M85,"")</f>
        <v/>
      </c>
      <c r="N94" s="2" t="str">
        <f>IF(ISNUMBER(FIND("延期",遗留bug!D85)),遗留bug!#REF!,"")</f>
        <v/>
      </c>
      <c r="P94" s="2" t="str">
        <f>IF(ISNUMBER(FIND("延期",#REF!)),#REF!,"")</f>
        <v/>
      </c>
      <c r="Q94" s="2" t="str">
        <f>IF(ISNUMBER(FIND("延期",#REF!)),#REF!,"")</f>
        <v/>
      </c>
      <c r="R94" s="2" t="str">
        <f>IF(ISNUMBER(FIND("延期",#REF!)),#REF!,"")</f>
        <v/>
      </c>
      <c r="S94" s="2" t="str">
        <f>IF(ISNUMBER(FIND("延期",#REF!)),#REF!,"")</f>
        <v/>
      </c>
    </row>
    <row r="95" spans="1:19">
      <c r="A95" s="2" t="str">
        <f>IF(ISNUMBER(FIND("延期",#REF!)),#REF!,"")</f>
        <v/>
      </c>
      <c r="B95" s="2" t="str">
        <f>IF(ISNUMBER(FIND("延期",#REF!)),#REF!,"")</f>
        <v/>
      </c>
      <c r="C95" s="2" t="str">
        <f>IF(ISNUMBER(FIND("延期",#REF!)),#REF!,"")</f>
        <v/>
      </c>
      <c r="D95" s="2" t="str">
        <f>IF(ISNUMBER(FIND("延期",#REF!)),#REF!,"")</f>
        <v/>
      </c>
      <c r="F95" s="2" t="str">
        <f>IF(ISNUMBER(FIND("延期",#REF!)),#REF!,"")</f>
        <v/>
      </c>
      <c r="G95" s="2" t="str">
        <f>IF(ISNUMBER(FIND("延期",#REF!)),#REF!,"")</f>
        <v/>
      </c>
      <c r="H95" s="2" t="str">
        <f>IF(ISNUMBER(FIND("延期",#REF!)),#REF!,"")</f>
        <v/>
      </c>
      <c r="I95" s="2" t="str">
        <f>IF(ISNUMBER(FIND("延期",#REF!)),#REF!,"")</f>
        <v/>
      </c>
      <c r="K95" s="2" t="str">
        <f>IF(ISNUMBER(FIND("延期",遗留bug!D86)),遗留bug!C86,"")</f>
        <v/>
      </c>
      <c r="L95" s="2" t="str">
        <f>IF(ISNUMBER(FIND("延期",遗留bug!D86)),遗留bug!L86,"")</f>
        <v/>
      </c>
      <c r="M95" s="2" t="str">
        <f>IF(ISNUMBER(FIND("延期",遗留bug!D86)),遗留bug!M86,"")</f>
        <v/>
      </c>
      <c r="N95" s="2" t="str">
        <f>IF(ISNUMBER(FIND("延期",遗留bug!D86)),遗留bug!#REF!,"")</f>
        <v/>
      </c>
      <c r="P95" s="2" t="str">
        <f>IF(ISNUMBER(FIND("延期",#REF!)),#REF!,"")</f>
        <v/>
      </c>
      <c r="Q95" s="2" t="str">
        <f>IF(ISNUMBER(FIND("延期",#REF!)),#REF!,"")</f>
        <v/>
      </c>
      <c r="R95" s="2" t="str">
        <f>IF(ISNUMBER(FIND("延期",#REF!)),#REF!,"")</f>
        <v/>
      </c>
      <c r="S95" s="2" t="str">
        <f>IF(ISNUMBER(FIND("延期",#REF!)),#REF!,"")</f>
        <v/>
      </c>
    </row>
    <row r="96" spans="1:19">
      <c r="A96" s="2" t="str">
        <f>IF(ISNUMBER(FIND("延期",#REF!)),#REF!,"")</f>
        <v/>
      </c>
      <c r="B96" s="2" t="str">
        <f>IF(ISNUMBER(FIND("延期",#REF!)),#REF!,"")</f>
        <v/>
      </c>
      <c r="C96" s="2" t="str">
        <f>IF(ISNUMBER(FIND("延期",#REF!)),#REF!,"")</f>
        <v/>
      </c>
      <c r="D96" s="2" t="str">
        <f>IF(ISNUMBER(FIND("延期",#REF!)),#REF!,"")</f>
        <v/>
      </c>
      <c r="F96" s="2" t="str">
        <f>IF(ISNUMBER(FIND("延期",#REF!)),#REF!,"")</f>
        <v/>
      </c>
      <c r="G96" s="2" t="str">
        <f>IF(ISNUMBER(FIND("延期",#REF!)),#REF!,"")</f>
        <v/>
      </c>
      <c r="H96" s="2" t="str">
        <f>IF(ISNUMBER(FIND("延期",#REF!)),#REF!,"")</f>
        <v/>
      </c>
      <c r="I96" s="2" t="str">
        <f>IF(ISNUMBER(FIND("延期",#REF!)),#REF!,"")</f>
        <v/>
      </c>
      <c r="K96" s="2" t="str">
        <f>IF(ISNUMBER(FIND("延期",遗留bug!D87)),遗留bug!C87,"")</f>
        <v/>
      </c>
      <c r="L96" s="2" t="str">
        <f>IF(ISNUMBER(FIND("延期",遗留bug!D87)),遗留bug!L87,"")</f>
        <v/>
      </c>
      <c r="M96" s="2" t="str">
        <f>IF(ISNUMBER(FIND("延期",遗留bug!D87)),遗留bug!M87,"")</f>
        <v/>
      </c>
      <c r="N96" s="2" t="str">
        <f>IF(ISNUMBER(FIND("延期",遗留bug!D87)),遗留bug!#REF!,"")</f>
        <v/>
      </c>
      <c r="P96" s="2" t="str">
        <f>IF(ISNUMBER(FIND("延期",#REF!)),#REF!,"")</f>
        <v/>
      </c>
      <c r="Q96" s="2" t="str">
        <f>IF(ISNUMBER(FIND("延期",#REF!)),#REF!,"")</f>
        <v/>
      </c>
      <c r="R96" s="2" t="str">
        <f>IF(ISNUMBER(FIND("延期",#REF!)),#REF!,"")</f>
        <v/>
      </c>
      <c r="S96" s="2" t="str">
        <f>IF(ISNUMBER(FIND("延期",#REF!)),#REF!,"")</f>
        <v/>
      </c>
    </row>
    <row r="97" spans="1:19">
      <c r="A97" s="2" t="str">
        <f>IF(ISNUMBER(FIND("延期",#REF!)),#REF!,"")</f>
        <v/>
      </c>
      <c r="B97" s="2" t="str">
        <f>IF(ISNUMBER(FIND("延期",#REF!)),#REF!,"")</f>
        <v/>
      </c>
      <c r="C97" s="2" t="str">
        <f>IF(ISNUMBER(FIND("延期",#REF!)),#REF!,"")</f>
        <v/>
      </c>
      <c r="D97" s="2" t="str">
        <f>IF(ISNUMBER(FIND("延期",#REF!)),#REF!,"")</f>
        <v/>
      </c>
      <c r="F97" s="2" t="str">
        <f>IF(ISNUMBER(FIND("延期",#REF!)),#REF!,"")</f>
        <v/>
      </c>
      <c r="G97" s="2" t="str">
        <f>IF(ISNUMBER(FIND("延期",#REF!)),#REF!,"")</f>
        <v/>
      </c>
      <c r="H97" s="2" t="str">
        <f>IF(ISNUMBER(FIND("延期",#REF!)),#REF!,"")</f>
        <v/>
      </c>
      <c r="I97" s="2" t="str">
        <f>IF(ISNUMBER(FIND("延期",#REF!)),#REF!,"")</f>
        <v/>
      </c>
      <c r="K97" s="2" t="str">
        <f>IF(ISNUMBER(FIND("延期",遗留bug!D88)),遗留bug!C88,"")</f>
        <v/>
      </c>
      <c r="L97" s="2" t="str">
        <f>IF(ISNUMBER(FIND("延期",遗留bug!D88)),遗留bug!L88,"")</f>
        <v/>
      </c>
      <c r="M97" s="2" t="str">
        <f>IF(ISNUMBER(FIND("延期",遗留bug!D88)),遗留bug!M88,"")</f>
        <v/>
      </c>
      <c r="N97" s="2" t="str">
        <f>IF(ISNUMBER(FIND("延期",遗留bug!D88)),遗留bug!#REF!,"")</f>
        <v/>
      </c>
      <c r="P97" s="2" t="str">
        <f>IF(ISNUMBER(FIND("延期",#REF!)),#REF!,"")</f>
        <v/>
      </c>
      <c r="Q97" s="2" t="str">
        <f>IF(ISNUMBER(FIND("延期",#REF!)),#REF!,"")</f>
        <v/>
      </c>
      <c r="R97" s="2" t="str">
        <f>IF(ISNUMBER(FIND("延期",#REF!)),#REF!,"")</f>
        <v/>
      </c>
      <c r="S97" s="2" t="str">
        <f>IF(ISNUMBER(FIND("延期",#REF!)),#REF!,"")</f>
        <v/>
      </c>
    </row>
    <row r="98" spans="1:19">
      <c r="A98" s="2" t="str">
        <f>IF(ISNUMBER(FIND("延期",#REF!)),#REF!,"")</f>
        <v/>
      </c>
      <c r="B98" s="2" t="str">
        <f>IF(ISNUMBER(FIND("延期",#REF!)),#REF!,"")</f>
        <v/>
      </c>
      <c r="C98" s="2" t="str">
        <f>IF(ISNUMBER(FIND("延期",#REF!)),#REF!,"")</f>
        <v/>
      </c>
      <c r="D98" s="2" t="str">
        <f>IF(ISNUMBER(FIND("延期",#REF!)),#REF!,"")</f>
        <v/>
      </c>
      <c r="F98" s="2" t="str">
        <f>IF(ISNUMBER(FIND("延期",#REF!)),#REF!,"")</f>
        <v/>
      </c>
      <c r="G98" s="2" t="str">
        <f>IF(ISNUMBER(FIND("延期",#REF!)),#REF!,"")</f>
        <v/>
      </c>
      <c r="H98" s="2" t="str">
        <f>IF(ISNUMBER(FIND("延期",#REF!)),#REF!,"")</f>
        <v/>
      </c>
      <c r="I98" s="2" t="str">
        <f>IF(ISNUMBER(FIND("延期",#REF!)),#REF!,"")</f>
        <v/>
      </c>
      <c r="K98" s="2" t="str">
        <f>IF(ISNUMBER(FIND("延期",遗留bug!D89)),遗留bug!C89,"")</f>
        <v/>
      </c>
      <c r="L98" s="2" t="str">
        <f>IF(ISNUMBER(FIND("延期",遗留bug!D89)),遗留bug!L89,"")</f>
        <v/>
      </c>
      <c r="M98" s="2" t="str">
        <f>IF(ISNUMBER(FIND("延期",遗留bug!D89)),遗留bug!M89,"")</f>
        <v/>
      </c>
      <c r="N98" s="2" t="str">
        <f>IF(ISNUMBER(FIND("延期",遗留bug!D89)),遗留bug!#REF!,"")</f>
        <v/>
      </c>
      <c r="P98" s="2" t="str">
        <f>IF(ISNUMBER(FIND("延期",#REF!)),#REF!,"")</f>
        <v/>
      </c>
      <c r="Q98" s="2" t="str">
        <f>IF(ISNUMBER(FIND("延期",#REF!)),#REF!,"")</f>
        <v/>
      </c>
      <c r="R98" s="2" t="str">
        <f>IF(ISNUMBER(FIND("延期",#REF!)),#REF!,"")</f>
        <v/>
      </c>
      <c r="S98" s="2" t="str">
        <f>IF(ISNUMBER(FIND("延期",#REF!)),#REF!,"")</f>
        <v/>
      </c>
    </row>
    <row r="99" spans="1:19">
      <c r="A99" s="2" t="str">
        <f>IF(ISNUMBER(FIND("延期",#REF!)),#REF!,"")</f>
        <v/>
      </c>
      <c r="B99" s="2" t="str">
        <f>IF(ISNUMBER(FIND("延期",#REF!)),#REF!,"")</f>
        <v/>
      </c>
      <c r="C99" s="2" t="str">
        <f>IF(ISNUMBER(FIND("延期",#REF!)),#REF!,"")</f>
        <v/>
      </c>
      <c r="D99" s="2" t="str">
        <f>IF(ISNUMBER(FIND("延期",#REF!)),#REF!,"")</f>
        <v/>
      </c>
      <c r="F99" s="2" t="str">
        <f>IF(ISNUMBER(FIND("延期",#REF!)),#REF!,"")</f>
        <v/>
      </c>
      <c r="G99" s="2" t="str">
        <f>IF(ISNUMBER(FIND("延期",#REF!)),#REF!,"")</f>
        <v/>
      </c>
      <c r="H99" s="2" t="str">
        <f>IF(ISNUMBER(FIND("延期",#REF!)),#REF!,"")</f>
        <v/>
      </c>
      <c r="I99" s="2" t="str">
        <f>IF(ISNUMBER(FIND("延期",#REF!)),#REF!,"")</f>
        <v/>
      </c>
      <c r="K99" s="2" t="str">
        <f>IF(ISNUMBER(FIND("延期",遗留bug!D90)),遗留bug!C90,"")</f>
        <v/>
      </c>
      <c r="L99" s="2" t="str">
        <f>IF(ISNUMBER(FIND("延期",遗留bug!D90)),遗留bug!L90,"")</f>
        <v/>
      </c>
      <c r="M99" s="2" t="str">
        <f>IF(ISNUMBER(FIND("延期",遗留bug!D90)),遗留bug!M90,"")</f>
        <v/>
      </c>
      <c r="N99" s="2" t="str">
        <f>IF(ISNUMBER(FIND("延期",遗留bug!D90)),遗留bug!#REF!,"")</f>
        <v/>
      </c>
      <c r="P99" s="2" t="str">
        <f>IF(ISNUMBER(FIND("延期",#REF!)),#REF!,"")</f>
        <v/>
      </c>
      <c r="Q99" s="2" t="str">
        <f>IF(ISNUMBER(FIND("延期",#REF!)),#REF!,"")</f>
        <v/>
      </c>
      <c r="R99" s="2" t="str">
        <f>IF(ISNUMBER(FIND("延期",#REF!)),#REF!,"")</f>
        <v/>
      </c>
      <c r="S99" s="2" t="str">
        <f>IF(ISNUMBER(FIND("延期",#REF!)),#REF!,"")</f>
        <v/>
      </c>
    </row>
    <row r="100" spans="1:19">
      <c r="A100" s="2" t="str">
        <f>IF(ISNUMBER(FIND("延期",#REF!)),#REF!,"")</f>
        <v/>
      </c>
      <c r="B100" s="2" t="str">
        <f>IF(ISNUMBER(FIND("延期",#REF!)),#REF!,"")</f>
        <v/>
      </c>
      <c r="C100" s="2" t="str">
        <f>IF(ISNUMBER(FIND("延期",#REF!)),#REF!,"")</f>
        <v/>
      </c>
      <c r="D100" s="2" t="str">
        <f>IF(ISNUMBER(FIND("延期",#REF!)),#REF!,"")</f>
        <v/>
      </c>
      <c r="F100" s="2" t="str">
        <f>IF(ISNUMBER(FIND("延期",#REF!)),#REF!,"")</f>
        <v/>
      </c>
      <c r="G100" s="2" t="str">
        <f>IF(ISNUMBER(FIND("延期",#REF!)),#REF!,"")</f>
        <v/>
      </c>
      <c r="H100" s="2" t="str">
        <f>IF(ISNUMBER(FIND("延期",#REF!)),#REF!,"")</f>
        <v/>
      </c>
      <c r="I100" s="2" t="str">
        <f>IF(ISNUMBER(FIND("延期",#REF!)),#REF!,"")</f>
        <v/>
      </c>
      <c r="K100" s="2" t="str">
        <f>IF(ISNUMBER(FIND("延期",遗留bug!D91)),遗留bug!C91,"")</f>
        <v/>
      </c>
      <c r="L100" s="2" t="str">
        <f>IF(ISNUMBER(FIND("延期",遗留bug!D91)),遗留bug!L91,"")</f>
        <v/>
      </c>
      <c r="M100" s="2" t="str">
        <f>IF(ISNUMBER(FIND("延期",遗留bug!D91)),遗留bug!M91,"")</f>
        <v/>
      </c>
      <c r="N100" s="2" t="str">
        <f>IF(ISNUMBER(FIND("延期",遗留bug!D91)),遗留bug!#REF!,"")</f>
        <v/>
      </c>
      <c r="P100" s="2" t="str">
        <f>IF(ISNUMBER(FIND("延期",#REF!)),#REF!,"")</f>
        <v/>
      </c>
      <c r="Q100" s="2" t="str">
        <f>IF(ISNUMBER(FIND("延期",#REF!)),#REF!,"")</f>
        <v/>
      </c>
      <c r="R100" s="2" t="str">
        <f>IF(ISNUMBER(FIND("延期",#REF!)),#REF!,"")</f>
        <v/>
      </c>
      <c r="S100" s="2" t="str">
        <f>IF(ISNUMBER(FIND("延期",#REF!)),#REF!,"")</f>
        <v/>
      </c>
    </row>
    <row r="101" spans="1:19">
      <c r="A101" s="2" t="str">
        <f>IF(ISNUMBER(FIND("延期",#REF!)),#REF!,"")</f>
        <v/>
      </c>
      <c r="B101" s="2" t="str">
        <f>IF(ISNUMBER(FIND("延期",#REF!)),#REF!,"")</f>
        <v/>
      </c>
      <c r="C101" s="2" t="str">
        <f>IF(ISNUMBER(FIND("延期",#REF!)),#REF!,"")</f>
        <v/>
      </c>
      <c r="D101" s="2" t="str">
        <f>IF(ISNUMBER(FIND("延期",#REF!)),#REF!,"")</f>
        <v/>
      </c>
      <c r="F101" s="2" t="str">
        <f>IF(ISNUMBER(FIND("延期",#REF!)),#REF!,"")</f>
        <v/>
      </c>
      <c r="G101" s="2" t="str">
        <f>IF(ISNUMBER(FIND("延期",#REF!)),#REF!,"")</f>
        <v/>
      </c>
      <c r="H101" s="2" t="str">
        <f>IF(ISNUMBER(FIND("延期",#REF!)),#REF!,"")</f>
        <v/>
      </c>
      <c r="I101" s="2" t="str">
        <f>IF(ISNUMBER(FIND("延期",#REF!)),#REF!,"")</f>
        <v/>
      </c>
      <c r="K101" s="2" t="str">
        <f>IF(ISNUMBER(FIND("延期",遗留bug!D92)),遗留bug!C92,"")</f>
        <v/>
      </c>
      <c r="L101" s="2" t="str">
        <f>IF(ISNUMBER(FIND("延期",遗留bug!D92)),遗留bug!L92,"")</f>
        <v/>
      </c>
      <c r="M101" s="2" t="str">
        <f>IF(ISNUMBER(FIND("延期",遗留bug!D92)),遗留bug!M92,"")</f>
        <v/>
      </c>
      <c r="N101" s="2" t="str">
        <f>IF(ISNUMBER(FIND("延期",遗留bug!D92)),遗留bug!#REF!,"")</f>
        <v/>
      </c>
      <c r="P101" s="2" t="str">
        <f>IF(ISNUMBER(FIND("延期",#REF!)),#REF!,"")</f>
        <v/>
      </c>
      <c r="Q101" s="2" t="str">
        <f>IF(ISNUMBER(FIND("延期",#REF!)),#REF!,"")</f>
        <v/>
      </c>
      <c r="R101" s="2" t="str">
        <f>IF(ISNUMBER(FIND("延期",#REF!)),#REF!,"")</f>
        <v/>
      </c>
      <c r="S101" s="2" t="str">
        <f>IF(ISNUMBER(FIND("延期",#REF!)),#REF!,"")</f>
        <v/>
      </c>
    </row>
    <row r="102" spans="1:19">
      <c r="A102" s="2" t="str">
        <f>IF(ISNUMBER(FIND("延期",#REF!)),#REF!,"")</f>
        <v/>
      </c>
      <c r="B102" s="2" t="str">
        <f>IF(ISNUMBER(FIND("延期",#REF!)),#REF!,"")</f>
        <v/>
      </c>
      <c r="C102" s="2" t="str">
        <f>IF(ISNUMBER(FIND("延期",#REF!)),#REF!,"")</f>
        <v/>
      </c>
      <c r="D102" s="2" t="str">
        <f>IF(ISNUMBER(FIND("延期",#REF!)),#REF!,"")</f>
        <v/>
      </c>
      <c r="F102" s="2" t="str">
        <f>IF(ISNUMBER(FIND("延期",#REF!)),#REF!,"")</f>
        <v/>
      </c>
      <c r="G102" s="2" t="str">
        <f>IF(ISNUMBER(FIND("延期",#REF!)),#REF!,"")</f>
        <v/>
      </c>
      <c r="H102" s="2" t="str">
        <f>IF(ISNUMBER(FIND("延期",#REF!)),#REF!,"")</f>
        <v/>
      </c>
      <c r="I102" s="2" t="str">
        <f>IF(ISNUMBER(FIND("延期",#REF!)),#REF!,"")</f>
        <v/>
      </c>
      <c r="K102" s="2" t="str">
        <f>IF(ISNUMBER(FIND("延期",遗留bug!D93)),遗留bug!C93,"")</f>
        <v/>
      </c>
      <c r="L102" s="2" t="str">
        <f>IF(ISNUMBER(FIND("延期",遗留bug!D93)),遗留bug!L93,"")</f>
        <v/>
      </c>
      <c r="M102" s="2" t="str">
        <f>IF(ISNUMBER(FIND("延期",遗留bug!D93)),遗留bug!M93,"")</f>
        <v/>
      </c>
      <c r="N102" s="2" t="str">
        <f>IF(ISNUMBER(FIND("延期",遗留bug!D93)),遗留bug!#REF!,"")</f>
        <v/>
      </c>
      <c r="P102" s="2" t="str">
        <f>IF(ISNUMBER(FIND("延期",#REF!)),#REF!,"")</f>
        <v/>
      </c>
      <c r="Q102" s="2" t="str">
        <f>IF(ISNUMBER(FIND("延期",#REF!)),#REF!,"")</f>
        <v/>
      </c>
      <c r="R102" s="2" t="str">
        <f>IF(ISNUMBER(FIND("延期",#REF!)),#REF!,"")</f>
        <v/>
      </c>
      <c r="S102" s="2" t="str">
        <f>IF(ISNUMBER(FIND("延期",#REF!)),#REF!,"")</f>
        <v/>
      </c>
    </row>
    <row r="103" spans="1:19">
      <c r="A103" s="2" t="str">
        <f>IF(ISNUMBER(FIND("延期",#REF!)),#REF!,"")</f>
        <v/>
      </c>
      <c r="B103" s="2" t="str">
        <f>IF(ISNUMBER(FIND("延期",#REF!)),#REF!,"")</f>
        <v/>
      </c>
      <c r="C103" s="2" t="str">
        <f>IF(ISNUMBER(FIND("延期",#REF!)),#REF!,"")</f>
        <v/>
      </c>
      <c r="D103" s="2" t="str">
        <f>IF(ISNUMBER(FIND("延期",#REF!)),#REF!,"")</f>
        <v/>
      </c>
      <c r="F103" s="2" t="str">
        <f>IF(ISNUMBER(FIND("延期",#REF!)),#REF!,"")</f>
        <v/>
      </c>
      <c r="G103" s="2" t="str">
        <f>IF(ISNUMBER(FIND("延期",#REF!)),#REF!,"")</f>
        <v/>
      </c>
      <c r="H103" s="2" t="str">
        <f>IF(ISNUMBER(FIND("延期",#REF!)),#REF!,"")</f>
        <v/>
      </c>
      <c r="I103" s="2" t="str">
        <f>IF(ISNUMBER(FIND("延期",#REF!)),#REF!,"")</f>
        <v/>
      </c>
      <c r="K103" s="2" t="str">
        <f>IF(ISNUMBER(FIND("延期",遗留bug!D94)),遗留bug!C94,"")</f>
        <v/>
      </c>
      <c r="L103" s="2" t="str">
        <f>IF(ISNUMBER(FIND("延期",遗留bug!D94)),遗留bug!L94,"")</f>
        <v/>
      </c>
      <c r="M103" s="2" t="str">
        <f>IF(ISNUMBER(FIND("延期",遗留bug!D94)),遗留bug!M94,"")</f>
        <v/>
      </c>
      <c r="N103" s="2" t="str">
        <f>IF(ISNUMBER(FIND("延期",遗留bug!D94)),遗留bug!#REF!,"")</f>
        <v/>
      </c>
      <c r="P103" s="2" t="str">
        <f>IF(ISNUMBER(FIND("延期",#REF!)),#REF!,"")</f>
        <v/>
      </c>
      <c r="Q103" s="2" t="str">
        <f>IF(ISNUMBER(FIND("延期",#REF!)),#REF!,"")</f>
        <v/>
      </c>
      <c r="R103" s="2" t="str">
        <f>IF(ISNUMBER(FIND("延期",#REF!)),#REF!,"")</f>
        <v/>
      </c>
      <c r="S103" s="2" t="str">
        <f>IF(ISNUMBER(FIND("延期",#REF!)),#REF!,"")</f>
        <v/>
      </c>
    </row>
    <row r="104" spans="1:19">
      <c r="A104" s="2" t="str">
        <f>IF(ISNUMBER(FIND("延期",#REF!)),#REF!,"")</f>
        <v/>
      </c>
      <c r="B104" s="2" t="str">
        <f>IF(ISNUMBER(FIND("延期",#REF!)),#REF!,"")</f>
        <v/>
      </c>
      <c r="C104" s="2" t="str">
        <f>IF(ISNUMBER(FIND("延期",#REF!)),#REF!,"")</f>
        <v/>
      </c>
      <c r="D104" s="2" t="str">
        <f>IF(ISNUMBER(FIND("延期",#REF!)),#REF!,"")</f>
        <v/>
      </c>
      <c r="F104" s="2" t="str">
        <f>IF(ISNUMBER(FIND("延期",#REF!)),#REF!,"")</f>
        <v/>
      </c>
      <c r="G104" s="2" t="str">
        <f>IF(ISNUMBER(FIND("延期",#REF!)),#REF!,"")</f>
        <v/>
      </c>
      <c r="H104" s="2" t="str">
        <f>IF(ISNUMBER(FIND("延期",#REF!)),#REF!,"")</f>
        <v/>
      </c>
      <c r="I104" s="2" t="str">
        <f>IF(ISNUMBER(FIND("延期",#REF!)),#REF!,"")</f>
        <v/>
      </c>
      <c r="K104" s="2" t="str">
        <f>IF(ISNUMBER(FIND("延期",遗留bug!D95)),遗留bug!C95,"")</f>
        <v/>
      </c>
      <c r="L104" s="2" t="str">
        <f>IF(ISNUMBER(FIND("延期",遗留bug!D95)),遗留bug!L95,"")</f>
        <v/>
      </c>
      <c r="M104" s="2" t="str">
        <f>IF(ISNUMBER(FIND("延期",遗留bug!D95)),遗留bug!M95,"")</f>
        <v/>
      </c>
      <c r="N104" s="2" t="str">
        <f>IF(ISNUMBER(FIND("延期",遗留bug!D95)),遗留bug!#REF!,"")</f>
        <v/>
      </c>
      <c r="P104" s="2" t="str">
        <f>IF(ISNUMBER(FIND("延期",#REF!)),#REF!,"")</f>
        <v/>
      </c>
      <c r="Q104" s="2" t="str">
        <f>IF(ISNUMBER(FIND("延期",#REF!)),#REF!,"")</f>
        <v/>
      </c>
      <c r="R104" s="2" t="str">
        <f>IF(ISNUMBER(FIND("延期",#REF!)),#REF!,"")</f>
        <v/>
      </c>
      <c r="S104" s="2" t="str">
        <f>IF(ISNUMBER(FIND("延期",#REF!)),#REF!,"")</f>
        <v/>
      </c>
    </row>
    <row r="105" spans="1:19">
      <c r="A105" s="2" t="str">
        <f>IF(ISNUMBER(FIND("延期",#REF!)),#REF!,"")</f>
        <v/>
      </c>
      <c r="B105" s="2" t="str">
        <f>IF(ISNUMBER(FIND("延期",#REF!)),#REF!,"")</f>
        <v/>
      </c>
      <c r="C105" s="2" t="str">
        <f>IF(ISNUMBER(FIND("延期",#REF!)),#REF!,"")</f>
        <v/>
      </c>
      <c r="D105" s="2" t="str">
        <f>IF(ISNUMBER(FIND("延期",#REF!)),#REF!,"")</f>
        <v/>
      </c>
      <c r="F105" s="2" t="str">
        <f>IF(ISNUMBER(FIND("延期",#REF!)),#REF!,"")</f>
        <v/>
      </c>
      <c r="G105" s="2" t="str">
        <f>IF(ISNUMBER(FIND("延期",#REF!)),#REF!,"")</f>
        <v/>
      </c>
      <c r="H105" s="2" t="str">
        <f>IF(ISNUMBER(FIND("延期",#REF!)),#REF!,"")</f>
        <v/>
      </c>
      <c r="I105" s="2" t="str">
        <f>IF(ISNUMBER(FIND("延期",#REF!)),#REF!,"")</f>
        <v/>
      </c>
      <c r="K105" s="2" t="str">
        <f>IF(ISNUMBER(FIND("延期",遗留bug!D96)),遗留bug!C96,"")</f>
        <v/>
      </c>
      <c r="L105" s="2" t="str">
        <f>IF(ISNUMBER(FIND("延期",遗留bug!D96)),遗留bug!L96,"")</f>
        <v/>
      </c>
      <c r="M105" s="2" t="str">
        <f>IF(ISNUMBER(FIND("延期",遗留bug!D96)),遗留bug!M96,"")</f>
        <v/>
      </c>
      <c r="N105" s="2" t="str">
        <f>IF(ISNUMBER(FIND("延期",遗留bug!D96)),遗留bug!#REF!,"")</f>
        <v/>
      </c>
      <c r="P105" s="2" t="str">
        <f>IF(ISNUMBER(FIND("延期",#REF!)),#REF!,"")</f>
        <v/>
      </c>
      <c r="Q105" s="2" t="str">
        <f>IF(ISNUMBER(FIND("延期",#REF!)),#REF!,"")</f>
        <v/>
      </c>
      <c r="R105" s="2" t="str">
        <f>IF(ISNUMBER(FIND("延期",#REF!)),#REF!,"")</f>
        <v/>
      </c>
      <c r="S105" s="2" t="str">
        <f>IF(ISNUMBER(FIND("延期",#REF!)),#REF!,"")</f>
        <v/>
      </c>
    </row>
    <row r="106" spans="1:19">
      <c r="A106" s="2" t="str">
        <f>IF(ISNUMBER(FIND("延期",#REF!)),#REF!,"")</f>
        <v/>
      </c>
      <c r="B106" s="2" t="str">
        <f>IF(ISNUMBER(FIND("延期",#REF!)),#REF!,"")</f>
        <v/>
      </c>
      <c r="C106" s="2" t="str">
        <f>IF(ISNUMBER(FIND("延期",#REF!)),#REF!,"")</f>
        <v/>
      </c>
      <c r="D106" s="2" t="str">
        <f>IF(ISNUMBER(FIND("延期",#REF!)),#REF!,"")</f>
        <v/>
      </c>
      <c r="F106" s="2" t="str">
        <f>IF(ISNUMBER(FIND("延期",#REF!)),#REF!,"")</f>
        <v/>
      </c>
      <c r="G106" s="2" t="str">
        <f>IF(ISNUMBER(FIND("延期",#REF!)),#REF!,"")</f>
        <v/>
      </c>
      <c r="H106" s="2" t="str">
        <f>IF(ISNUMBER(FIND("延期",#REF!)),#REF!,"")</f>
        <v/>
      </c>
      <c r="I106" s="2" t="str">
        <f>IF(ISNUMBER(FIND("延期",#REF!)),#REF!,"")</f>
        <v/>
      </c>
      <c r="K106" s="2" t="str">
        <f>IF(ISNUMBER(FIND("延期",遗留bug!D97)),遗留bug!C97,"")</f>
        <v/>
      </c>
      <c r="L106" s="2" t="str">
        <f>IF(ISNUMBER(FIND("延期",遗留bug!D97)),遗留bug!L97,"")</f>
        <v/>
      </c>
      <c r="M106" s="2" t="str">
        <f>IF(ISNUMBER(FIND("延期",遗留bug!D97)),遗留bug!M97,"")</f>
        <v/>
      </c>
      <c r="N106" s="2" t="str">
        <f>IF(ISNUMBER(FIND("延期",遗留bug!D97)),遗留bug!#REF!,"")</f>
        <v/>
      </c>
      <c r="P106" s="2" t="str">
        <f>IF(ISNUMBER(FIND("延期",#REF!)),#REF!,"")</f>
        <v/>
      </c>
      <c r="Q106" s="2" t="str">
        <f>IF(ISNUMBER(FIND("延期",#REF!)),#REF!,"")</f>
        <v/>
      </c>
      <c r="R106" s="2" t="str">
        <f>IF(ISNUMBER(FIND("延期",#REF!)),#REF!,"")</f>
        <v/>
      </c>
      <c r="S106" s="2" t="str">
        <f>IF(ISNUMBER(FIND("延期",#REF!)),#REF!,"")</f>
        <v/>
      </c>
    </row>
    <row r="107" spans="1:19">
      <c r="A107" s="2" t="str">
        <f>IF(ISNUMBER(FIND("延期",#REF!)),#REF!,"")</f>
        <v/>
      </c>
      <c r="B107" s="2" t="str">
        <f>IF(ISNUMBER(FIND("延期",#REF!)),#REF!,"")</f>
        <v/>
      </c>
      <c r="C107" s="2" t="str">
        <f>IF(ISNUMBER(FIND("延期",#REF!)),#REF!,"")</f>
        <v/>
      </c>
      <c r="D107" s="2" t="str">
        <f>IF(ISNUMBER(FIND("延期",#REF!)),#REF!,"")</f>
        <v/>
      </c>
      <c r="F107" s="2" t="str">
        <f>IF(ISNUMBER(FIND("延期",#REF!)),#REF!,"")</f>
        <v/>
      </c>
      <c r="G107" s="2" t="str">
        <f>IF(ISNUMBER(FIND("延期",#REF!)),#REF!,"")</f>
        <v/>
      </c>
      <c r="H107" s="2" t="str">
        <f>IF(ISNUMBER(FIND("延期",#REF!)),#REF!,"")</f>
        <v/>
      </c>
      <c r="I107" s="2" t="str">
        <f>IF(ISNUMBER(FIND("延期",#REF!)),#REF!,"")</f>
        <v/>
      </c>
      <c r="K107" s="2" t="str">
        <f>IF(ISNUMBER(FIND("延期",遗留bug!D98)),遗留bug!C98,"")</f>
        <v/>
      </c>
      <c r="L107" s="2" t="str">
        <f>IF(ISNUMBER(FIND("延期",遗留bug!D98)),遗留bug!L98,"")</f>
        <v/>
      </c>
      <c r="M107" s="2" t="str">
        <f>IF(ISNUMBER(FIND("延期",遗留bug!D98)),遗留bug!M98,"")</f>
        <v/>
      </c>
      <c r="N107" s="2" t="str">
        <f>IF(ISNUMBER(FIND("延期",遗留bug!D98)),遗留bug!#REF!,"")</f>
        <v/>
      </c>
      <c r="P107" s="2" t="str">
        <f>IF(ISNUMBER(FIND("延期",#REF!)),#REF!,"")</f>
        <v/>
      </c>
      <c r="Q107" s="2" t="str">
        <f>IF(ISNUMBER(FIND("延期",#REF!)),#REF!,"")</f>
        <v/>
      </c>
      <c r="R107" s="2" t="str">
        <f>IF(ISNUMBER(FIND("延期",#REF!)),#REF!,"")</f>
        <v/>
      </c>
      <c r="S107" s="2" t="str">
        <f>IF(ISNUMBER(FIND("延期",#REF!)),#REF!,"")</f>
        <v/>
      </c>
    </row>
    <row r="108" spans="1:19">
      <c r="A108" s="2" t="str">
        <f>IF(ISNUMBER(FIND("延期",#REF!)),#REF!,"")</f>
        <v/>
      </c>
      <c r="B108" s="2" t="str">
        <f>IF(ISNUMBER(FIND("延期",#REF!)),#REF!,"")</f>
        <v/>
      </c>
      <c r="C108" s="2" t="str">
        <f>IF(ISNUMBER(FIND("延期",#REF!)),#REF!,"")</f>
        <v/>
      </c>
      <c r="D108" s="2" t="str">
        <f>IF(ISNUMBER(FIND("延期",#REF!)),#REF!,"")</f>
        <v/>
      </c>
      <c r="F108" s="2" t="str">
        <f>IF(ISNUMBER(FIND("延期",#REF!)),#REF!,"")</f>
        <v/>
      </c>
      <c r="G108" s="2" t="str">
        <f>IF(ISNUMBER(FIND("延期",#REF!)),#REF!,"")</f>
        <v/>
      </c>
      <c r="H108" s="2" t="str">
        <f>IF(ISNUMBER(FIND("延期",#REF!)),#REF!,"")</f>
        <v/>
      </c>
      <c r="I108" s="2" t="str">
        <f>IF(ISNUMBER(FIND("延期",#REF!)),#REF!,"")</f>
        <v/>
      </c>
      <c r="K108" s="2" t="str">
        <f>IF(ISNUMBER(FIND("延期",遗留bug!D99)),遗留bug!C99,"")</f>
        <v/>
      </c>
      <c r="L108" s="2" t="str">
        <f>IF(ISNUMBER(FIND("延期",遗留bug!D99)),遗留bug!L99,"")</f>
        <v/>
      </c>
      <c r="M108" s="2" t="str">
        <f>IF(ISNUMBER(FIND("延期",遗留bug!D99)),遗留bug!M99,"")</f>
        <v/>
      </c>
      <c r="N108" s="2" t="str">
        <f>IF(ISNUMBER(FIND("延期",遗留bug!D99)),遗留bug!#REF!,"")</f>
        <v/>
      </c>
      <c r="P108" s="2" t="str">
        <f>IF(ISNUMBER(FIND("延期",#REF!)),#REF!,"")</f>
        <v/>
      </c>
      <c r="Q108" s="2" t="str">
        <f>IF(ISNUMBER(FIND("延期",#REF!)),#REF!,"")</f>
        <v/>
      </c>
      <c r="R108" s="2" t="str">
        <f>IF(ISNUMBER(FIND("延期",#REF!)),#REF!,"")</f>
        <v/>
      </c>
      <c r="S108" s="2" t="str">
        <f>IF(ISNUMBER(FIND("延期",#REF!)),#REF!,"")</f>
        <v/>
      </c>
    </row>
    <row r="109" spans="1:19">
      <c r="A109" s="2" t="str">
        <f>IF(ISNUMBER(FIND("延期",#REF!)),#REF!,"")</f>
        <v/>
      </c>
      <c r="B109" s="2" t="str">
        <f>IF(ISNUMBER(FIND("延期",#REF!)),#REF!,"")</f>
        <v/>
      </c>
      <c r="C109" s="2" t="str">
        <f>IF(ISNUMBER(FIND("延期",#REF!)),#REF!,"")</f>
        <v/>
      </c>
      <c r="D109" s="2" t="str">
        <f>IF(ISNUMBER(FIND("延期",#REF!)),#REF!,"")</f>
        <v/>
      </c>
      <c r="F109" s="2" t="str">
        <f>IF(ISNUMBER(FIND("延期",#REF!)),#REF!,"")</f>
        <v/>
      </c>
      <c r="G109" s="2" t="str">
        <f>IF(ISNUMBER(FIND("延期",#REF!)),#REF!,"")</f>
        <v/>
      </c>
      <c r="H109" s="2" t="str">
        <f>IF(ISNUMBER(FIND("延期",#REF!)),#REF!,"")</f>
        <v/>
      </c>
      <c r="I109" s="2" t="str">
        <f>IF(ISNUMBER(FIND("延期",#REF!)),#REF!,"")</f>
        <v/>
      </c>
      <c r="K109" s="2" t="str">
        <f>IF(ISNUMBER(FIND("延期",遗留bug!D100)),遗留bug!C100,"")</f>
        <v/>
      </c>
      <c r="L109" s="2" t="str">
        <f>IF(ISNUMBER(FIND("延期",遗留bug!D100)),遗留bug!L100,"")</f>
        <v/>
      </c>
      <c r="M109" s="2" t="str">
        <f>IF(ISNUMBER(FIND("延期",遗留bug!D100)),遗留bug!M100,"")</f>
        <v/>
      </c>
      <c r="N109" s="2" t="str">
        <f>IF(ISNUMBER(FIND("延期",遗留bug!D100)),遗留bug!#REF!,"")</f>
        <v/>
      </c>
      <c r="P109" s="2" t="str">
        <f>IF(ISNUMBER(FIND("延期",#REF!)),#REF!,"")</f>
        <v/>
      </c>
      <c r="Q109" s="2" t="str">
        <f>IF(ISNUMBER(FIND("延期",#REF!)),#REF!,"")</f>
        <v/>
      </c>
      <c r="R109" s="2" t="str">
        <f>IF(ISNUMBER(FIND("延期",#REF!)),#REF!,"")</f>
        <v/>
      </c>
      <c r="S109" s="2" t="str">
        <f>IF(ISNUMBER(FIND("延期",#REF!)),#REF!,"")</f>
        <v/>
      </c>
    </row>
    <row r="110" spans="1:19">
      <c r="A110" s="2" t="str">
        <f>IF(ISNUMBER(FIND("延期",#REF!)),#REF!,"")</f>
        <v/>
      </c>
      <c r="B110" s="2" t="str">
        <f>IF(ISNUMBER(FIND("延期",#REF!)),#REF!,"")</f>
        <v/>
      </c>
      <c r="C110" s="2" t="str">
        <f>IF(ISNUMBER(FIND("延期",#REF!)),#REF!,"")</f>
        <v/>
      </c>
      <c r="D110" s="2" t="str">
        <f>IF(ISNUMBER(FIND("延期",#REF!)),#REF!,"")</f>
        <v/>
      </c>
      <c r="F110" s="2" t="str">
        <f>IF(ISNUMBER(FIND("延期",#REF!)),#REF!,"")</f>
        <v/>
      </c>
      <c r="G110" s="2" t="str">
        <f>IF(ISNUMBER(FIND("延期",#REF!)),#REF!,"")</f>
        <v/>
      </c>
      <c r="H110" s="2" t="str">
        <f>IF(ISNUMBER(FIND("延期",#REF!)),#REF!,"")</f>
        <v/>
      </c>
      <c r="I110" s="2" t="str">
        <f>IF(ISNUMBER(FIND("延期",#REF!)),#REF!,"")</f>
        <v/>
      </c>
      <c r="K110" s="2" t="str">
        <f>IF(ISNUMBER(FIND("延期",遗留bug!D101)),遗留bug!C101,"")</f>
        <v/>
      </c>
      <c r="L110" s="2" t="str">
        <f>IF(ISNUMBER(FIND("延期",遗留bug!D101)),遗留bug!L101,"")</f>
        <v/>
      </c>
      <c r="M110" s="2" t="str">
        <f>IF(ISNUMBER(FIND("延期",遗留bug!D101)),遗留bug!M101,"")</f>
        <v/>
      </c>
      <c r="N110" s="2" t="str">
        <f>IF(ISNUMBER(FIND("延期",遗留bug!D101)),遗留bug!#REF!,"")</f>
        <v/>
      </c>
      <c r="P110" s="2" t="str">
        <f>IF(ISNUMBER(FIND("延期",#REF!)),#REF!,"")</f>
        <v/>
      </c>
      <c r="Q110" s="2" t="str">
        <f>IF(ISNUMBER(FIND("延期",#REF!)),#REF!,"")</f>
        <v/>
      </c>
      <c r="R110" s="2" t="str">
        <f>IF(ISNUMBER(FIND("延期",#REF!)),#REF!,"")</f>
        <v/>
      </c>
      <c r="S110" s="2" t="str">
        <f>IF(ISNUMBER(FIND("延期",#REF!)),#REF!,"")</f>
        <v/>
      </c>
    </row>
    <row r="111" spans="1:19">
      <c r="A111" s="2" t="str">
        <f>IF(ISNUMBER(FIND("延期",#REF!)),#REF!,"")</f>
        <v/>
      </c>
      <c r="B111" s="2" t="str">
        <f>IF(ISNUMBER(FIND("延期",#REF!)),#REF!,"")</f>
        <v/>
      </c>
      <c r="C111" s="2" t="str">
        <f>IF(ISNUMBER(FIND("延期",#REF!)),#REF!,"")</f>
        <v/>
      </c>
      <c r="D111" s="2" t="str">
        <f>IF(ISNUMBER(FIND("延期",#REF!)),#REF!,"")</f>
        <v/>
      </c>
      <c r="F111" s="2" t="str">
        <f>IF(ISNUMBER(FIND("延期",#REF!)),#REF!,"")</f>
        <v/>
      </c>
      <c r="G111" s="2" t="str">
        <f>IF(ISNUMBER(FIND("延期",#REF!)),#REF!,"")</f>
        <v/>
      </c>
      <c r="H111" s="2" t="str">
        <f>IF(ISNUMBER(FIND("延期",#REF!)),#REF!,"")</f>
        <v/>
      </c>
      <c r="I111" s="2" t="str">
        <f>IF(ISNUMBER(FIND("延期",#REF!)),#REF!,"")</f>
        <v/>
      </c>
      <c r="K111" s="2" t="str">
        <f>IF(ISNUMBER(FIND("延期",遗留bug!D102)),遗留bug!C102,"")</f>
        <v/>
      </c>
      <c r="L111" s="2" t="str">
        <f>IF(ISNUMBER(FIND("延期",遗留bug!D102)),遗留bug!L102,"")</f>
        <v/>
      </c>
      <c r="M111" s="2" t="str">
        <f>IF(ISNUMBER(FIND("延期",遗留bug!D102)),遗留bug!M102,"")</f>
        <v/>
      </c>
      <c r="N111" s="2" t="str">
        <f>IF(ISNUMBER(FIND("延期",遗留bug!D102)),遗留bug!#REF!,"")</f>
        <v/>
      </c>
      <c r="P111" s="2" t="str">
        <f>IF(ISNUMBER(FIND("延期",#REF!)),#REF!,"")</f>
        <v/>
      </c>
      <c r="Q111" s="2" t="str">
        <f>IF(ISNUMBER(FIND("延期",#REF!)),#REF!,"")</f>
        <v/>
      </c>
      <c r="R111" s="2" t="str">
        <f>IF(ISNUMBER(FIND("延期",#REF!)),#REF!,"")</f>
        <v/>
      </c>
      <c r="S111" s="2" t="str">
        <f>IF(ISNUMBER(FIND("延期",#REF!)),#REF!,"")</f>
        <v/>
      </c>
    </row>
    <row r="112" spans="1:19">
      <c r="A112" s="2" t="str">
        <f>IF(ISNUMBER(FIND("延期",#REF!)),#REF!,"")</f>
        <v/>
      </c>
      <c r="B112" s="2" t="str">
        <f>IF(ISNUMBER(FIND("延期",#REF!)),#REF!,"")</f>
        <v/>
      </c>
      <c r="C112" s="2" t="str">
        <f>IF(ISNUMBER(FIND("延期",#REF!)),#REF!,"")</f>
        <v/>
      </c>
      <c r="D112" s="2" t="str">
        <f>IF(ISNUMBER(FIND("延期",#REF!)),#REF!,"")</f>
        <v/>
      </c>
      <c r="F112" s="2" t="str">
        <f>IF(ISNUMBER(FIND("延期",#REF!)),#REF!,"")</f>
        <v/>
      </c>
      <c r="G112" s="2" t="str">
        <f>IF(ISNUMBER(FIND("延期",#REF!)),#REF!,"")</f>
        <v/>
      </c>
      <c r="H112" s="2" t="str">
        <f>IF(ISNUMBER(FIND("延期",#REF!)),#REF!,"")</f>
        <v/>
      </c>
      <c r="I112" s="2" t="str">
        <f>IF(ISNUMBER(FIND("延期",#REF!)),#REF!,"")</f>
        <v/>
      </c>
      <c r="K112" s="2" t="str">
        <f>IF(ISNUMBER(FIND("延期",遗留bug!D103)),遗留bug!C103,"")</f>
        <v/>
      </c>
      <c r="L112" s="2" t="str">
        <f>IF(ISNUMBER(FIND("延期",遗留bug!D103)),遗留bug!L103,"")</f>
        <v/>
      </c>
      <c r="M112" s="2" t="str">
        <f>IF(ISNUMBER(FIND("延期",遗留bug!D103)),遗留bug!M103,"")</f>
        <v/>
      </c>
      <c r="N112" s="2" t="str">
        <f>IF(ISNUMBER(FIND("延期",遗留bug!D103)),遗留bug!#REF!,"")</f>
        <v/>
      </c>
      <c r="P112" s="2" t="str">
        <f>IF(ISNUMBER(FIND("延期",#REF!)),#REF!,"")</f>
        <v/>
      </c>
      <c r="Q112" s="2" t="str">
        <f>IF(ISNUMBER(FIND("延期",#REF!)),#REF!,"")</f>
        <v/>
      </c>
      <c r="R112" s="2" t="str">
        <f>IF(ISNUMBER(FIND("延期",#REF!)),#REF!,"")</f>
        <v/>
      </c>
      <c r="S112" s="2" t="str">
        <f>IF(ISNUMBER(FIND("延期",#REF!)),#REF!,"")</f>
        <v/>
      </c>
    </row>
    <row r="113" spans="1:19">
      <c r="A113" s="2" t="str">
        <f>IF(ISNUMBER(FIND("延期",#REF!)),#REF!,"")</f>
        <v/>
      </c>
      <c r="B113" s="2" t="str">
        <f>IF(ISNUMBER(FIND("延期",#REF!)),#REF!,"")</f>
        <v/>
      </c>
      <c r="C113" s="2" t="str">
        <f>IF(ISNUMBER(FIND("延期",#REF!)),#REF!,"")</f>
        <v/>
      </c>
      <c r="D113" s="2" t="str">
        <f>IF(ISNUMBER(FIND("延期",#REF!)),#REF!,"")</f>
        <v/>
      </c>
      <c r="F113" s="2" t="str">
        <f>IF(ISNUMBER(FIND("延期",#REF!)),#REF!,"")</f>
        <v/>
      </c>
      <c r="G113" s="2" t="str">
        <f>IF(ISNUMBER(FIND("延期",#REF!)),#REF!,"")</f>
        <v/>
      </c>
      <c r="H113" s="2" t="str">
        <f>IF(ISNUMBER(FIND("延期",#REF!)),#REF!,"")</f>
        <v/>
      </c>
      <c r="I113" s="2" t="str">
        <f>IF(ISNUMBER(FIND("延期",#REF!)),#REF!,"")</f>
        <v/>
      </c>
      <c r="K113" s="2" t="str">
        <f>IF(ISNUMBER(FIND("延期",遗留bug!D104)),遗留bug!C104,"")</f>
        <v/>
      </c>
      <c r="L113" s="2" t="str">
        <f>IF(ISNUMBER(FIND("延期",遗留bug!D104)),遗留bug!L104,"")</f>
        <v/>
      </c>
      <c r="M113" s="2" t="str">
        <f>IF(ISNUMBER(FIND("延期",遗留bug!D104)),遗留bug!M104,"")</f>
        <v/>
      </c>
      <c r="N113" s="2" t="str">
        <f>IF(ISNUMBER(FIND("延期",遗留bug!D104)),遗留bug!#REF!,"")</f>
        <v/>
      </c>
      <c r="P113" s="2" t="str">
        <f>IF(ISNUMBER(FIND("延期",#REF!)),#REF!,"")</f>
        <v/>
      </c>
      <c r="Q113" s="2" t="str">
        <f>IF(ISNUMBER(FIND("延期",#REF!)),#REF!,"")</f>
        <v/>
      </c>
      <c r="R113" s="2" t="str">
        <f>IF(ISNUMBER(FIND("延期",#REF!)),#REF!,"")</f>
        <v/>
      </c>
      <c r="S113" s="2" t="str">
        <f>IF(ISNUMBER(FIND("延期",#REF!)),#REF!,"")</f>
        <v/>
      </c>
    </row>
    <row r="114" spans="1:19">
      <c r="A114" s="2" t="str">
        <f>IF(ISNUMBER(FIND("延期",#REF!)),#REF!,"")</f>
        <v/>
      </c>
      <c r="B114" s="2" t="str">
        <f>IF(ISNUMBER(FIND("延期",#REF!)),#REF!,"")</f>
        <v/>
      </c>
      <c r="C114" s="2" t="str">
        <f>IF(ISNUMBER(FIND("延期",#REF!)),#REF!,"")</f>
        <v/>
      </c>
      <c r="D114" s="2" t="str">
        <f>IF(ISNUMBER(FIND("延期",#REF!)),#REF!,"")</f>
        <v/>
      </c>
      <c r="F114" s="2" t="str">
        <f>IF(ISNUMBER(FIND("延期",#REF!)),#REF!,"")</f>
        <v/>
      </c>
      <c r="G114" s="2" t="str">
        <f>IF(ISNUMBER(FIND("延期",#REF!)),#REF!,"")</f>
        <v/>
      </c>
      <c r="H114" s="2" t="str">
        <f>IF(ISNUMBER(FIND("延期",#REF!)),#REF!,"")</f>
        <v/>
      </c>
      <c r="I114" s="2" t="str">
        <f>IF(ISNUMBER(FIND("延期",#REF!)),#REF!,"")</f>
        <v/>
      </c>
      <c r="K114" s="2" t="str">
        <f>IF(ISNUMBER(FIND("延期",遗留bug!D105)),遗留bug!C105,"")</f>
        <v/>
      </c>
      <c r="L114" s="2" t="str">
        <f>IF(ISNUMBER(FIND("延期",遗留bug!D105)),遗留bug!L105,"")</f>
        <v/>
      </c>
      <c r="M114" s="2" t="str">
        <f>IF(ISNUMBER(FIND("延期",遗留bug!D105)),遗留bug!M105,"")</f>
        <v/>
      </c>
      <c r="N114" s="2" t="str">
        <f>IF(ISNUMBER(FIND("延期",遗留bug!D105)),遗留bug!#REF!,"")</f>
        <v/>
      </c>
      <c r="P114" s="2" t="str">
        <f>IF(ISNUMBER(FIND("延期",#REF!)),#REF!,"")</f>
        <v/>
      </c>
      <c r="Q114" s="2" t="str">
        <f>IF(ISNUMBER(FIND("延期",#REF!)),#REF!,"")</f>
        <v/>
      </c>
      <c r="R114" s="2" t="str">
        <f>IF(ISNUMBER(FIND("延期",#REF!)),#REF!,"")</f>
        <v/>
      </c>
      <c r="S114" s="2" t="str">
        <f>IF(ISNUMBER(FIND("延期",#REF!)),#REF!,"")</f>
        <v/>
      </c>
    </row>
    <row r="115" spans="1:19">
      <c r="A115" s="2" t="str">
        <f>IF(ISNUMBER(FIND("延期",#REF!)),#REF!,"")</f>
        <v/>
      </c>
      <c r="B115" s="2" t="str">
        <f>IF(ISNUMBER(FIND("延期",#REF!)),#REF!,"")</f>
        <v/>
      </c>
      <c r="C115" s="2" t="str">
        <f>IF(ISNUMBER(FIND("延期",#REF!)),#REF!,"")</f>
        <v/>
      </c>
      <c r="D115" s="2" t="str">
        <f>IF(ISNUMBER(FIND("延期",#REF!)),#REF!,"")</f>
        <v/>
      </c>
      <c r="F115" s="2" t="str">
        <f>IF(ISNUMBER(FIND("延期",#REF!)),#REF!,"")</f>
        <v/>
      </c>
      <c r="G115" s="2" t="str">
        <f>IF(ISNUMBER(FIND("延期",#REF!)),#REF!,"")</f>
        <v/>
      </c>
      <c r="H115" s="2" t="str">
        <f>IF(ISNUMBER(FIND("延期",#REF!)),#REF!,"")</f>
        <v/>
      </c>
      <c r="I115" s="2" t="str">
        <f>IF(ISNUMBER(FIND("延期",#REF!)),#REF!,"")</f>
        <v/>
      </c>
      <c r="K115" s="2" t="str">
        <f>IF(ISNUMBER(FIND("延期",遗留bug!D106)),遗留bug!C106,"")</f>
        <v/>
      </c>
      <c r="L115" s="2" t="str">
        <f>IF(ISNUMBER(FIND("延期",遗留bug!D106)),遗留bug!L106,"")</f>
        <v/>
      </c>
      <c r="M115" s="2" t="str">
        <f>IF(ISNUMBER(FIND("延期",遗留bug!D106)),遗留bug!M106,"")</f>
        <v/>
      </c>
      <c r="N115" s="2" t="str">
        <f>IF(ISNUMBER(FIND("延期",遗留bug!D106)),遗留bug!#REF!,"")</f>
        <v/>
      </c>
      <c r="P115" s="2" t="str">
        <f>IF(ISNUMBER(FIND("延期",#REF!)),#REF!,"")</f>
        <v/>
      </c>
      <c r="Q115" s="2" t="str">
        <f>IF(ISNUMBER(FIND("延期",#REF!)),#REF!,"")</f>
        <v/>
      </c>
      <c r="R115" s="2" t="str">
        <f>IF(ISNUMBER(FIND("延期",#REF!)),#REF!,"")</f>
        <v/>
      </c>
      <c r="S115" s="2" t="str">
        <f>IF(ISNUMBER(FIND("延期",#REF!)),#REF!,"")</f>
        <v/>
      </c>
    </row>
    <row r="116" spans="1:19">
      <c r="A116" s="2" t="str">
        <f>IF(ISNUMBER(FIND("延期",#REF!)),#REF!,"")</f>
        <v/>
      </c>
      <c r="B116" s="2" t="str">
        <f>IF(ISNUMBER(FIND("延期",#REF!)),#REF!,"")</f>
        <v/>
      </c>
      <c r="C116" s="2" t="str">
        <f>IF(ISNUMBER(FIND("延期",#REF!)),#REF!,"")</f>
        <v/>
      </c>
      <c r="D116" s="2" t="str">
        <f>IF(ISNUMBER(FIND("延期",#REF!)),#REF!,"")</f>
        <v/>
      </c>
      <c r="F116" s="2" t="str">
        <f>IF(ISNUMBER(FIND("延期",#REF!)),#REF!,"")</f>
        <v/>
      </c>
      <c r="G116" s="2" t="str">
        <f>IF(ISNUMBER(FIND("延期",#REF!)),#REF!,"")</f>
        <v/>
      </c>
      <c r="H116" s="2" t="str">
        <f>IF(ISNUMBER(FIND("延期",#REF!)),#REF!,"")</f>
        <v/>
      </c>
      <c r="I116" s="2" t="str">
        <f>IF(ISNUMBER(FIND("延期",#REF!)),#REF!,"")</f>
        <v/>
      </c>
      <c r="K116" s="2" t="str">
        <f>IF(ISNUMBER(FIND("延期",遗留bug!D107)),遗留bug!C107,"")</f>
        <v/>
      </c>
      <c r="L116" s="2" t="str">
        <f>IF(ISNUMBER(FIND("延期",遗留bug!D107)),遗留bug!L107,"")</f>
        <v/>
      </c>
      <c r="M116" s="2" t="str">
        <f>IF(ISNUMBER(FIND("延期",遗留bug!D107)),遗留bug!M107,"")</f>
        <v/>
      </c>
      <c r="N116" s="2" t="str">
        <f>IF(ISNUMBER(FIND("延期",遗留bug!D107)),遗留bug!#REF!,"")</f>
        <v/>
      </c>
      <c r="P116" s="2" t="str">
        <f>IF(ISNUMBER(FIND("延期",#REF!)),#REF!,"")</f>
        <v/>
      </c>
      <c r="Q116" s="2" t="str">
        <f>IF(ISNUMBER(FIND("延期",#REF!)),#REF!,"")</f>
        <v/>
      </c>
      <c r="R116" s="2" t="str">
        <f>IF(ISNUMBER(FIND("延期",#REF!)),#REF!,"")</f>
        <v/>
      </c>
      <c r="S116" s="2" t="str">
        <f>IF(ISNUMBER(FIND("延期",#REF!)),#REF!,"")</f>
        <v/>
      </c>
    </row>
    <row r="117" spans="1:19">
      <c r="A117" s="2" t="str">
        <f>IF(ISNUMBER(FIND("延期",#REF!)),#REF!,"")</f>
        <v/>
      </c>
      <c r="B117" s="2" t="str">
        <f>IF(ISNUMBER(FIND("延期",#REF!)),#REF!,"")</f>
        <v/>
      </c>
      <c r="C117" s="2" t="str">
        <f>IF(ISNUMBER(FIND("延期",#REF!)),#REF!,"")</f>
        <v/>
      </c>
      <c r="D117" s="2" t="str">
        <f>IF(ISNUMBER(FIND("延期",#REF!)),#REF!,"")</f>
        <v/>
      </c>
      <c r="F117" s="2" t="str">
        <f>IF(ISNUMBER(FIND("延期",#REF!)),#REF!,"")</f>
        <v/>
      </c>
      <c r="G117" s="2" t="str">
        <f>IF(ISNUMBER(FIND("延期",#REF!)),#REF!,"")</f>
        <v/>
      </c>
      <c r="H117" s="2" t="str">
        <f>IF(ISNUMBER(FIND("延期",#REF!)),#REF!,"")</f>
        <v/>
      </c>
      <c r="I117" s="2" t="str">
        <f>IF(ISNUMBER(FIND("延期",#REF!)),#REF!,"")</f>
        <v/>
      </c>
      <c r="K117" s="2" t="str">
        <f>IF(ISNUMBER(FIND("延期",遗留bug!D108)),遗留bug!C108,"")</f>
        <v/>
      </c>
      <c r="L117" s="2" t="str">
        <f>IF(ISNUMBER(FIND("延期",遗留bug!D108)),遗留bug!L108,"")</f>
        <v/>
      </c>
      <c r="M117" s="2" t="str">
        <f>IF(ISNUMBER(FIND("延期",遗留bug!D108)),遗留bug!M108,"")</f>
        <v/>
      </c>
      <c r="N117" s="2" t="str">
        <f>IF(ISNUMBER(FIND("延期",遗留bug!D108)),遗留bug!#REF!,"")</f>
        <v/>
      </c>
      <c r="P117" s="2" t="str">
        <f>IF(ISNUMBER(FIND("延期",#REF!)),#REF!,"")</f>
        <v/>
      </c>
      <c r="Q117" s="2" t="str">
        <f>IF(ISNUMBER(FIND("延期",#REF!)),#REF!,"")</f>
        <v/>
      </c>
      <c r="R117" s="2" t="str">
        <f>IF(ISNUMBER(FIND("延期",#REF!)),#REF!,"")</f>
        <v/>
      </c>
      <c r="S117" s="2" t="str">
        <f>IF(ISNUMBER(FIND("延期",#REF!)),#REF!,"")</f>
        <v/>
      </c>
    </row>
    <row r="118" spans="1:19">
      <c r="A118" s="2" t="str">
        <f>IF(ISNUMBER(FIND("延期",#REF!)),#REF!,"")</f>
        <v/>
      </c>
      <c r="B118" s="2" t="str">
        <f>IF(ISNUMBER(FIND("延期",#REF!)),#REF!,"")</f>
        <v/>
      </c>
      <c r="C118" s="2" t="str">
        <f>IF(ISNUMBER(FIND("延期",#REF!)),#REF!,"")</f>
        <v/>
      </c>
      <c r="D118" s="2" t="str">
        <f>IF(ISNUMBER(FIND("延期",#REF!)),#REF!,"")</f>
        <v/>
      </c>
      <c r="F118" s="2" t="str">
        <f>IF(ISNUMBER(FIND("延期",#REF!)),#REF!,"")</f>
        <v/>
      </c>
      <c r="G118" s="2" t="str">
        <f>IF(ISNUMBER(FIND("延期",#REF!)),#REF!,"")</f>
        <v/>
      </c>
      <c r="H118" s="2" t="str">
        <f>IF(ISNUMBER(FIND("延期",#REF!)),#REF!,"")</f>
        <v/>
      </c>
      <c r="I118" s="2" t="str">
        <f>IF(ISNUMBER(FIND("延期",#REF!)),#REF!,"")</f>
        <v/>
      </c>
      <c r="K118" s="2" t="str">
        <f>IF(ISNUMBER(FIND("延期",遗留bug!D109)),遗留bug!C109,"")</f>
        <v/>
      </c>
      <c r="L118" s="2" t="str">
        <f>IF(ISNUMBER(FIND("延期",遗留bug!D109)),遗留bug!L109,"")</f>
        <v/>
      </c>
      <c r="M118" s="2" t="str">
        <f>IF(ISNUMBER(FIND("延期",遗留bug!D109)),遗留bug!M109,"")</f>
        <v/>
      </c>
      <c r="N118" s="2" t="str">
        <f>IF(ISNUMBER(FIND("延期",遗留bug!D109)),遗留bug!#REF!,"")</f>
        <v/>
      </c>
      <c r="P118" s="2" t="str">
        <f>IF(ISNUMBER(FIND("延期",#REF!)),#REF!,"")</f>
        <v/>
      </c>
      <c r="Q118" s="2" t="str">
        <f>IF(ISNUMBER(FIND("延期",#REF!)),#REF!,"")</f>
        <v/>
      </c>
      <c r="R118" s="2" t="str">
        <f>IF(ISNUMBER(FIND("延期",#REF!)),#REF!,"")</f>
        <v/>
      </c>
      <c r="S118" s="2" t="str">
        <f>IF(ISNUMBER(FIND("延期",#REF!)),#REF!,"")</f>
        <v/>
      </c>
    </row>
    <row r="119" spans="1:19">
      <c r="A119" s="2" t="str">
        <f>IF(ISNUMBER(FIND("延期",#REF!)),#REF!,"")</f>
        <v/>
      </c>
      <c r="B119" s="2" t="str">
        <f>IF(ISNUMBER(FIND("延期",#REF!)),#REF!,"")</f>
        <v/>
      </c>
      <c r="C119" s="2" t="str">
        <f>IF(ISNUMBER(FIND("延期",#REF!)),#REF!,"")</f>
        <v/>
      </c>
      <c r="D119" s="2" t="str">
        <f>IF(ISNUMBER(FIND("延期",#REF!)),#REF!,"")</f>
        <v/>
      </c>
      <c r="F119" s="2" t="str">
        <f>IF(ISNUMBER(FIND("延期",#REF!)),#REF!,"")</f>
        <v/>
      </c>
      <c r="G119" s="2" t="str">
        <f>IF(ISNUMBER(FIND("延期",#REF!)),#REF!,"")</f>
        <v/>
      </c>
      <c r="H119" s="2" t="str">
        <f>IF(ISNUMBER(FIND("延期",#REF!)),#REF!,"")</f>
        <v/>
      </c>
      <c r="I119" s="2" t="str">
        <f>IF(ISNUMBER(FIND("延期",#REF!)),#REF!,"")</f>
        <v/>
      </c>
      <c r="K119" s="2" t="str">
        <f>IF(ISNUMBER(FIND("延期",遗留bug!D110)),遗留bug!C110,"")</f>
        <v/>
      </c>
      <c r="L119" s="2" t="str">
        <f>IF(ISNUMBER(FIND("延期",遗留bug!D110)),遗留bug!L110,"")</f>
        <v/>
      </c>
      <c r="M119" s="2" t="str">
        <f>IF(ISNUMBER(FIND("延期",遗留bug!D110)),遗留bug!M110,"")</f>
        <v/>
      </c>
      <c r="N119" s="2" t="str">
        <f>IF(ISNUMBER(FIND("延期",遗留bug!D110)),遗留bug!#REF!,"")</f>
        <v/>
      </c>
      <c r="P119" s="2" t="str">
        <f>IF(ISNUMBER(FIND("延期",#REF!)),#REF!,"")</f>
        <v/>
      </c>
      <c r="Q119" s="2" t="str">
        <f>IF(ISNUMBER(FIND("延期",#REF!)),#REF!,"")</f>
        <v/>
      </c>
      <c r="R119" s="2" t="str">
        <f>IF(ISNUMBER(FIND("延期",#REF!)),#REF!,"")</f>
        <v/>
      </c>
      <c r="S119" s="2" t="str">
        <f>IF(ISNUMBER(FIND("延期",#REF!)),#REF!,"")</f>
        <v/>
      </c>
    </row>
    <row r="120" spans="1:19">
      <c r="A120" s="2" t="str">
        <f>IF(ISNUMBER(FIND("延期",#REF!)),#REF!,"")</f>
        <v/>
      </c>
      <c r="B120" s="2" t="str">
        <f>IF(ISNUMBER(FIND("延期",#REF!)),#REF!,"")</f>
        <v/>
      </c>
      <c r="C120" s="2" t="str">
        <f>IF(ISNUMBER(FIND("延期",#REF!)),#REF!,"")</f>
        <v/>
      </c>
      <c r="D120" s="2" t="str">
        <f>IF(ISNUMBER(FIND("延期",#REF!)),#REF!,"")</f>
        <v/>
      </c>
      <c r="F120" s="2" t="str">
        <f>IF(ISNUMBER(FIND("延期",#REF!)),#REF!,"")</f>
        <v/>
      </c>
      <c r="G120" s="2" t="str">
        <f>IF(ISNUMBER(FIND("延期",#REF!)),#REF!,"")</f>
        <v/>
      </c>
      <c r="H120" s="2" t="str">
        <f>IF(ISNUMBER(FIND("延期",#REF!)),#REF!,"")</f>
        <v/>
      </c>
      <c r="I120" s="2" t="str">
        <f>IF(ISNUMBER(FIND("延期",#REF!)),#REF!,"")</f>
        <v/>
      </c>
      <c r="K120" s="2" t="str">
        <f>IF(ISNUMBER(FIND("延期",遗留bug!D111)),遗留bug!C111,"")</f>
        <v/>
      </c>
      <c r="L120" s="2" t="str">
        <f>IF(ISNUMBER(FIND("延期",遗留bug!D111)),遗留bug!L111,"")</f>
        <v/>
      </c>
      <c r="M120" s="2" t="str">
        <f>IF(ISNUMBER(FIND("延期",遗留bug!D111)),遗留bug!M111,"")</f>
        <v/>
      </c>
      <c r="N120" s="2" t="str">
        <f>IF(ISNUMBER(FIND("延期",遗留bug!D111)),遗留bug!#REF!,"")</f>
        <v/>
      </c>
      <c r="P120" s="2" t="str">
        <f>IF(ISNUMBER(FIND("延期",#REF!)),#REF!,"")</f>
        <v/>
      </c>
      <c r="Q120" s="2" t="str">
        <f>IF(ISNUMBER(FIND("延期",#REF!)),#REF!,"")</f>
        <v/>
      </c>
      <c r="R120" s="2" t="str">
        <f>IF(ISNUMBER(FIND("延期",#REF!)),#REF!,"")</f>
        <v/>
      </c>
      <c r="S120" s="2" t="str">
        <f>IF(ISNUMBER(FIND("延期",#REF!)),#REF!,"")</f>
        <v/>
      </c>
    </row>
    <row r="121" spans="1:19">
      <c r="A121" s="2" t="str">
        <f>IF(ISNUMBER(FIND("延期",#REF!)),#REF!,"")</f>
        <v/>
      </c>
      <c r="B121" s="2" t="str">
        <f>IF(ISNUMBER(FIND("延期",#REF!)),#REF!,"")</f>
        <v/>
      </c>
      <c r="C121" s="2" t="str">
        <f>IF(ISNUMBER(FIND("延期",#REF!)),#REF!,"")</f>
        <v/>
      </c>
      <c r="D121" s="2" t="str">
        <f>IF(ISNUMBER(FIND("延期",#REF!)),#REF!,"")</f>
        <v/>
      </c>
      <c r="F121" s="2" t="str">
        <f>IF(ISNUMBER(FIND("延期",#REF!)),#REF!,"")</f>
        <v/>
      </c>
      <c r="G121" s="2" t="str">
        <f>IF(ISNUMBER(FIND("延期",#REF!)),#REF!,"")</f>
        <v/>
      </c>
      <c r="H121" s="2" t="str">
        <f>IF(ISNUMBER(FIND("延期",#REF!)),#REF!,"")</f>
        <v/>
      </c>
      <c r="I121" s="2" t="str">
        <f>IF(ISNUMBER(FIND("延期",#REF!)),#REF!,"")</f>
        <v/>
      </c>
      <c r="K121" s="2" t="str">
        <f>IF(ISNUMBER(FIND("延期",遗留bug!D112)),遗留bug!C112,"")</f>
        <v/>
      </c>
      <c r="L121" s="2" t="str">
        <f>IF(ISNUMBER(FIND("延期",遗留bug!D112)),遗留bug!L112,"")</f>
        <v/>
      </c>
      <c r="M121" s="2" t="str">
        <f>IF(ISNUMBER(FIND("延期",遗留bug!D112)),遗留bug!M112,"")</f>
        <v/>
      </c>
      <c r="N121" s="2" t="str">
        <f>IF(ISNUMBER(FIND("延期",遗留bug!D112)),遗留bug!#REF!,"")</f>
        <v/>
      </c>
      <c r="P121" s="2" t="str">
        <f>IF(ISNUMBER(FIND("延期",#REF!)),#REF!,"")</f>
        <v/>
      </c>
      <c r="Q121" s="2" t="str">
        <f>IF(ISNUMBER(FIND("延期",#REF!)),#REF!,"")</f>
        <v/>
      </c>
      <c r="R121" s="2" t="str">
        <f>IF(ISNUMBER(FIND("延期",#REF!)),#REF!,"")</f>
        <v/>
      </c>
      <c r="S121" s="2" t="str">
        <f>IF(ISNUMBER(FIND("延期",#REF!)),#REF!,"")</f>
        <v/>
      </c>
    </row>
    <row r="122" spans="1:19">
      <c r="A122" s="2" t="str">
        <f>IF(ISNUMBER(FIND("延期",#REF!)),#REF!,"")</f>
        <v/>
      </c>
      <c r="B122" s="2" t="str">
        <f>IF(ISNUMBER(FIND("延期",#REF!)),#REF!,"")</f>
        <v/>
      </c>
      <c r="C122" s="2" t="str">
        <f>IF(ISNUMBER(FIND("延期",#REF!)),#REF!,"")</f>
        <v/>
      </c>
      <c r="D122" s="2" t="str">
        <f>IF(ISNUMBER(FIND("延期",#REF!)),#REF!,"")</f>
        <v/>
      </c>
      <c r="F122" s="2" t="str">
        <f>IF(ISNUMBER(FIND("延期",#REF!)),#REF!,"")</f>
        <v/>
      </c>
      <c r="G122" s="2" t="str">
        <f>IF(ISNUMBER(FIND("延期",#REF!)),#REF!,"")</f>
        <v/>
      </c>
      <c r="H122" s="2" t="str">
        <f>IF(ISNUMBER(FIND("延期",#REF!)),#REF!,"")</f>
        <v/>
      </c>
      <c r="I122" s="2" t="str">
        <f>IF(ISNUMBER(FIND("延期",#REF!)),#REF!,"")</f>
        <v/>
      </c>
      <c r="K122" s="2" t="str">
        <f>IF(ISNUMBER(FIND("延期",遗留bug!D113)),遗留bug!C113,"")</f>
        <v/>
      </c>
      <c r="L122" s="2" t="str">
        <f>IF(ISNUMBER(FIND("延期",遗留bug!D113)),遗留bug!L113,"")</f>
        <v/>
      </c>
      <c r="M122" s="2" t="str">
        <f>IF(ISNUMBER(FIND("延期",遗留bug!D113)),遗留bug!M113,"")</f>
        <v/>
      </c>
      <c r="N122" s="2" t="str">
        <f>IF(ISNUMBER(FIND("延期",遗留bug!D113)),遗留bug!#REF!,"")</f>
        <v/>
      </c>
      <c r="P122" s="2" t="str">
        <f>IF(ISNUMBER(FIND("延期",#REF!)),#REF!,"")</f>
        <v/>
      </c>
      <c r="Q122" s="2" t="str">
        <f>IF(ISNUMBER(FIND("延期",#REF!)),#REF!,"")</f>
        <v/>
      </c>
      <c r="R122" s="2" t="str">
        <f>IF(ISNUMBER(FIND("延期",#REF!)),#REF!,"")</f>
        <v/>
      </c>
      <c r="S122" s="2" t="str">
        <f>IF(ISNUMBER(FIND("延期",#REF!)),#REF!,"")</f>
        <v/>
      </c>
    </row>
    <row r="123" spans="1:19">
      <c r="A123" s="2" t="str">
        <f>IF(ISNUMBER(FIND("延期",#REF!)),#REF!,"")</f>
        <v/>
      </c>
      <c r="B123" s="2" t="str">
        <f>IF(ISNUMBER(FIND("延期",#REF!)),#REF!,"")</f>
        <v/>
      </c>
      <c r="C123" s="2" t="str">
        <f>IF(ISNUMBER(FIND("延期",#REF!)),#REF!,"")</f>
        <v/>
      </c>
      <c r="D123" s="2" t="str">
        <f>IF(ISNUMBER(FIND("延期",#REF!)),#REF!,"")</f>
        <v/>
      </c>
      <c r="F123" s="2" t="str">
        <f>IF(ISNUMBER(FIND("延期",#REF!)),#REF!,"")</f>
        <v/>
      </c>
      <c r="G123" s="2" t="str">
        <f>IF(ISNUMBER(FIND("延期",#REF!)),#REF!,"")</f>
        <v/>
      </c>
      <c r="H123" s="2" t="str">
        <f>IF(ISNUMBER(FIND("延期",#REF!)),#REF!,"")</f>
        <v/>
      </c>
      <c r="I123" s="2" t="str">
        <f>IF(ISNUMBER(FIND("延期",#REF!)),#REF!,"")</f>
        <v/>
      </c>
      <c r="K123" s="2" t="str">
        <f>IF(ISNUMBER(FIND("延期",遗留bug!D114)),遗留bug!C114,"")</f>
        <v/>
      </c>
      <c r="L123" s="2" t="str">
        <f>IF(ISNUMBER(FIND("延期",遗留bug!D114)),遗留bug!L114,"")</f>
        <v/>
      </c>
      <c r="M123" s="2" t="str">
        <f>IF(ISNUMBER(FIND("延期",遗留bug!D114)),遗留bug!M114,"")</f>
        <v/>
      </c>
      <c r="N123" s="2" t="str">
        <f>IF(ISNUMBER(FIND("延期",遗留bug!D114)),遗留bug!#REF!,"")</f>
        <v/>
      </c>
      <c r="P123" s="2" t="str">
        <f>IF(ISNUMBER(FIND("延期",#REF!)),#REF!,"")</f>
        <v/>
      </c>
      <c r="Q123" s="2" t="str">
        <f>IF(ISNUMBER(FIND("延期",#REF!)),#REF!,"")</f>
        <v/>
      </c>
      <c r="R123" s="2" t="str">
        <f>IF(ISNUMBER(FIND("延期",#REF!)),#REF!,"")</f>
        <v/>
      </c>
      <c r="S123" s="2" t="str">
        <f>IF(ISNUMBER(FIND("延期",#REF!)),#REF!,"")</f>
        <v/>
      </c>
    </row>
    <row r="124" spans="1:19">
      <c r="A124" s="2" t="str">
        <f>IF(ISNUMBER(FIND("延期",#REF!)),#REF!,"")</f>
        <v/>
      </c>
      <c r="B124" s="2" t="str">
        <f>IF(ISNUMBER(FIND("延期",#REF!)),#REF!,"")</f>
        <v/>
      </c>
      <c r="C124" s="2" t="str">
        <f>IF(ISNUMBER(FIND("延期",#REF!)),#REF!,"")</f>
        <v/>
      </c>
      <c r="D124" s="2" t="str">
        <f>IF(ISNUMBER(FIND("延期",#REF!)),#REF!,"")</f>
        <v/>
      </c>
      <c r="F124" s="2" t="str">
        <f>IF(ISNUMBER(FIND("延期",#REF!)),#REF!,"")</f>
        <v/>
      </c>
      <c r="G124" s="2" t="str">
        <f>IF(ISNUMBER(FIND("延期",#REF!)),#REF!,"")</f>
        <v/>
      </c>
      <c r="H124" s="2" t="str">
        <f>IF(ISNUMBER(FIND("延期",#REF!)),#REF!,"")</f>
        <v/>
      </c>
      <c r="I124" s="2" t="str">
        <f>IF(ISNUMBER(FIND("延期",#REF!)),#REF!,"")</f>
        <v/>
      </c>
      <c r="K124" s="2" t="str">
        <f>IF(ISNUMBER(FIND("延期",遗留bug!D115)),遗留bug!C115,"")</f>
        <v/>
      </c>
      <c r="L124" s="2" t="str">
        <f>IF(ISNUMBER(FIND("延期",遗留bug!D115)),遗留bug!L115,"")</f>
        <v/>
      </c>
      <c r="M124" s="2" t="str">
        <f>IF(ISNUMBER(FIND("延期",遗留bug!D115)),遗留bug!M115,"")</f>
        <v/>
      </c>
      <c r="N124" s="2" t="str">
        <f>IF(ISNUMBER(FIND("延期",遗留bug!D115)),遗留bug!#REF!,"")</f>
        <v/>
      </c>
      <c r="P124" s="2" t="str">
        <f>IF(ISNUMBER(FIND("延期",#REF!)),#REF!,"")</f>
        <v/>
      </c>
      <c r="Q124" s="2" t="str">
        <f>IF(ISNUMBER(FIND("延期",#REF!)),#REF!,"")</f>
        <v/>
      </c>
      <c r="R124" s="2" t="str">
        <f>IF(ISNUMBER(FIND("延期",#REF!)),#REF!,"")</f>
        <v/>
      </c>
      <c r="S124" s="2" t="str">
        <f>IF(ISNUMBER(FIND("延期",#REF!)),#REF!,"")</f>
        <v/>
      </c>
    </row>
    <row r="125" spans="1:19">
      <c r="A125" s="2" t="str">
        <f>IF(ISNUMBER(FIND("延期",#REF!)),#REF!,"")</f>
        <v/>
      </c>
      <c r="B125" s="2" t="str">
        <f>IF(ISNUMBER(FIND("延期",#REF!)),#REF!,"")</f>
        <v/>
      </c>
      <c r="C125" s="2" t="str">
        <f>IF(ISNUMBER(FIND("延期",#REF!)),#REF!,"")</f>
        <v/>
      </c>
      <c r="D125" s="2" t="str">
        <f>IF(ISNUMBER(FIND("延期",#REF!)),#REF!,"")</f>
        <v/>
      </c>
      <c r="F125" s="2" t="str">
        <f>IF(ISNUMBER(FIND("延期",#REF!)),#REF!,"")</f>
        <v/>
      </c>
      <c r="G125" s="2" t="str">
        <f>IF(ISNUMBER(FIND("延期",#REF!)),#REF!,"")</f>
        <v/>
      </c>
      <c r="H125" s="2" t="str">
        <f>IF(ISNUMBER(FIND("延期",#REF!)),#REF!,"")</f>
        <v/>
      </c>
      <c r="I125" s="2" t="str">
        <f>IF(ISNUMBER(FIND("延期",#REF!)),#REF!,"")</f>
        <v/>
      </c>
      <c r="K125" s="2" t="str">
        <f>IF(ISNUMBER(FIND("延期",遗留bug!D116)),遗留bug!C116,"")</f>
        <v/>
      </c>
      <c r="L125" s="2" t="str">
        <f>IF(ISNUMBER(FIND("延期",遗留bug!D116)),遗留bug!L116,"")</f>
        <v/>
      </c>
      <c r="M125" s="2" t="str">
        <f>IF(ISNUMBER(FIND("延期",遗留bug!D116)),遗留bug!M116,"")</f>
        <v/>
      </c>
      <c r="N125" s="2" t="str">
        <f>IF(ISNUMBER(FIND("延期",遗留bug!D116)),遗留bug!#REF!,"")</f>
        <v/>
      </c>
      <c r="P125" s="2" t="str">
        <f>IF(ISNUMBER(FIND("延期",#REF!)),#REF!,"")</f>
        <v/>
      </c>
      <c r="Q125" s="2" t="str">
        <f>IF(ISNUMBER(FIND("延期",#REF!)),#REF!,"")</f>
        <v/>
      </c>
      <c r="R125" s="2" t="str">
        <f>IF(ISNUMBER(FIND("延期",#REF!)),#REF!,"")</f>
        <v/>
      </c>
      <c r="S125" s="2" t="str">
        <f>IF(ISNUMBER(FIND("延期",#REF!)),#REF!,"")</f>
        <v/>
      </c>
    </row>
    <row r="126" spans="1:19">
      <c r="A126" s="2" t="str">
        <f>IF(ISNUMBER(FIND("延期",#REF!)),#REF!,"")</f>
        <v/>
      </c>
      <c r="B126" s="2" t="str">
        <f>IF(ISNUMBER(FIND("延期",#REF!)),#REF!,"")</f>
        <v/>
      </c>
      <c r="C126" s="2" t="str">
        <f>IF(ISNUMBER(FIND("延期",#REF!)),#REF!,"")</f>
        <v/>
      </c>
      <c r="D126" s="2" t="str">
        <f>IF(ISNUMBER(FIND("延期",#REF!)),#REF!,"")</f>
        <v/>
      </c>
      <c r="F126" s="2" t="str">
        <f>IF(ISNUMBER(FIND("延期",#REF!)),#REF!,"")</f>
        <v/>
      </c>
      <c r="G126" s="2" t="str">
        <f>IF(ISNUMBER(FIND("延期",#REF!)),#REF!,"")</f>
        <v/>
      </c>
      <c r="H126" s="2" t="str">
        <f>IF(ISNUMBER(FIND("延期",#REF!)),#REF!,"")</f>
        <v/>
      </c>
      <c r="I126" s="2" t="str">
        <f>IF(ISNUMBER(FIND("延期",#REF!)),#REF!,"")</f>
        <v/>
      </c>
      <c r="K126" s="2" t="str">
        <f>IF(ISNUMBER(FIND("延期",遗留bug!D117)),遗留bug!C117,"")</f>
        <v/>
      </c>
      <c r="L126" s="2" t="str">
        <f>IF(ISNUMBER(FIND("延期",遗留bug!D117)),遗留bug!L117,"")</f>
        <v/>
      </c>
      <c r="M126" s="2" t="str">
        <f>IF(ISNUMBER(FIND("延期",遗留bug!D117)),遗留bug!M117,"")</f>
        <v/>
      </c>
      <c r="N126" s="2" t="str">
        <f>IF(ISNUMBER(FIND("延期",遗留bug!D117)),遗留bug!#REF!,"")</f>
        <v/>
      </c>
      <c r="P126" s="2" t="str">
        <f>IF(ISNUMBER(FIND("延期",#REF!)),#REF!,"")</f>
        <v/>
      </c>
      <c r="Q126" s="2" t="str">
        <f>IF(ISNUMBER(FIND("延期",#REF!)),#REF!,"")</f>
        <v/>
      </c>
      <c r="R126" s="2" t="str">
        <f>IF(ISNUMBER(FIND("延期",#REF!)),#REF!,"")</f>
        <v/>
      </c>
      <c r="S126" s="2" t="str">
        <f>IF(ISNUMBER(FIND("延期",#REF!)),#REF!,"")</f>
        <v/>
      </c>
    </row>
    <row r="127" spans="1:19">
      <c r="A127" s="2" t="str">
        <f>IF(ISNUMBER(FIND("延期",#REF!)),#REF!,"")</f>
        <v/>
      </c>
      <c r="B127" s="2" t="str">
        <f>IF(ISNUMBER(FIND("延期",#REF!)),#REF!,"")</f>
        <v/>
      </c>
      <c r="C127" s="2" t="str">
        <f>IF(ISNUMBER(FIND("延期",#REF!)),#REF!,"")</f>
        <v/>
      </c>
      <c r="D127" s="2" t="str">
        <f>IF(ISNUMBER(FIND("延期",#REF!)),#REF!,"")</f>
        <v/>
      </c>
      <c r="F127" s="2" t="str">
        <f>IF(ISNUMBER(FIND("延期",#REF!)),#REF!,"")</f>
        <v/>
      </c>
      <c r="G127" s="2" t="str">
        <f>IF(ISNUMBER(FIND("延期",#REF!)),#REF!,"")</f>
        <v/>
      </c>
      <c r="H127" s="2" t="str">
        <f>IF(ISNUMBER(FIND("延期",#REF!)),#REF!,"")</f>
        <v/>
      </c>
      <c r="I127" s="2" t="str">
        <f>IF(ISNUMBER(FIND("延期",#REF!)),#REF!,"")</f>
        <v/>
      </c>
      <c r="K127" s="2" t="str">
        <f>IF(ISNUMBER(FIND("延期",遗留bug!D118)),遗留bug!C118,"")</f>
        <v/>
      </c>
      <c r="L127" s="2" t="str">
        <f>IF(ISNUMBER(FIND("延期",遗留bug!D118)),遗留bug!L118,"")</f>
        <v/>
      </c>
      <c r="M127" s="2" t="str">
        <f>IF(ISNUMBER(FIND("延期",遗留bug!D118)),遗留bug!M118,"")</f>
        <v/>
      </c>
      <c r="N127" s="2" t="str">
        <f>IF(ISNUMBER(FIND("延期",遗留bug!D118)),遗留bug!#REF!,"")</f>
        <v/>
      </c>
      <c r="P127" s="2" t="str">
        <f>IF(ISNUMBER(FIND("延期",#REF!)),#REF!,"")</f>
        <v/>
      </c>
      <c r="Q127" s="2" t="str">
        <f>IF(ISNUMBER(FIND("延期",#REF!)),#REF!,"")</f>
        <v/>
      </c>
      <c r="R127" s="2" t="str">
        <f>IF(ISNUMBER(FIND("延期",#REF!)),#REF!,"")</f>
        <v/>
      </c>
      <c r="S127" s="2" t="str">
        <f>IF(ISNUMBER(FIND("延期",#REF!)),#REF!,"")</f>
        <v/>
      </c>
    </row>
    <row r="128" spans="1:19">
      <c r="A128" s="2" t="str">
        <f>IF(ISNUMBER(FIND("延期",#REF!)),#REF!,"")</f>
        <v/>
      </c>
      <c r="B128" s="2" t="str">
        <f>IF(ISNUMBER(FIND("延期",#REF!)),#REF!,"")</f>
        <v/>
      </c>
      <c r="C128" s="2" t="str">
        <f>IF(ISNUMBER(FIND("延期",#REF!)),#REF!,"")</f>
        <v/>
      </c>
      <c r="D128" s="2" t="str">
        <f>IF(ISNUMBER(FIND("延期",#REF!)),#REF!,"")</f>
        <v/>
      </c>
      <c r="F128" s="2" t="str">
        <f>IF(ISNUMBER(FIND("延期",#REF!)),#REF!,"")</f>
        <v/>
      </c>
      <c r="G128" s="2" t="str">
        <f>IF(ISNUMBER(FIND("延期",#REF!)),#REF!,"")</f>
        <v/>
      </c>
      <c r="H128" s="2" t="str">
        <f>IF(ISNUMBER(FIND("延期",#REF!)),#REF!,"")</f>
        <v/>
      </c>
      <c r="I128" s="2" t="str">
        <f>IF(ISNUMBER(FIND("延期",#REF!)),#REF!,"")</f>
        <v/>
      </c>
      <c r="K128" s="2" t="str">
        <f>IF(ISNUMBER(FIND("延期",遗留bug!D119)),遗留bug!C119,"")</f>
        <v/>
      </c>
      <c r="L128" s="2" t="str">
        <f>IF(ISNUMBER(FIND("延期",遗留bug!D119)),遗留bug!L119,"")</f>
        <v/>
      </c>
      <c r="M128" s="2" t="str">
        <f>IF(ISNUMBER(FIND("延期",遗留bug!D119)),遗留bug!M119,"")</f>
        <v/>
      </c>
      <c r="N128" s="2" t="str">
        <f>IF(ISNUMBER(FIND("延期",遗留bug!D119)),遗留bug!#REF!,"")</f>
        <v/>
      </c>
      <c r="P128" s="2" t="str">
        <f>IF(ISNUMBER(FIND("延期",#REF!)),#REF!,"")</f>
        <v/>
      </c>
      <c r="Q128" s="2" t="str">
        <f>IF(ISNUMBER(FIND("延期",#REF!)),#REF!,"")</f>
        <v/>
      </c>
      <c r="R128" s="2" t="str">
        <f>IF(ISNUMBER(FIND("延期",#REF!)),#REF!,"")</f>
        <v/>
      </c>
      <c r="S128" s="2" t="str">
        <f>IF(ISNUMBER(FIND("延期",#REF!)),#REF!,"")</f>
        <v/>
      </c>
    </row>
    <row r="129" spans="1:19">
      <c r="A129" s="2" t="str">
        <f>IF(ISNUMBER(FIND("延期",#REF!)),#REF!,"")</f>
        <v/>
      </c>
      <c r="B129" s="2" t="str">
        <f>IF(ISNUMBER(FIND("延期",#REF!)),#REF!,"")</f>
        <v/>
      </c>
      <c r="C129" s="2" t="str">
        <f>IF(ISNUMBER(FIND("延期",#REF!)),#REF!,"")</f>
        <v/>
      </c>
      <c r="D129" s="2" t="str">
        <f>IF(ISNUMBER(FIND("延期",#REF!)),#REF!,"")</f>
        <v/>
      </c>
      <c r="F129" s="2" t="str">
        <f>IF(ISNUMBER(FIND("延期",#REF!)),#REF!,"")</f>
        <v/>
      </c>
      <c r="G129" s="2" t="str">
        <f>IF(ISNUMBER(FIND("延期",#REF!)),#REF!,"")</f>
        <v/>
      </c>
      <c r="H129" s="2" t="str">
        <f>IF(ISNUMBER(FIND("延期",#REF!)),#REF!,"")</f>
        <v/>
      </c>
      <c r="I129" s="2" t="str">
        <f>IF(ISNUMBER(FIND("延期",#REF!)),#REF!,"")</f>
        <v/>
      </c>
      <c r="K129" s="2" t="str">
        <f>IF(ISNUMBER(FIND("延期",遗留bug!D120)),遗留bug!C120,"")</f>
        <v/>
      </c>
      <c r="L129" s="2" t="str">
        <f>IF(ISNUMBER(FIND("延期",遗留bug!D120)),遗留bug!L120,"")</f>
        <v/>
      </c>
      <c r="M129" s="2" t="str">
        <f>IF(ISNUMBER(FIND("延期",遗留bug!D120)),遗留bug!M120,"")</f>
        <v/>
      </c>
      <c r="N129" s="2" t="str">
        <f>IF(ISNUMBER(FIND("延期",遗留bug!D120)),遗留bug!#REF!,"")</f>
        <v/>
      </c>
      <c r="P129" s="2" t="str">
        <f>IF(ISNUMBER(FIND("延期",#REF!)),#REF!,"")</f>
        <v/>
      </c>
      <c r="Q129" s="2" t="str">
        <f>IF(ISNUMBER(FIND("延期",#REF!)),#REF!,"")</f>
        <v/>
      </c>
      <c r="R129" s="2" t="str">
        <f>IF(ISNUMBER(FIND("延期",#REF!)),#REF!,"")</f>
        <v/>
      </c>
      <c r="S129" s="2" t="str">
        <f>IF(ISNUMBER(FIND("延期",#REF!)),#REF!,"")</f>
        <v/>
      </c>
    </row>
    <row r="130" spans="1:19">
      <c r="A130" s="2" t="str">
        <f>IF(ISNUMBER(FIND("延期",#REF!)),#REF!,"")</f>
        <v/>
      </c>
      <c r="B130" s="2" t="str">
        <f>IF(ISNUMBER(FIND("延期",#REF!)),#REF!,"")</f>
        <v/>
      </c>
      <c r="C130" s="2" t="str">
        <f>IF(ISNUMBER(FIND("延期",#REF!)),#REF!,"")</f>
        <v/>
      </c>
      <c r="D130" s="2" t="str">
        <f>IF(ISNUMBER(FIND("延期",#REF!)),#REF!,"")</f>
        <v/>
      </c>
      <c r="F130" s="2" t="str">
        <f>IF(ISNUMBER(FIND("延期",#REF!)),#REF!,"")</f>
        <v/>
      </c>
      <c r="G130" s="2" t="str">
        <f>IF(ISNUMBER(FIND("延期",#REF!)),#REF!,"")</f>
        <v/>
      </c>
      <c r="H130" s="2" t="str">
        <f>IF(ISNUMBER(FIND("延期",#REF!)),#REF!,"")</f>
        <v/>
      </c>
      <c r="I130" s="2" t="str">
        <f>IF(ISNUMBER(FIND("延期",#REF!)),#REF!,"")</f>
        <v/>
      </c>
      <c r="K130" s="2" t="str">
        <f>IF(ISNUMBER(FIND("延期",遗留bug!D121)),遗留bug!C121,"")</f>
        <v/>
      </c>
      <c r="L130" s="2" t="str">
        <f>IF(ISNUMBER(FIND("延期",遗留bug!D121)),遗留bug!L121,"")</f>
        <v/>
      </c>
      <c r="M130" s="2" t="str">
        <f>IF(ISNUMBER(FIND("延期",遗留bug!D121)),遗留bug!M121,"")</f>
        <v/>
      </c>
      <c r="N130" s="2" t="str">
        <f>IF(ISNUMBER(FIND("延期",遗留bug!D121)),遗留bug!#REF!,"")</f>
        <v/>
      </c>
      <c r="P130" s="2" t="str">
        <f>IF(ISNUMBER(FIND("延期",#REF!)),#REF!,"")</f>
        <v/>
      </c>
      <c r="Q130" s="2" t="str">
        <f>IF(ISNUMBER(FIND("延期",#REF!)),#REF!,"")</f>
        <v/>
      </c>
      <c r="R130" s="2" t="str">
        <f>IF(ISNUMBER(FIND("延期",#REF!)),#REF!,"")</f>
        <v/>
      </c>
      <c r="S130" s="2" t="str">
        <f>IF(ISNUMBER(FIND("延期",#REF!)),#REF!,"")</f>
        <v/>
      </c>
    </row>
    <row r="131" spans="1:19">
      <c r="A131" s="2" t="str">
        <f>IF(ISNUMBER(FIND("延期",#REF!)),#REF!,"")</f>
        <v/>
      </c>
      <c r="B131" s="2" t="str">
        <f>IF(ISNUMBER(FIND("延期",#REF!)),#REF!,"")</f>
        <v/>
      </c>
      <c r="C131" s="2" t="str">
        <f>IF(ISNUMBER(FIND("延期",#REF!)),#REF!,"")</f>
        <v/>
      </c>
      <c r="D131" s="2" t="str">
        <f>IF(ISNUMBER(FIND("延期",#REF!)),#REF!,"")</f>
        <v/>
      </c>
      <c r="F131" s="2" t="str">
        <f>IF(ISNUMBER(FIND("延期",#REF!)),#REF!,"")</f>
        <v/>
      </c>
      <c r="G131" s="2" t="str">
        <f>IF(ISNUMBER(FIND("延期",#REF!)),#REF!,"")</f>
        <v/>
      </c>
      <c r="H131" s="2" t="str">
        <f>IF(ISNUMBER(FIND("延期",#REF!)),#REF!,"")</f>
        <v/>
      </c>
      <c r="I131" s="2" t="str">
        <f>IF(ISNUMBER(FIND("延期",#REF!)),#REF!,"")</f>
        <v/>
      </c>
      <c r="K131" s="2" t="str">
        <f>IF(ISNUMBER(FIND("延期",遗留bug!D122)),遗留bug!C122,"")</f>
        <v/>
      </c>
      <c r="L131" s="2" t="str">
        <f>IF(ISNUMBER(FIND("延期",遗留bug!D122)),遗留bug!L122,"")</f>
        <v/>
      </c>
      <c r="M131" s="2" t="str">
        <f>IF(ISNUMBER(FIND("延期",遗留bug!D122)),遗留bug!M122,"")</f>
        <v/>
      </c>
      <c r="N131" s="2" t="str">
        <f>IF(ISNUMBER(FIND("延期",遗留bug!D122)),遗留bug!#REF!,"")</f>
        <v/>
      </c>
      <c r="P131" s="2" t="str">
        <f>IF(ISNUMBER(FIND("延期",#REF!)),#REF!,"")</f>
        <v/>
      </c>
      <c r="Q131" s="2" t="str">
        <f>IF(ISNUMBER(FIND("延期",#REF!)),#REF!,"")</f>
        <v/>
      </c>
      <c r="R131" s="2" t="str">
        <f>IF(ISNUMBER(FIND("延期",#REF!)),#REF!,"")</f>
        <v/>
      </c>
      <c r="S131" s="2" t="str">
        <f>IF(ISNUMBER(FIND("延期",#REF!)),#REF!,"")</f>
        <v/>
      </c>
    </row>
    <row r="132" spans="1:19">
      <c r="A132" s="2" t="str">
        <f>IF(ISNUMBER(FIND("延期",#REF!)),#REF!,"")</f>
        <v/>
      </c>
      <c r="B132" s="2" t="str">
        <f>IF(ISNUMBER(FIND("延期",#REF!)),#REF!,"")</f>
        <v/>
      </c>
      <c r="C132" s="2" t="str">
        <f>IF(ISNUMBER(FIND("延期",#REF!)),#REF!,"")</f>
        <v/>
      </c>
      <c r="D132" s="2" t="str">
        <f>IF(ISNUMBER(FIND("延期",#REF!)),#REF!,"")</f>
        <v/>
      </c>
      <c r="F132" s="2" t="str">
        <f>IF(ISNUMBER(FIND("延期",#REF!)),#REF!,"")</f>
        <v/>
      </c>
      <c r="G132" s="2" t="str">
        <f>IF(ISNUMBER(FIND("延期",#REF!)),#REF!,"")</f>
        <v/>
      </c>
      <c r="H132" s="2" t="str">
        <f>IF(ISNUMBER(FIND("延期",#REF!)),#REF!,"")</f>
        <v/>
      </c>
      <c r="I132" s="2" t="str">
        <f>IF(ISNUMBER(FIND("延期",#REF!)),#REF!,"")</f>
        <v/>
      </c>
      <c r="K132" s="2" t="str">
        <f>IF(ISNUMBER(FIND("延期",遗留bug!D123)),遗留bug!C123,"")</f>
        <v/>
      </c>
      <c r="L132" s="2" t="str">
        <f>IF(ISNUMBER(FIND("延期",遗留bug!D123)),遗留bug!L123,"")</f>
        <v/>
      </c>
      <c r="M132" s="2" t="str">
        <f>IF(ISNUMBER(FIND("延期",遗留bug!D123)),遗留bug!M123,"")</f>
        <v/>
      </c>
      <c r="N132" s="2" t="str">
        <f>IF(ISNUMBER(FIND("延期",遗留bug!D123)),遗留bug!#REF!,"")</f>
        <v/>
      </c>
      <c r="P132" s="2" t="str">
        <f>IF(ISNUMBER(FIND("延期",#REF!)),#REF!,"")</f>
        <v/>
      </c>
      <c r="Q132" s="2" t="str">
        <f>IF(ISNUMBER(FIND("延期",#REF!)),#REF!,"")</f>
        <v/>
      </c>
      <c r="R132" s="2" t="str">
        <f>IF(ISNUMBER(FIND("延期",#REF!)),#REF!,"")</f>
        <v/>
      </c>
      <c r="S132" s="2" t="str">
        <f>IF(ISNUMBER(FIND("延期",#REF!)),#REF!,"")</f>
        <v/>
      </c>
    </row>
    <row r="133" spans="1:19">
      <c r="A133" s="2" t="str">
        <f>IF(ISNUMBER(FIND("延期",#REF!)),#REF!,"")</f>
        <v/>
      </c>
      <c r="B133" s="2" t="str">
        <f>IF(ISNUMBER(FIND("延期",#REF!)),#REF!,"")</f>
        <v/>
      </c>
      <c r="C133" s="2" t="str">
        <f>IF(ISNUMBER(FIND("延期",#REF!)),#REF!,"")</f>
        <v/>
      </c>
      <c r="D133" s="2" t="str">
        <f>IF(ISNUMBER(FIND("延期",#REF!)),#REF!,"")</f>
        <v/>
      </c>
      <c r="F133" s="2" t="str">
        <f>IF(ISNUMBER(FIND("延期",#REF!)),#REF!,"")</f>
        <v/>
      </c>
      <c r="G133" s="2" t="str">
        <f>IF(ISNUMBER(FIND("延期",#REF!)),#REF!,"")</f>
        <v/>
      </c>
      <c r="H133" s="2" t="str">
        <f>IF(ISNUMBER(FIND("延期",#REF!)),#REF!,"")</f>
        <v/>
      </c>
      <c r="I133" s="2" t="str">
        <f>IF(ISNUMBER(FIND("延期",#REF!)),#REF!,"")</f>
        <v/>
      </c>
      <c r="K133" s="2" t="str">
        <f>IF(ISNUMBER(FIND("延期",遗留bug!D124)),遗留bug!C124,"")</f>
        <v/>
      </c>
      <c r="L133" s="2" t="str">
        <f>IF(ISNUMBER(FIND("延期",遗留bug!D124)),遗留bug!L124,"")</f>
        <v/>
      </c>
      <c r="M133" s="2" t="str">
        <f>IF(ISNUMBER(FIND("延期",遗留bug!D124)),遗留bug!M124,"")</f>
        <v/>
      </c>
      <c r="N133" s="2" t="str">
        <f>IF(ISNUMBER(FIND("延期",遗留bug!D124)),遗留bug!#REF!,"")</f>
        <v/>
      </c>
      <c r="P133" s="2" t="str">
        <f>IF(ISNUMBER(FIND("延期",#REF!)),#REF!,"")</f>
        <v/>
      </c>
      <c r="Q133" s="2" t="str">
        <f>IF(ISNUMBER(FIND("延期",#REF!)),#REF!,"")</f>
        <v/>
      </c>
      <c r="R133" s="2" t="str">
        <f>IF(ISNUMBER(FIND("延期",#REF!)),#REF!,"")</f>
        <v/>
      </c>
      <c r="S133" s="2" t="str">
        <f>IF(ISNUMBER(FIND("延期",#REF!)),#REF!,"")</f>
        <v/>
      </c>
    </row>
    <row r="134" spans="1:19">
      <c r="A134" s="2" t="str">
        <f>IF(ISNUMBER(FIND("延期",#REF!)),#REF!,"")</f>
        <v/>
      </c>
      <c r="B134" s="2" t="str">
        <f>IF(ISNUMBER(FIND("延期",#REF!)),#REF!,"")</f>
        <v/>
      </c>
      <c r="C134" s="2" t="str">
        <f>IF(ISNUMBER(FIND("延期",#REF!)),#REF!,"")</f>
        <v/>
      </c>
      <c r="D134" s="2" t="str">
        <f>IF(ISNUMBER(FIND("延期",#REF!)),#REF!,"")</f>
        <v/>
      </c>
      <c r="F134" s="2" t="str">
        <f>IF(ISNUMBER(FIND("延期",#REF!)),#REF!,"")</f>
        <v/>
      </c>
      <c r="G134" s="2" t="str">
        <f>IF(ISNUMBER(FIND("延期",#REF!)),#REF!,"")</f>
        <v/>
      </c>
      <c r="H134" s="2" t="str">
        <f>IF(ISNUMBER(FIND("延期",#REF!)),#REF!,"")</f>
        <v/>
      </c>
      <c r="I134" s="2" t="str">
        <f>IF(ISNUMBER(FIND("延期",#REF!)),#REF!,"")</f>
        <v/>
      </c>
      <c r="K134" s="2" t="str">
        <f>IF(ISNUMBER(FIND("延期",遗留bug!D125)),遗留bug!C125,"")</f>
        <v/>
      </c>
      <c r="L134" s="2" t="str">
        <f>IF(ISNUMBER(FIND("延期",遗留bug!D125)),遗留bug!L125,"")</f>
        <v/>
      </c>
      <c r="M134" s="2" t="str">
        <f>IF(ISNUMBER(FIND("延期",遗留bug!D125)),遗留bug!M125,"")</f>
        <v/>
      </c>
      <c r="N134" s="2" t="str">
        <f>IF(ISNUMBER(FIND("延期",遗留bug!D125)),遗留bug!#REF!,"")</f>
        <v/>
      </c>
      <c r="P134" s="2" t="str">
        <f>IF(ISNUMBER(FIND("延期",#REF!)),#REF!,"")</f>
        <v/>
      </c>
      <c r="Q134" s="2" t="str">
        <f>IF(ISNUMBER(FIND("延期",#REF!)),#REF!,"")</f>
        <v/>
      </c>
      <c r="R134" s="2" t="str">
        <f>IF(ISNUMBER(FIND("延期",#REF!)),#REF!,"")</f>
        <v/>
      </c>
      <c r="S134" s="2" t="str">
        <f>IF(ISNUMBER(FIND("延期",#REF!)),#REF!,"")</f>
        <v/>
      </c>
    </row>
    <row r="135" spans="1:19">
      <c r="A135" s="2" t="str">
        <f>IF(ISNUMBER(FIND("延期",#REF!)),#REF!,"")</f>
        <v/>
      </c>
      <c r="B135" s="2" t="str">
        <f>IF(ISNUMBER(FIND("延期",#REF!)),#REF!,"")</f>
        <v/>
      </c>
      <c r="C135" s="2" t="str">
        <f>IF(ISNUMBER(FIND("延期",#REF!)),#REF!,"")</f>
        <v/>
      </c>
      <c r="D135" s="2" t="str">
        <f>IF(ISNUMBER(FIND("延期",#REF!)),#REF!,"")</f>
        <v/>
      </c>
      <c r="F135" s="2" t="str">
        <f>IF(ISNUMBER(FIND("延期",#REF!)),#REF!,"")</f>
        <v/>
      </c>
      <c r="G135" s="2" t="str">
        <f>IF(ISNUMBER(FIND("延期",#REF!)),#REF!,"")</f>
        <v/>
      </c>
      <c r="H135" s="2" t="str">
        <f>IF(ISNUMBER(FIND("延期",#REF!)),#REF!,"")</f>
        <v/>
      </c>
      <c r="I135" s="2" t="str">
        <f>IF(ISNUMBER(FIND("延期",#REF!)),#REF!,"")</f>
        <v/>
      </c>
      <c r="K135" s="2" t="str">
        <f>IF(ISNUMBER(FIND("延期",遗留bug!D126)),遗留bug!C126,"")</f>
        <v/>
      </c>
      <c r="L135" s="2" t="str">
        <f>IF(ISNUMBER(FIND("延期",遗留bug!D126)),遗留bug!L126,"")</f>
        <v/>
      </c>
      <c r="M135" s="2" t="str">
        <f>IF(ISNUMBER(FIND("延期",遗留bug!D126)),遗留bug!M126,"")</f>
        <v/>
      </c>
      <c r="N135" s="2" t="str">
        <f>IF(ISNUMBER(FIND("延期",遗留bug!D126)),遗留bug!#REF!,"")</f>
        <v/>
      </c>
      <c r="P135" s="2" t="str">
        <f>IF(ISNUMBER(FIND("延期",#REF!)),#REF!,"")</f>
        <v/>
      </c>
      <c r="Q135" s="2" t="str">
        <f>IF(ISNUMBER(FIND("延期",#REF!)),#REF!,"")</f>
        <v/>
      </c>
      <c r="R135" s="2" t="str">
        <f>IF(ISNUMBER(FIND("延期",#REF!)),#REF!,"")</f>
        <v/>
      </c>
      <c r="S135" s="2" t="str">
        <f>IF(ISNUMBER(FIND("延期",#REF!)),#REF!,"")</f>
        <v/>
      </c>
    </row>
    <row r="136" spans="1:19">
      <c r="A136" s="2" t="str">
        <f>IF(ISNUMBER(FIND("延期",#REF!)),#REF!,"")</f>
        <v/>
      </c>
      <c r="B136" s="2" t="str">
        <f>IF(ISNUMBER(FIND("延期",#REF!)),#REF!,"")</f>
        <v/>
      </c>
      <c r="C136" s="2" t="str">
        <f>IF(ISNUMBER(FIND("延期",#REF!)),#REF!,"")</f>
        <v/>
      </c>
      <c r="D136" s="2" t="str">
        <f>IF(ISNUMBER(FIND("延期",#REF!)),#REF!,"")</f>
        <v/>
      </c>
      <c r="F136" s="2" t="str">
        <f>IF(ISNUMBER(FIND("延期",#REF!)),#REF!,"")</f>
        <v/>
      </c>
      <c r="G136" s="2" t="str">
        <f>IF(ISNUMBER(FIND("延期",#REF!)),#REF!,"")</f>
        <v/>
      </c>
      <c r="H136" s="2" t="str">
        <f>IF(ISNUMBER(FIND("延期",#REF!)),#REF!,"")</f>
        <v/>
      </c>
      <c r="I136" s="2" t="str">
        <f>IF(ISNUMBER(FIND("延期",#REF!)),#REF!,"")</f>
        <v/>
      </c>
      <c r="K136" s="2" t="str">
        <f>IF(ISNUMBER(FIND("延期",遗留bug!D127)),遗留bug!C127,"")</f>
        <v/>
      </c>
      <c r="L136" s="2" t="str">
        <f>IF(ISNUMBER(FIND("延期",遗留bug!D127)),遗留bug!L127,"")</f>
        <v/>
      </c>
      <c r="M136" s="2" t="str">
        <f>IF(ISNUMBER(FIND("延期",遗留bug!D127)),遗留bug!M127,"")</f>
        <v/>
      </c>
      <c r="N136" s="2" t="str">
        <f>IF(ISNUMBER(FIND("延期",遗留bug!D127)),遗留bug!#REF!,"")</f>
        <v/>
      </c>
      <c r="P136" s="2" t="str">
        <f>IF(ISNUMBER(FIND("延期",#REF!)),#REF!,"")</f>
        <v/>
      </c>
      <c r="Q136" s="2" t="str">
        <f>IF(ISNUMBER(FIND("延期",#REF!)),#REF!,"")</f>
        <v/>
      </c>
      <c r="R136" s="2" t="str">
        <f>IF(ISNUMBER(FIND("延期",#REF!)),#REF!,"")</f>
        <v/>
      </c>
      <c r="S136" s="2" t="str">
        <f>IF(ISNUMBER(FIND("延期",#REF!)),#REF!,"")</f>
        <v/>
      </c>
    </row>
    <row r="137" spans="1:19">
      <c r="A137" s="2" t="str">
        <f>IF(ISNUMBER(FIND("延期",#REF!)),#REF!,"")</f>
        <v/>
      </c>
      <c r="B137" s="2" t="str">
        <f>IF(ISNUMBER(FIND("延期",#REF!)),#REF!,"")</f>
        <v/>
      </c>
      <c r="C137" s="2" t="str">
        <f>IF(ISNUMBER(FIND("延期",#REF!)),#REF!,"")</f>
        <v/>
      </c>
      <c r="D137" s="2" t="str">
        <f>IF(ISNUMBER(FIND("延期",#REF!)),#REF!,"")</f>
        <v/>
      </c>
      <c r="F137" s="2" t="str">
        <f>IF(ISNUMBER(FIND("延期",#REF!)),#REF!,"")</f>
        <v/>
      </c>
      <c r="G137" s="2" t="str">
        <f>IF(ISNUMBER(FIND("延期",#REF!)),#REF!,"")</f>
        <v/>
      </c>
      <c r="H137" s="2" t="str">
        <f>IF(ISNUMBER(FIND("延期",#REF!)),#REF!,"")</f>
        <v/>
      </c>
      <c r="I137" s="2" t="str">
        <f>IF(ISNUMBER(FIND("延期",#REF!)),#REF!,"")</f>
        <v/>
      </c>
      <c r="K137" s="2" t="str">
        <f>IF(ISNUMBER(FIND("延期",遗留bug!D128)),遗留bug!C128,"")</f>
        <v/>
      </c>
      <c r="L137" s="2" t="str">
        <f>IF(ISNUMBER(FIND("延期",遗留bug!D128)),遗留bug!L128,"")</f>
        <v/>
      </c>
      <c r="M137" s="2" t="str">
        <f>IF(ISNUMBER(FIND("延期",遗留bug!D128)),遗留bug!M128,"")</f>
        <v/>
      </c>
      <c r="N137" s="2" t="str">
        <f>IF(ISNUMBER(FIND("延期",遗留bug!D128)),遗留bug!#REF!,"")</f>
        <v/>
      </c>
      <c r="P137" s="2" t="str">
        <f>IF(ISNUMBER(FIND("延期",#REF!)),#REF!,"")</f>
        <v/>
      </c>
      <c r="Q137" s="2" t="str">
        <f>IF(ISNUMBER(FIND("延期",#REF!)),#REF!,"")</f>
        <v/>
      </c>
      <c r="R137" s="2" t="str">
        <f>IF(ISNUMBER(FIND("延期",#REF!)),#REF!,"")</f>
        <v/>
      </c>
      <c r="S137" s="2" t="str">
        <f>IF(ISNUMBER(FIND("延期",#REF!)),#REF!,"")</f>
        <v/>
      </c>
    </row>
    <row r="138" spans="1:19">
      <c r="A138" s="2" t="str">
        <f>IF(ISNUMBER(FIND("延期",#REF!)),#REF!,"")</f>
        <v/>
      </c>
      <c r="B138" s="2" t="str">
        <f>IF(ISNUMBER(FIND("延期",#REF!)),#REF!,"")</f>
        <v/>
      </c>
      <c r="C138" s="2" t="str">
        <f>IF(ISNUMBER(FIND("延期",#REF!)),#REF!,"")</f>
        <v/>
      </c>
      <c r="D138" s="2" t="str">
        <f>IF(ISNUMBER(FIND("延期",#REF!)),#REF!,"")</f>
        <v/>
      </c>
      <c r="F138" s="2" t="str">
        <f>IF(ISNUMBER(FIND("延期",#REF!)),#REF!,"")</f>
        <v/>
      </c>
      <c r="G138" s="2" t="str">
        <f>IF(ISNUMBER(FIND("延期",#REF!)),#REF!,"")</f>
        <v/>
      </c>
      <c r="H138" s="2" t="str">
        <f>IF(ISNUMBER(FIND("延期",#REF!)),#REF!,"")</f>
        <v/>
      </c>
      <c r="I138" s="2" t="str">
        <f>IF(ISNUMBER(FIND("延期",#REF!)),#REF!,"")</f>
        <v/>
      </c>
      <c r="K138" s="2" t="str">
        <f>IF(ISNUMBER(FIND("延期",遗留bug!D129)),遗留bug!C129,"")</f>
        <v/>
      </c>
      <c r="L138" s="2" t="str">
        <f>IF(ISNUMBER(FIND("延期",遗留bug!D129)),遗留bug!L129,"")</f>
        <v/>
      </c>
      <c r="M138" s="2" t="str">
        <f>IF(ISNUMBER(FIND("延期",遗留bug!D129)),遗留bug!M129,"")</f>
        <v/>
      </c>
      <c r="N138" s="2" t="str">
        <f>IF(ISNUMBER(FIND("延期",遗留bug!D129)),遗留bug!#REF!,"")</f>
        <v/>
      </c>
      <c r="P138" s="2" t="str">
        <f>IF(ISNUMBER(FIND("延期",#REF!)),#REF!,"")</f>
        <v/>
      </c>
      <c r="Q138" s="2" t="str">
        <f>IF(ISNUMBER(FIND("延期",#REF!)),#REF!,"")</f>
        <v/>
      </c>
      <c r="R138" s="2" t="str">
        <f>IF(ISNUMBER(FIND("延期",#REF!)),#REF!,"")</f>
        <v/>
      </c>
      <c r="S138" s="2" t="str">
        <f>IF(ISNUMBER(FIND("延期",#REF!)),#REF!,"")</f>
        <v/>
      </c>
    </row>
    <row r="139" spans="1:19">
      <c r="A139" s="2" t="str">
        <f>IF(ISNUMBER(FIND("延期",#REF!)),#REF!,"")</f>
        <v/>
      </c>
      <c r="B139" s="2" t="str">
        <f>IF(ISNUMBER(FIND("延期",#REF!)),#REF!,"")</f>
        <v/>
      </c>
      <c r="C139" s="2" t="str">
        <f>IF(ISNUMBER(FIND("延期",#REF!)),#REF!,"")</f>
        <v/>
      </c>
      <c r="D139" s="2" t="str">
        <f>IF(ISNUMBER(FIND("延期",#REF!)),#REF!,"")</f>
        <v/>
      </c>
      <c r="F139" s="2" t="str">
        <f>IF(ISNUMBER(FIND("延期",#REF!)),#REF!,"")</f>
        <v/>
      </c>
      <c r="G139" s="2" t="str">
        <f>IF(ISNUMBER(FIND("延期",#REF!)),#REF!,"")</f>
        <v/>
      </c>
      <c r="H139" s="2" t="str">
        <f>IF(ISNUMBER(FIND("延期",#REF!)),#REF!,"")</f>
        <v/>
      </c>
      <c r="I139" s="2" t="str">
        <f>IF(ISNUMBER(FIND("延期",#REF!)),#REF!,"")</f>
        <v/>
      </c>
      <c r="K139" s="2" t="str">
        <f>IF(ISNUMBER(FIND("延期",遗留bug!D130)),遗留bug!C130,"")</f>
        <v/>
      </c>
      <c r="L139" s="2" t="str">
        <f>IF(ISNUMBER(FIND("延期",遗留bug!D130)),遗留bug!L130,"")</f>
        <v/>
      </c>
      <c r="M139" s="2" t="str">
        <f>IF(ISNUMBER(FIND("延期",遗留bug!D130)),遗留bug!M130,"")</f>
        <v/>
      </c>
      <c r="N139" s="2" t="str">
        <f>IF(ISNUMBER(FIND("延期",遗留bug!D130)),遗留bug!#REF!,"")</f>
        <v/>
      </c>
      <c r="P139" s="2" t="str">
        <f>IF(ISNUMBER(FIND("延期",#REF!)),#REF!,"")</f>
        <v/>
      </c>
      <c r="Q139" s="2" t="str">
        <f>IF(ISNUMBER(FIND("延期",#REF!)),#REF!,"")</f>
        <v/>
      </c>
      <c r="R139" s="2" t="str">
        <f>IF(ISNUMBER(FIND("延期",#REF!)),#REF!,"")</f>
        <v/>
      </c>
      <c r="S139" s="2" t="str">
        <f>IF(ISNUMBER(FIND("延期",#REF!)),#REF!,"")</f>
        <v/>
      </c>
    </row>
    <row r="140" spans="1:19">
      <c r="A140" s="2" t="str">
        <f>IF(ISNUMBER(FIND("延期",#REF!)),#REF!,"")</f>
        <v/>
      </c>
      <c r="B140" s="2" t="str">
        <f>IF(ISNUMBER(FIND("延期",#REF!)),#REF!,"")</f>
        <v/>
      </c>
      <c r="C140" s="2" t="str">
        <f>IF(ISNUMBER(FIND("延期",#REF!)),#REF!,"")</f>
        <v/>
      </c>
      <c r="D140" s="2" t="str">
        <f>IF(ISNUMBER(FIND("延期",#REF!)),#REF!,"")</f>
        <v/>
      </c>
      <c r="F140" s="2" t="str">
        <f>IF(ISNUMBER(FIND("延期",#REF!)),#REF!,"")</f>
        <v/>
      </c>
      <c r="G140" s="2" t="str">
        <f>IF(ISNUMBER(FIND("延期",#REF!)),#REF!,"")</f>
        <v/>
      </c>
      <c r="H140" s="2" t="str">
        <f>IF(ISNUMBER(FIND("延期",#REF!)),#REF!,"")</f>
        <v/>
      </c>
      <c r="I140" s="2" t="str">
        <f>IF(ISNUMBER(FIND("延期",#REF!)),#REF!,"")</f>
        <v/>
      </c>
      <c r="K140" s="2" t="str">
        <f>IF(ISNUMBER(FIND("延期",遗留bug!D131)),遗留bug!C131,"")</f>
        <v/>
      </c>
      <c r="L140" s="2" t="str">
        <f>IF(ISNUMBER(FIND("延期",遗留bug!D131)),遗留bug!L131,"")</f>
        <v/>
      </c>
      <c r="M140" s="2" t="str">
        <f>IF(ISNUMBER(FIND("延期",遗留bug!D131)),遗留bug!M131,"")</f>
        <v/>
      </c>
      <c r="N140" s="2" t="str">
        <f>IF(ISNUMBER(FIND("延期",遗留bug!D131)),遗留bug!#REF!,"")</f>
        <v/>
      </c>
      <c r="P140" s="2" t="str">
        <f>IF(ISNUMBER(FIND("延期",#REF!)),#REF!,"")</f>
        <v/>
      </c>
      <c r="Q140" s="2" t="str">
        <f>IF(ISNUMBER(FIND("延期",#REF!)),#REF!,"")</f>
        <v/>
      </c>
      <c r="R140" s="2" t="str">
        <f>IF(ISNUMBER(FIND("延期",#REF!)),#REF!,"")</f>
        <v/>
      </c>
      <c r="S140" s="2" t="str">
        <f>IF(ISNUMBER(FIND("延期",#REF!)),#REF!,"")</f>
        <v/>
      </c>
    </row>
    <row r="141" spans="1:19">
      <c r="A141" s="2" t="str">
        <f>IF(ISNUMBER(FIND("延期",#REF!)),#REF!,"")</f>
        <v/>
      </c>
      <c r="B141" s="2" t="str">
        <f>IF(ISNUMBER(FIND("延期",#REF!)),#REF!,"")</f>
        <v/>
      </c>
      <c r="C141" s="2" t="str">
        <f>IF(ISNUMBER(FIND("延期",#REF!)),#REF!,"")</f>
        <v/>
      </c>
      <c r="D141" s="2" t="str">
        <f>IF(ISNUMBER(FIND("延期",#REF!)),#REF!,"")</f>
        <v/>
      </c>
      <c r="F141" s="2" t="str">
        <f>IF(ISNUMBER(FIND("延期",#REF!)),#REF!,"")</f>
        <v/>
      </c>
      <c r="G141" s="2" t="str">
        <f>IF(ISNUMBER(FIND("延期",#REF!)),#REF!,"")</f>
        <v/>
      </c>
      <c r="H141" s="2" t="str">
        <f>IF(ISNUMBER(FIND("延期",#REF!)),#REF!,"")</f>
        <v/>
      </c>
      <c r="I141" s="2" t="str">
        <f>IF(ISNUMBER(FIND("延期",#REF!)),#REF!,"")</f>
        <v/>
      </c>
      <c r="K141" s="2" t="str">
        <f>IF(ISNUMBER(FIND("延期",遗留bug!D132)),遗留bug!C132,"")</f>
        <v/>
      </c>
      <c r="L141" s="2" t="str">
        <f>IF(ISNUMBER(FIND("延期",遗留bug!D132)),遗留bug!L132,"")</f>
        <v/>
      </c>
      <c r="M141" s="2" t="str">
        <f>IF(ISNUMBER(FIND("延期",遗留bug!D132)),遗留bug!M132,"")</f>
        <v/>
      </c>
      <c r="N141" s="2" t="str">
        <f>IF(ISNUMBER(FIND("延期",遗留bug!D132)),遗留bug!#REF!,"")</f>
        <v/>
      </c>
      <c r="P141" s="2" t="str">
        <f>IF(ISNUMBER(FIND("延期",#REF!)),#REF!,"")</f>
        <v/>
      </c>
      <c r="Q141" s="2" t="str">
        <f>IF(ISNUMBER(FIND("延期",#REF!)),#REF!,"")</f>
        <v/>
      </c>
      <c r="R141" s="2" t="str">
        <f>IF(ISNUMBER(FIND("延期",#REF!)),#REF!,"")</f>
        <v/>
      </c>
      <c r="S141" s="2" t="str">
        <f>IF(ISNUMBER(FIND("延期",#REF!)),#REF!,"")</f>
        <v/>
      </c>
    </row>
    <row r="142" spans="1:19">
      <c r="A142" s="2" t="str">
        <f>IF(ISNUMBER(FIND("延期",#REF!)),#REF!,"")</f>
        <v/>
      </c>
      <c r="B142" s="2" t="str">
        <f>IF(ISNUMBER(FIND("延期",#REF!)),#REF!,"")</f>
        <v/>
      </c>
      <c r="C142" s="2" t="str">
        <f>IF(ISNUMBER(FIND("延期",#REF!)),#REF!,"")</f>
        <v/>
      </c>
      <c r="D142" s="2" t="str">
        <f>IF(ISNUMBER(FIND("延期",#REF!)),#REF!,"")</f>
        <v/>
      </c>
      <c r="F142" s="2" t="str">
        <f>IF(ISNUMBER(FIND("延期",#REF!)),#REF!,"")</f>
        <v/>
      </c>
      <c r="G142" s="2" t="str">
        <f>IF(ISNUMBER(FIND("延期",#REF!)),#REF!,"")</f>
        <v/>
      </c>
      <c r="H142" s="2" t="str">
        <f>IF(ISNUMBER(FIND("延期",#REF!)),#REF!,"")</f>
        <v/>
      </c>
      <c r="I142" s="2" t="str">
        <f>IF(ISNUMBER(FIND("延期",#REF!)),#REF!,"")</f>
        <v/>
      </c>
      <c r="K142" s="2" t="str">
        <f>IF(ISNUMBER(FIND("延期",遗留bug!D133)),遗留bug!C133,"")</f>
        <v/>
      </c>
      <c r="L142" s="2" t="str">
        <f>IF(ISNUMBER(FIND("延期",遗留bug!D133)),遗留bug!L133,"")</f>
        <v/>
      </c>
      <c r="M142" s="2" t="str">
        <f>IF(ISNUMBER(FIND("延期",遗留bug!D133)),遗留bug!M133,"")</f>
        <v/>
      </c>
      <c r="N142" s="2" t="str">
        <f>IF(ISNUMBER(FIND("延期",遗留bug!D133)),遗留bug!#REF!,"")</f>
        <v/>
      </c>
      <c r="P142" s="2" t="str">
        <f>IF(ISNUMBER(FIND("延期",#REF!)),#REF!,"")</f>
        <v/>
      </c>
      <c r="Q142" s="2" t="str">
        <f>IF(ISNUMBER(FIND("延期",#REF!)),#REF!,"")</f>
        <v/>
      </c>
      <c r="R142" s="2" t="str">
        <f>IF(ISNUMBER(FIND("延期",#REF!)),#REF!,"")</f>
        <v/>
      </c>
      <c r="S142" s="2" t="str">
        <f>IF(ISNUMBER(FIND("延期",#REF!)),#REF!,"")</f>
        <v/>
      </c>
    </row>
    <row r="143" spans="1:19">
      <c r="A143" s="2" t="str">
        <f>IF(ISNUMBER(FIND("延期",#REF!)),#REF!,"")</f>
        <v/>
      </c>
      <c r="B143" s="2" t="str">
        <f>IF(ISNUMBER(FIND("延期",#REF!)),#REF!,"")</f>
        <v/>
      </c>
      <c r="C143" s="2" t="str">
        <f>IF(ISNUMBER(FIND("延期",#REF!)),#REF!,"")</f>
        <v/>
      </c>
      <c r="D143" s="2" t="str">
        <f>IF(ISNUMBER(FIND("延期",#REF!)),#REF!,"")</f>
        <v/>
      </c>
      <c r="F143" s="2" t="str">
        <f>IF(ISNUMBER(FIND("延期",#REF!)),#REF!,"")</f>
        <v/>
      </c>
      <c r="G143" s="2" t="str">
        <f>IF(ISNUMBER(FIND("延期",#REF!)),#REF!,"")</f>
        <v/>
      </c>
      <c r="H143" s="2" t="str">
        <f>IF(ISNUMBER(FIND("延期",#REF!)),#REF!,"")</f>
        <v/>
      </c>
      <c r="I143" s="2" t="str">
        <f>IF(ISNUMBER(FIND("延期",#REF!)),#REF!,"")</f>
        <v/>
      </c>
      <c r="K143" s="2" t="str">
        <f>IF(ISNUMBER(FIND("延期",遗留bug!D134)),遗留bug!C134,"")</f>
        <v/>
      </c>
      <c r="L143" s="2" t="str">
        <f>IF(ISNUMBER(FIND("延期",遗留bug!D134)),遗留bug!L134,"")</f>
        <v/>
      </c>
      <c r="M143" s="2" t="str">
        <f>IF(ISNUMBER(FIND("延期",遗留bug!D134)),遗留bug!M134,"")</f>
        <v/>
      </c>
      <c r="N143" s="2" t="str">
        <f>IF(ISNUMBER(FIND("延期",遗留bug!D134)),遗留bug!#REF!,"")</f>
        <v/>
      </c>
      <c r="P143" s="2" t="str">
        <f>IF(ISNUMBER(FIND("延期",#REF!)),#REF!,"")</f>
        <v/>
      </c>
      <c r="Q143" s="2" t="str">
        <f>IF(ISNUMBER(FIND("延期",#REF!)),#REF!,"")</f>
        <v/>
      </c>
      <c r="R143" s="2" t="str">
        <f>IF(ISNUMBER(FIND("延期",#REF!)),#REF!,"")</f>
        <v/>
      </c>
      <c r="S143" s="2" t="str">
        <f>IF(ISNUMBER(FIND("延期",#REF!)),#REF!,"")</f>
        <v/>
      </c>
    </row>
    <row r="144" spans="1:19">
      <c r="A144" s="2" t="str">
        <f>IF(ISNUMBER(FIND("延期",#REF!)),#REF!,"")</f>
        <v/>
      </c>
      <c r="B144" s="2" t="str">
        <f>IF(ISNUMBER(FIND("延期",#REF!)),#REF!,"")</f>
        <v/>
      </c>
      <c r="C144" s="2" t="str">
        <f>IF(ISNUMBER(FIND("延期",#REF!)),#REF!,"")</f>
        <v/>
      </c>
      <c r="D144" s="2" t="str">
        <f>IF(ISNUMBER(FIND("延期",#REF!)),#REF!,"")</f>
        <v/>
      </c>
      <c r="F144" s="2" t="str">
        <f>IF(ISNUMBER(FIND("延期",#REF!)),#REF!,"")</f>
        <v/>
      </c>
      <c r="G144" s="2" t="str">
        <f>IF(ISNUMBER(FIND("延期",#REF!)),#REF!,"")</f>
        <v/>
      </c>
      <c r="H144" s="2" t="str">
        <f>IF(ISNUMBER(FIND("延期",#REF!)),#REF!,"")</f>
        <v/>
      </c>
      <c r="I144" s="2" t="str">
        <f>IF(ISNUMBER(FIND("延期",#REF!)),#REF!,"")</f>
        <v/>
      </c>
      <c r="K144" s="2" t="str">
        <f>IF(ISNUMBER(FIND("延期",遗留bug!D135)),遗留bug!C135,"")</f>
        <v/>
      </c>
      <c r="L144" s="2" t="str">
        <f>IF(ISNUMBER(FIND("延期",遗留bug!D135)),遗留bug!L135,"")</f>
        <v/>
      </c>
      <c r="M144" s="2" t="str">
        <f>IF(ISNUMBER(FIND("延期",遗留bug!D135)),遗留bug!M135,"")</f>
        <v/>
      </c>
      <c r="N144" s="2" t="str">
        <f>IF(ISNUMBER(FIND("延期",遗留bug!D135)),遗留bug!#REF!,"")</f>
        <v/>
      </c>
      <c r="P144" s="2" t="str">
        <f>IF(ISNUMBER(FIND("延期",#REF!)),#REF!,"")</f>
        <v/>
      </c>
      <c r="Q144" s="2" t="str">
        <f>IF(ISNUMBER(FIND("延期",#REF!)),#REF!,"")</f>
        <v/>
      </c>
      <c r="R144" s="2" t="str">
        <f>IF(ISNUMBER(FIND("延期",#REF!)),#REF!,"")</f>
        <v/>
      </c>
      <c r="S144" s="2" t="str">
        <f>IF(ISNUMBER(FIND("延期",#REF!)),#REF!,"")</f>
        <v/>
      </c>
    </row>
    <row r="145" spans="1:19">
      <c r="A145" s="2" t="str">
        <f>IF(ISNUMBER(FIND("延期",#REF!)),#REF!,"")</f>
        <v/>
      </c>
      <c r="B145" s="2" t="str">
        <f>IF(ISNUMBER(FIND("延期",#REF!)),#REF!,"")</f>
        <v/>
      </c>
      <c r="C145" s="2" t="str">
        <f>IF(ISNUMBER(FIND("延期",#REF!)),#REF!,"")</f>
        <v/>
      </c>
      <c r="D145" s="2" t="str">
        <f>IF(ISNUMBER(FIND("延期",#REF!)),#REF!,"")</f>
        <v/>
      </c>
      <c r="F145" s="2" t="str">
        <f>IF(ISNUMBER(FIND("延期",#REF!)),#REF!,"")</f>
        <v/>
      </c>
      <c r="G145" s="2" t="str">
        <f>IF(ISNUMBER(FIND("延期",#REF!)),#REF!,"")</f>
        <v/>
      </c>
      <c r="H145" s="2" t="str">
        <f>IF(ISNUMBER(FIND("延期",#REF!)),#REF!,"")</f>
        <v/>
      </c>
      <c r="I145" s="2" t="str">
        <f>IF(ISNUMBER(FIND("延期",#REF!)),#REF!,"")</f>
        <v/>
      </c>
      <c r="K145" s="2" t="str">
        <f>IF(ISNUMBER(FIND("延期",遗留bug!D136)),遗留bug!C136,"")</f>
        <v/>
      </c>
      <c r="L145" s="2" t="str">
        <f>IF(ISNUMBER(FIND("延期",遗留bug!D136)),遗留bug!L136,"")</f>
        <v/>
      </c>
      <c r="M145" s="2" t="str">
        <f>IF(ISNUMBER(FIND("延期",遗留bug!D136)),遗留bug!M136,"")</f>
        <v/>
      </c>
      <c r="N145" s="2" t="str">
        <f>IF(ISNUMBER(FIND("延期",遗留bug!D136)),遗留bug!#REF!,"")</f>
        <v/>
      </c>
      <c r="P145" s="2" t="str">
        <f>IF(ISNUMBER(FIND("延期",#REF!)),#REF!,"")</f>
        <v/>
      </c>
      <c r="Q145" s="2" t="str">
        <f>IF(ISNUMBER(FIND("延期",#REF!)),#REF!,"")</f>
        <v/>
      </c>
      <c r="R145" s="2" t="str">
        <f>IF(ISNUMBER(FIND("延期",#REF!)),#REF!,"")</f>
        <v/>
      </c>
      <c r="S145" s="2" t="str">
        <f>IF(ISNUMBER(FIND("延期",#REF!)),#REF!,"")</f>
        <v/>
      </c>
    </row>
    <row r="146" spans="1:19">
      <c r="A146" s="2" t="str">
        <f>IF(ISNUMBER(FIND("延期",#REF!)),#REF!,"")</f>
        <v/>
      </c>
      <c r="B146" s="2" t="str">
        <f>IF(ISNUMBER(FIND("延期",#REF!)),#REF!,"")</f>
        <v/>
      </c>
      <c r="C146" s="2" t="str">
        <f>IF(ISNUMBER(FIND("延期",#REF!)),#REF!,"")</f>
        <v/>
      </c>
      <c r="D146" s="2" t="str">
        <f>IF(ISNUMBER(FIND("延期",#REF!)),#REF!,"")</f>
        <v/>
      </c>
      <c r="F146" s="2" t="str">
        <f>IF(ISNUMBER(FIND("延期",#REF!)),#REF!,"")</f>
        <v/>
      </c>
      <c r="G146" s="2" t="str">
        <f>IF(ISNUMBER(FIND("延期",#REF!)),#REF!,"")</f>
        <v/>
      </c>
      <c r="H146" s="2" t="str">
        <f>IF(ISNUMBER(FIND("延期",#REF!)),#REF!,"")</f>
        <v/>
      </c>
      <c r="I146" s="2" t="str">
        <f>IF(ISNUMBER(FIND("延期",#REF!)),#REF!,"")</f>
        <v/>
      </c>
      <c r="K146" s="2" t="str">
        <f>IF(ISNUMBER(FIND("延期",遗留bug!D137)),遗留bug!C137,"")</f>
        <v/>
      </c>
      <c r="L146" s="2" t="str">
        <f>IF(ISNUMBER(FIND("延期",遗留bug!D137)),遗留bug!L137,"")</f>
        <v/>
      </c>
      <c r="M146" s="2" t="str">
        <f>IF(ISNUMBER(FIND("延期",遗留bug!D137)),遗留bug!M137,"")</f>
        <v/>
      </c>
      <c r="N146" s="2" t="str">
        <f>IF(ISNUMBER(FIND("延期",遗留bug!D137)),遗留bug!#REF!,"")</f>
        <v/>
      </c>
      <c r="P146" s="2" t="str">
        <f>IF(ISNUMBER(FIND("延期",#REF!)),#REF!,"")</f>
        <v/>
      </c>
      <c r="Q146" s="2" t="str">
        <f>IF(ISNUMBER(FIND("延期",#REF!)),#REF!,"")</f>
        <v/>
      </c>
      <c r="R146" s="2" t="str">
        <f>IF(ISNUMBER(FIND("延期",#REF!)),#REF!,"")</f>
        <v/>
      </c>
      <c r="S146" s="2" t="str">
        <f>IF(ISNUMBER(FIND("延期",#REF!)),#REF!,"")</f>
        <v/>
      </c>
    </row>
    <row r="147" spans="1:19">
      <c r="A147" s="2" t="str">
        <f>IF(ISNUMBER(FIND("延期",#REF!)),#REF!,"")</f>
        <v/>
      </c>
      <c r="B147" s="2" t="str">
        <f>IF(ISNUMBER(FIND("延期",#REF!)),#REF!,"")</f>
        <v/>
      </c>
      <c r="C147" s="2" t="str">
        <f>IF(ISNUMBER(FIND("延期",#REF!)),#REF!,"")</f>
        <v/>
      </c>
      <c r="D147" s="2" t="str">
        <f>IF(ISNUMBER(FIND("延期",#REF!)),#REF!,"")</f>
        <v/>
      </c>
      <c r="F147" s="2" t="str">
        <f>IF(ISNUMBER(FIND("延期",#REF!)),#REF!,"")</f>
        <v/>
      </c>
      <c r="G147" s="2" t="str">
        <f>IF(ISNUMBER(FIND("延期",#REF!)),#REF!,"")</f>
        <v/>
      </c>
      <c r="H147" s="2" t="str">
        <f>IF(ISNUMBER(FIND("延期",#REF!)),#REF!,"")</f>
        <v/>
      </c>
      <c r="I147" s="2" t="str">
        <f>IF(ISNUMBER(FIND("延期",#REF!)),#REF!,"")</f>
        <v/>
      </c>
      <c r="K147" s="2" t="str">
        <f>IF(ISNUMBER(FIND("延期",遗留bug!D138)),遗留bug!C138,"")</f>
        <v/>
      </c>
      <c r="L147" s="2" t="str">
        <f>IF(ISNUMBER(FIND("延期",遗留bug!D138)),遗留bug!L138,"")</f>
        <v/>
      </c>
      <c r="M147" s="2" t="str">
        <f>IF(ISNUMBER(FIND("延期",遗留bug!D138)),遗留bug!M138,"")</f>
        <v/>
      </c>
      <c r="N147" s="2" t="str">
        <f>IF(ISNUMBER(FIND("延期",遗留bug!D138)),遗留bug!#REF!,"")</f>
        <v/>
      </c>
      <c r="P147" s="2" t="str">
        <f>IF(ISNUMBER(FIND("延期",#REF!)),#REF!,"")</f>
        <v/>
      </c>
      <c r="Q147" s="2" t="str">
        <f>IF(ISNUMBER(FIND("延期",#REF!)),#REF!,"")</f>
        <v/>
      </c>
      <c r="R147" s="2" t="str">
        <f>IF(ISNUMBER(FIND("延期",#REF!)),#REF!,"")</f>
        <v/>
      </c>
      <c r="S147" s="2" t="str">
        <f>IF(ISNUMBER(FIND("延期",#REF!)),#REF!,"")</f>
        <v/>
      </c>
    </row>
    <row r="148" spans="1:19">
      <c r="A148" s="2" t="str">
        <f>IF(ISNUMBER(FIND("延期",#REF!)),#REF!,"")</f>
        <v/>
      </c>
      <c r="B148" s="2" t="str">
        <f>IF(ISNUMBER(FIND("延期",#REF!)),#REF!,"")</f>
        <v/>
      </c>
      <c r="C148" s="2" t="str">
        <f>IF(ISNUMBER(FIND("延期",#REF!)),#REF!,"")</f>
        <v/>
      </c>
      <c r="D148" s="2" t="str">
        <f>IF(ISNUMBER(FIND("延期",#REF!)),#REF!,"")</f>
        <v/>
      </c>
      <c r="F148" s="2" t="str">
        <f>IF(ISNUMBER(FIND("延期",#REF!)),#REF!,"")</f>
        <v/>
      </c>
      <c r="G148" s="2" t="str">
        <f>IF(ISNUMBER(FIND("延期",#REF!)),#REF!,"")</f>
        <v/>
      </c>
      <c r="H148" s="2" t="str">
        <f>IF(ISNUMBER(FIND("延期",#REF!)),#REF!,"")</f>
        <v/>
      </c>
      <c r="I148" s="2" t="str">
        <f>IF(ISNUMBER(FIND("延期",#REF!)),#REF!,"")</f>
        <v/>
      </c>
      <c r="K148" s="2" t="str">
        <f>IF(ISNUMBER(FIND("延期",遗留bug!D139)),遗留bug!C139,"")</f>
        <v/>
      </c>
      <c r="L148" s="2" t="str">
        <f>IF(ISNUMBER(FIND("延期",遗留bug!D139)),遗留bug!L139,"")</f>
        <v/>
      </c>
      <c r="M148" s="2" t="str">
        <f>IF(ISNUMBER(FIND("延期",遗留bug!D139)),遗留bug!M139,"")</f>
        <v/>
      </c>
      <c r="N148" s="2" t="str">
        <f>IF(ISNUMBER(FIND("延期",遗留bug!D139)),遗留bug!#REF!,"")</f>
        <v/>
      </c>
      <c r="P148" s="2" t="str">
        <f>IF(ISNUMBER(FIND("延期",#REF!)),#REF!,"")</f>
        <v/>
      </c>
      <c r="Q148" s="2" t="str">
        <f>IF(ISNUMBER(FIND("延期",#REF!)),#REF!,"")</f>
        <v/>
      </c>
      <c r="R148" s="2" t="str">
        <f>IF(ISNUMBER(FIND("延期",#REF!)),#REF!,"")</f>
        <v/>
      </c>
      <c r="S148" s="2" t="str">
        <f>IF(ISNUMBER(FIND("延期",#REF!)),#REF!,"")</f>
        <v/>
      </c>
    </row>
    <row r="149" spans="1:19">
      <c r="A149" s="2" t="str">
        <f>IF(ISNUMBER(FIND("延期",#REF!)),#REF!,"")</f>
        <v/>
      </c>
      <c r="B149" s="2" t="str">
        <f>IF(ISNUMBER(FIND("延期",#REF!)),#REF!,"")</f>
        <v/>
      </c>
      <c r="C149" s="2" t="str">
        <f>IF(ISNUMBER(FIND("延期",#REF!)),#REF!,"")</f>
        <v/>
      </c>
      <c r="D149" s="2" t="str">
        <f>IF(ISNUMBER(FIND("延期",#REF!)),#REF!,"")</f>
        <v/>
      </c>
      <c r="F149" s="2" t="str">
        <f>IF(ISNUMBER(FIND("延期",#REF!)),#REF!,"")</f>
        <v/>
      </c>
      <c r="G149" s="2" t="str">
        <f>IF(ISNUMBER(FIND("延期",#REF!)),#REF!,"")</f>
        <v/>
      </c>
      <c r="H149" s="2" t="str">
        <f>IF(ISNUMBER(FIND("延期",#REF!)),#REF!,"")</f>
        <v/>
      </c>
      <c r="I149" s="2" t="str">
        <f>IF(ISNUMBER(FIND("延期",#REF!)),#REF!,"")</f>
        <v/>
      </c>
      <c r="K149" s="2" t="str">
        <f>IF(ISNUMBER(FIND("延期",遗留bug!D140)),遗留bug!C140,"")</f>
        <v/>
      </c>
      <c r="L149" s="2" t="str">
        <f>IF(ISNUMBER(FIND("延期",遗留bug!D140)),遗留bug!L140,"")</f>
        <v/>
      </c>
      <c r="M149" s="2" t="str">
        <f>IF(ISNUMBER(FIND("延期",遗留bug!D140)),遗留bug!M140,"")</f>
        <v/>
      </c>
      <c r="N149" s="2" t="str">
        <f>IF(ISNUMBER(FIND("延期",遗留bug!D140)),遗留bug!#REF!,"")</f>
        <v/>
      </c>
      <c r="P149" s="2" t="str">
        <f>IF(ISNUMBER(FIND("延期",#REF!)),#REF!,"")</f>
        <v/>
      </c>
      <c r="Q149" s="2" t="str">
        <f>IF(ISNUMBER(FIND("延期",#REF!)),#REF!,"")</f>
        <v/>
      </c>
      <c r="R149" s="2" t="str">
        <f>IF(ISNUMBER(FIND("延期",#REF!)),#REF!,"")</f>
        <v/>
      </c>
      <c r="S149" s="2" t="str">
        <f>IF(ISNUMBER(FIND("延期",#REF!)),#REF!,"")</f>
        <v/>
      </c>
    </row>
    <row r="150" ht="15" customHeight="1" spans="1:19">
      <c r="A150" s="2" t="str">
        <f>IF(ISNUMBER(FIND("延期",#REF!)),#REF!,"")</f>
        <v/>
      </c>
      <c r="B150" s="2" t="str">
        <f>IF(ISNUMBER(FIND("延期",#REF!)),#REF!,"")</f>
        <v/>
      </c>
      <c r="C150" s="2" t="str">
        <f>IF(ISNUMBER(FIND("延期",#REF!)),#REF!,"")</f>
        <v/>
      </c>
      <c r="D150" s="2" t="str">
        <f>IF(ISNUMBER(FIND("延期",#REF!)),#REF!,"")</f>
        <v/>
      </c>
      <c r="F150" s="2" t="str">
        <f>IF(ISNUMBER(FIND("延期",#REF!)),#REF!,"")</f>
        <v/>
      </c>
      <c r="G150" s="2" t="str">
        <f>IF(ISNUMBER(FIND("延期",#REF!)),#REF!,"")</f>
        <v/>
      </c>
      <c r="H150" s="2" t="str">
        <f>IF(ISNUMBER(FIND("延期",#REF!)),#REF!,"")</f>
        <v/>
      </c>
      <c r="I150" s="2" t="str">
        <f>IF(ISNUMBER(FIND("延期",#REF!)),#REF!,"")</f>
        <v/>
      </c>
      <c r="K150" s="2" t="str">
        <f>IF(ISNUMBER(FIND("延期",遗留bug!D141)),遗留bug!C141,"")</f>
        <v/>
      </c>
      <c r="L150" s="2" t="str">
        <f>IF(ISNUMBER(FIND("延期",遗留bug!D141)),遗留bug!L141,"")</f>
        <v/>
      </c>
      <c r="M150" s="2" t="str">
        <f>IF(ISNUMBER(FIND("延期",遗留bug!D141)),遗留bug!M141,"")</f>
        <v/>
      </c>
      <c r="N150" s="2" t="str">
        <f>IF(ISNUMBER(FIND("延期",遗留bug!D141)),遗留bug!#REF!,"")</f>
        <v/>
      </c>
      <c r="P150" s="2" t="str">
        <f>IF(ISNUMBER(FIND("延期",#REF!)),#REF!,"")</f>
        <v/>
      </c>
      <c r="Q150" s="2" t="str">
        <f>IF(ISNUMBER(FIND("延期",#REF!)),#REF!,"")</f>
        <v/>
      </c>
      <c r="R150" s="2" t="str">
        <f>IF(ISNUMBER(FIND("延期",#REF!)),#REF!,"")</f>
        <v/>
      </c>
      <c r="S150" s="2" t="str">
        <f>IF(ISNUMBER(FIND("延期",#REF!)),#REF!,"")</f>
        <v/>
      </c>
    </row>
    <row r="492" spans="23:23">
      <c r="W492" s="2" t="s">
        <v>35</v>
      </c>
    </row>
  </sheetData>
  <sheetProtection password="9948" sheet="1" objects="1"/>
  <mergeCells count="16">
    <mergeCell ref="A2:A3"/>
    <mergeCell ref="B2:B3"/>
    <mergeCell ref="C2:C3"/>
    <mergeCell ref="D2:D3"/>
    <mergeCell ref="F2:F3"/>
    <mergeCell ref="G2:G3"/>
    <mergeCell ref="H2:H3"/>
    <mergeCell ref="I2:I3"/>
    <mergeCell ref="K2:K3"/>
    <mergeCell ref="L2:L3"/>
    <mergeCell ref="M2:M3"/>
    <mergeCell ref="N2:N3"/>
    <mergeCell ref="P2:P3"/>
    <mergeCell ref="Q2:Q3"/>
    <mergeCell ref="R2:R3"/>
    <mergeCell ref="S2:S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50"/>
  <sheetViews>
    <sheetView topLeftCell="L28" workbookViewId="0">
      <selection activeCell="AJ69" sqref="AJ69"/>
    </sheetView>
  </sheetViews>
  <sheetFormatPr defaultColWidth="9" defaultRowHeight="13.5"/>
  <cols>
    <col min="1" max="1" width="9.125" customWidth="1"/>
    <col min="2" max="2" width="9" style="99"/>
    <col min="4" max="4" width="9.375" customWidth="1"/>
    <col min="5" max="5" width="9.125" style="99"/>
    <col min="7" max="7" width="10.5" customWidth="1"/>
    <col min="8" max="8" width="9.125" style="99"/>
    <col min="10" max="10" width="13.5" customWidth="1"/>
    <col min="11" max="11" width="9.125" style="99"/>
    <col min="14" max="14" width="9" style="99"/>
    <col min="17" max="17" width="9" style="99"/>
    <col min="20" max="20" width="9.125" style="99"/>
    <col min="23" max="23" width="9.125" style="99"/>
    <col min="26" max="26" width="9.125" style="99"/>
    <col min="29" max="29" width="9.125" style="99"/>
    <col min="32" max="32" width="9.125" style="99"/>
    <col min="35" max="35" width="9.125" style="99"/>
  </cols>
  <sheetData>
    <row r="1" spans="1:35">
      <c r="A1" t="str">
        <f>IF(ISNUMBER(FIND("周朋",#REF!)),#REF!,"")</f>
        <v/>
      </c>
      <c r="B1" s="99" t="str">
        <f>IF(ISNUMBER(FIND("周朋",#REF!)),IF(#REF!&gt;=#REF!,#REF!,IF(#REF!&lt;#REF!,#REF!,""))," ")</f>
        <v> </v>
      </c>
      <c r="D1" t="str">
        <f>IF(ISNUMBER(FIND("鲁元君",#REF!)),#REF!,"")</f>
        <v/>
      </c>
      <c r="E1" s="99" t="str">
        <f>IF(ISNUMBER(FIND("鲁元君",#REF!)),IF(#REF!&gt;=#REF!,#REF!,IF(#REF!&lt;#REF!,#REF!,""))," ")</f>
        <v> </v>
      </c>
      <c r="G1" t="str">
        <f>IF(ISNUMBER(FIND("张子浚",#REF!)),#REF!,"")</f>
        <v/>
      </c>
      <c r="H1" s="99" t="str">
        <f>IF(ISNUMBER(FIND("张子浚",#REF!)),IF(#REF!&gt;=#REF!,#REF!,IF(#REF!&lt;#REF!,#REF!,""))," ")</f>
        <v> </v>
      </c>
      <c r="J1" t="str">
        <f>IF(ISNUMBER(FIND("张天畅",#REF!)),#REF!,"")</f>
        <v/>
      </c>
      <c r="K1" s="99" t="str">
        <f>IF(ISNUMBER(FIND("张天畅",#REF!)),IF(#REF!&gt;=#REF!,#REF!,IF(#REF!&lt;#REF!,#REF!,""))," ")</f>
        <v> </v>
      </c>
      <c r="M1" t="str">
        <f>IF(ISNUMBER(FIND("李元星",#REF!)),#REF!,"")</f>
        <v/>
      </c>
      <c r="N1" s="99" t="str">
        <f>IF(ISNUMBER(FIND("李元星",#REF!)),IF(#REF!&gt;=#REF!,#REF!,IF(#REF!&lt;#REF!,#REF!,""))," ")</f>
        <v> </v>
      </c>
      <c r="P1" t="str">
        <f>IF(ISNUMBER(FIND("徐锐",#REF!)),#REF!,"")</f>
        <v/>
      </c>
      <c r="Q1" s="99" t="str">
        <f>IF(ISNUMBER(FIND("徐锐",#REF!)),IF(#REF!&gt;=#REF!,#REF!,IF(#REF!&lt;#REF!,#REF!,""))," ")</f>
        <v> </v>
      </c>
      <c r="S1" t="str">
        <f>IF(ISNUMBER(FIND("余亚成",#REF!)),#REF!,"")</f>
        <v/>
      </c>
      <c r="T1" s="99" t="str">
        <f>IF(ISNUMBER(FIND("余亚成",#REF!)),IF(#REF!&gt;=#REF!,#REF!,IF(#REF!&lt;#REF!,#REF!,""))," ")</f>
        <v> </v>
      </c>
      <c r="V1" t="str">
        <f>IF(ISNUMBER(FIND("杨炼",#REF!)),#REF!,"")</f>
        <v/>
      </c>
      <c r="W1" s="99" t="str">
        <f>IF(ISNUMBER(FIND("杨炼",#REF!)),IF(#REF!&gt;=#REF!,#REF!,IF(#REF!&lt;#REF!,#REF!,""))," ")</f>
        <v> </v>
      </c>
      <c r="Y1" t="str">
        <f>IF(ISNUMBER(FIND("曹俊",#REF!)),#REF!,"")</f>
        <v/>
      </c>
      <c r="Z1" s="99" t="str">
        <f>IF(ISNUMBER(FIND("曹俊",#REF!)),IF(#REF!&gt;=#REF!,#REF!,IF(#REF!&lt;#REF!,#REF!,""))," ")</f>
        <v> </v>
      </c>
      <c r="AB1" t="str">
        <f>IF(ISNUMBER(FIND("杨毅松",#REF!)),#REF!,"")</f>
        <v/>
      </c>
      <c r="AC1" s="99" t="str">
        <f>IF(ISNUMBER(FIND("杨毅松",#REF!)),IF(#REF!&gt;=#REF!,#REF!,IF(#REF!&lt;#REF!,#REF!,""))," ")</f>
        <v> </v>
      </c>
      <c r="AE1" t="str">
        <f>IF(ISNUMBER(FIND("田伟",#REF!)),#REF!,"")</f>
        <v/>
      </c>
      <c r="AF1" s="99" t="str">
        <f>IF(ISNUMBER(FIND("田伟",#REF!)),IF(#REF!&gt;=#REF!,#REF!,IF(#REF!&lt;#REF!,#REF!,""))," ")</f>
        <v> </v>
      </c>
      <c r="AH1" t="str">
        <f>IF(ISNUMBER(FIND("陈文卿",#REF!)),#REF!,"")</f>
        <v/>
      </c>
      <c r="AI1" s="99" t="str">
        <f>IF(ISNUMBER(FIND("陈文卿",#REF!)),IF(#REF!&gt;=#REF!,#REF!,IF(#REF!&lt;#REF!,#REF!,""))," ")</f>
        <v> </v>
      </c>
    </row>
    <row r="2" spans="1:35">
      <c r="A2" t="str">
        <f>IF(ISNUMBER(FIND("周朋",#REF!)),#REF!,"")</f>
        <v/>
      </c>
      <c r="B2" s="99" t="str">
        <f>IF(ISNUMBER(FIND("周朋",#REF!)),IF(#REF!&gt;=#REF!,#REF!,IF(#REF!&lt;#REF!,#REF!,""))," ")</f>
        <v> </v>
      </c>
      <c r="D2" t="str">
        <f>IF(ISNUMBER(FIND("鲁元君",#REF!)),#REF!,"")</f>
        <v/>
      </c>
      <c r="E2" s="99" t="str">
        <f>IF(ISNUMBER(FIND("鲁元君",#REF!)),IF(#REF!&gt;=#REF!,#REF!,IF(#REF!&lt;#REF!,#REF!,""))," ")</f>
        <v> </v>
      </c>
      <c r="G2" t="str">
        <f>IF(ISNUMBER(FIND("张子浚",#REF!)),#REF!,"")</f>
        <v/>
      </c>
      <c r="H2" s="99" t="str">
        <f>IF(ISNUMBER(FIND("张子浚",#REF!)),IF(#REF!&gt;=#REF!,#REF!,IF(#REF!&lt;#REF!,#REF!,""))," ")</f>
        <v> </v>
      </c>
      <c r="J2" t="str">
        <f>IF(ISNUMBER(FIND("张天畅",#REF!)),#REF!,"")</f>
        <v/>
      </c>
      <c r="K2" s="99" t="str">
        <f>IF(ISNUMBER(FIND("张天畅",#REF!)),IF(#REF!&gt;=#REF!,#REF!,IF(#REF!&lt;#REF!,#REF!,""))," ")</f>
        <v> </v>
      </c>
      <c r="M2" t="str">
        <f>IF(ISNUMBER(FIND("李元星",#REF!)),#REF!,"")</f>
        <v/>
      </c>
      <c r="N2" s="99" t="str">
        <f>IF(ISNUMBER(FIND("李元星",#REF!)),IF(#REF!&gt;=#REF!,#REF!,IF(#REF!&lt;#REF!,#REF!,""))," ")</f>
        <v> </v>
      </c>
      <c r="P2" t="str">
        <f>IF(ISNUMBER(FIND("徐锐",#REF!)),#REF!,"")</f>
        <v/>
      </c>
      <c r="Q2" s="99" t="str">
        <f>IF(ISNUMBER(FIND("徐锐",#REF!)),IF(#REF!&gt;=#REF!,#REF!,IF(#REF!&lt;#REF!,#REF!,""))," ")</f>
        <v> </v>
      </c>
      <c r="S2" t="str">
        <f>IF(ISNUMBER(FIND("余亚成",#REF!)),#REF!,"")</f>
        <v/>
      </c>
      <c r="T2" s="99" t="str">
        <f>IF(ISNUMBER(FIND("余亚成",#REF!)),IF(#REF!&gt;=#REF!,#REF!,IF(#REF!&lt;#REF!,#REF!,""))," ")</f>
        <v> </v>
      </c>
      <c r="V2" t="str">
        <f>IF(ISNUMBER(FIND("杨炼",#REF!)),#REF!,"")</f>
        <v/>
      </c>
      <c r="W2" s="99" t="str">
        <f>IF(ISNUMBER(FIND("杨炼",#REF!)),IF(#REF!&gt;=#REF!,#REF!,IF(#REF!&lt;#REF!,#REF!,""))," ")</f>
        <v> </v>
      </c>
      <c r="Y2" t="str">
        <f>IF(ISNUMBER(FIND("曹俊",#REF!)),#REF!,"")</f>
        <v/>
      </c>
      <c r="Z2" s="99" t="str">
        <f>IF(ISNUMBER(FIND("曹俊",#REF!)),IF(#REF!&gt;=#REF!,#REF!,IF(#REF!&lt;#REF!,#REF!,""))," ")</f>
        <v> </v>
      </c>
      <c r="AB2" t="str">
        <f>IF(ISNUMBER(FIND("杨毅松",#REF!)),#REF!,"")</f>
        <v/>
      </c>
      <c r="AC2" s="99" t="str">
        <f>IF(ISNUMBER(FIND("杨毅松",#REF!)),IF(#REF!&gt;=#REF!,#REF!,IF(#REF!&lt;#REF!,#REF!,""))," ")</f>
        <v> </v>
      </c>
      <c r="AE2" t="str">
        <f>IF(ISNUMBER(FIND("田伟",#REF!)),#REF!,"")</f>
        <v/>
      </c>
      <c r="AF2" s="99" t="str">
        <f>IF(ISNUMBER(FIND("田伟",#REF!)),IF(#REF!&gt;=#REF!,#REF!,IF(#REF!&lt;#REF!,#REF!,""))," ")</f>
        <v> </v>
      </c>
      <c r="AH2" t="str">
        <f>IF(ISNUMBER(FIND("陈文卿",#REF!)),#REF!,"")</f>
        <v/>
      </c>
      <c r="AI2" s="99" t="str">
        <f>IF(ISNUMBER(FIND("陈文卿",#REF!)),IF(#REF!&gt;=#REF!,#REF!,IF(#REF!&lt;#REF!,#REF!,""))," ")</f>
        <v> </v>
      </c>
    </row>
    <row r="3" spans="1:35">
      <c r="A3" t="str">
        <f>IF(ISNUMBER(FIND("周朋",#REF!)),#REF!,"")</f>
        <v/>
      </c>
      <c r="B3" s="99" t="str">
        <f>IF(ISNUMBER(FIND("周朋",#REF!)),IF(#REF!&gt;=#REF!,#REF!,IF(#REF!&lt;#REF!,#REF!,""))," ")</f>
        <v> </v>
      </c>
      <c r="D3" t="str">
        <f>IF(ISNUMBER(FIND("鲁元君",#REF!)),#REF!,"")</f>
        <v/>
      </c>
      <c r="E3" s="99" t="str">
        <f>IF(ISNUMBER(FIND("鲁元君",#REF!)),IF(#REF!&gt;=#REF!,#REF!,IF(#REF!&lt;#REF!,#REF!,""))," ")</f>
        <v> </v>
      </c>
      <c r="G3" t="str">
        <f>IF(ISNUMBER(FIND("张子浚",#REF!)),#REF!,"")</f>
        <v/>
      </c>
      <c r="H3" s="99" t="str">
        <f>IF(ISNUMBER(FIND("张子浚",#REF!)),IF(#REF!&gt;=#REF!,#REF!,IF(#REF!&lt;#REF!,#REF!,""))," ")</f>
        <v> </v>
      </c>
      <c r="J3" t="str">
        <f>IF(ISNUMBER(FIND("张天畅",#REF!)),#REF!,"")</f>
        <v/>
      </c>
      <c r="K3" s="99" t="str">
        <f>IF(ISNUMBER(FIND("张天畅",#REF!)),IF(#REF!&gt;=#REF!,#REF!,IF(#REF!&lt;#REF!,#REF!,""))," ")</f>
        <v> </v>
      </c>
      <c r="M3" t="str">
        <f>IF(ISNUMBER(FIND("李元星",#REF!)),#REF!,"")</f>
        <v/>
      </c>
      <c r="N3" s="99" t="str">
        <f>IF(ISNUMBER(FIND("李元星",#REF!)),IF(#REF!&gt;=#REF!,#REF!,IF(#REF!&lt;#REF!,#REF!,""))," ")</f>
        <v> </v>
      </c>
      <c r="P3" t="str">
        <f>IF(ISNUMBER(FIND("徐锐",#REF!)),#REF!,"")</f>
        <v/>
      </c>
      <c r="Q3" s="99" t="str">
        <f>IF(ISNUMBER(FIND("徐锐",#REF!)),IF(#REF!&gt;=#REF!,#REF!,IF(#REF!&lt;#REF!,#REF!,""))," ")</f>
        <v> </v>
      </c>
      <c r="S3" t="str">
        <f>IF(ISNUMBER(FIND("余亚成",#REF!)),#REF!,"")</f>
        <v/>
      </c>
      <c r="T3" s="99" t="str">
        <f>IF(ISNUMBER(FIND("余亚成",#REF!)),IF(#REF!&gt;=#REF!,#REF!,IF(#REF!&lt;#REF!,#REF!,""))," ")</f>
        <v> </v>
      </c>
      <c r="V3" t="str">
        <f>IF(ISNUMBER(FIND("杨炼",#REF!)),#REF!,"")</f>
        <v/>
      </c>
      <c r="W3" s="99" t="str">
        <f>IF(ISNUMBER(FIND("杨炼",#REF!)),IF(#REF!&gt;=#REF!,#REF!,IF(#REF!&lt;#REF!,#REF!,""))," ")</f>
        <v> </v>
      </c>
      <c r="Y3" t="str">
        <f>IF(ISNUMBER(FIND("曹俊",#REF!)),#REF!,"")</f>
        <v/>
      </c>
      <c r="Z3" s="99" t="str">
        <f>IF(ISNUMBER(FIND("曹俊",#REF!)),IF(#REF!&gt;=#REF!,#REF!,IF(#REF!&lt;#REF!,#REF!,""))," ")</f>
        <v> </v>
      </c>
      <c r="AB3" t="str">
        <f>IF(ISNUMBER(FIND("杨毅松",#REF!)),#REF!,"")</f>
        <v/>
      </c>
      <c r="AC3" s="99" t="str">
        <f>IF(ISNUMBER(FIND("杨毅松",#REF!)),IF(#REF!&gt;=#REF!,#REF!,IF(#REF!&lt;#REF!,#REF!,""))," ")</f>
        <v> </v>
      </c>
      <c r="AE3" t="str">
        <f>IF(ISNUMBER(FIND("田伟",#REF!)),#REF!,"")</f>
        <v/>
      </c>
      <c r="AF3" s="99" t="str">
        <f>IF(ISNUMBER(FIND("田伟",#REF!)),IF(#REF!&gt;=#REF!,#REF!,IF(#REF!&lt;#REF!,#REF!,""))," ")</f>
        <v> </v>
      </c>
      <c r="AH3" t="str">
        <f>IF(ISNUMBER(FIND("陈文卿",#REF!)),#REF!,"")</f>
        <v/>
      </c>
      <c r="AI3" s="99" t="str">
        <f>IF(ISNUMBER(FIND("陈文卿",#REF!)),IF(#REF!&gt;=#REF!,#REF!,IF(#REF!&lt;#REF!,#REF!,""))," ")</f>
        <v> </v>
      </c>
    </row>
    <row r="4" spans="1:35">
      <c r="A4" t="str">
        <f>IF(ISNUMBER(FIND("周朋",#REF!)),#REF!,"")</f>
        <v/>
      </c>
      <c r="B4" s="99" t="str">
        <f>IF(ISNUMBER(FIND("周朋",#REF!)),IF(#REF!&gt;=#REF!,#REF!,IF(#REF!&lt;#REF!,#REF!,""))," ")</f>
        <v> </v>
      </c>
      <c r="D4" t="str">
        <f>IF(ISNUMBER(FIND("鲁元君",#REF!)),#REF!,"")</f>
        <v/>
      </c>
      <c r="E4" s="99" t="str">
        <f>IF(ISNUMBER(FIND("鲁元君",#REF!)),IF(#REF!&gt;=#REF!,#REF!,IF(#REF!&lt;#REF!,#REF!,""))," ")</f>
        <v> </v>
      </c>
      <c r="G4" t="str">
        <f>IF(ISNUMBER(FIND("张子浚",#REF!)),#REF!,"")</f>
        <v/>
      </c>
      <c r="H4" s="99" t="str">
        <f>IF(ISNUMBER(FIND("张子浚",#REF!)),IF(#REF!&gt;=#REF!,#REF!,IF(#REF!&lt;#REF!,#REF!,""))," ")</f>
        <v> </v>
      </c>
      <c r="J4" t="str">
        <f>IF(ISNUMBER(FIND("张天畅",#REF!)),#REF!,"")</f>
        <v/>
      </c>
      <c r="K4" s="99" t="str">
        <f>IF(ISNUMBER(FIND("张天畅",#REF!)),IF(#REF!&gt;=#REF!,#REF!,IF(#REF!&lt;#REF!,#REF!,""))," ")</f>
        <v> </v>
      </c>
      <c r="M4" t="str">
        <f>IF(ISNUMBER(FIND("李元星",#REF!)),#REF!,"")</f>
        <v/>
      </c>
      <c r="N4" s="99" t="str">
        <f>IF(ISNUMBER(FIND("李元星",#REF!)),IF(#REF!&gt;=#REF!,#REF!,IF(#REF!&lt;#REF!,#REF!,""))," ")</f>
        <v> </v>
      </c>
      <c r="P4" t="str">
        <f>IF(ISNUMBER(FIND("徐锐",#REF!)),#REF!,"")</f>
        <v/>
      </c>
      <c r="Q4" s="99" t="str">
        <f>IF(ISNUMBER(FIND("徐锐",#REF!)),IF(#REF!&gt;=#REF!,#REF!,IF(#REF!&lt;#REF!,#REF!,""))," ")</f>
        <v> </v>
      </c>
      <c r="S4" t="str">
        <f>IF(ISNUMBER(FIND("余亚成",#REF!)),#REF!,"")</f>
        <v/>
      </c>
      <c r="T4" s="99" t="str">
        <f>IF(ISNUMBER(FIND("余亚成",#REF!)),IF(#REF!&gt;=#REF!,#REF!,IF(#REF!&lt;#REF!,#REF!,""))," ")</f>
        <v> </v>
      </c>
      <c r="V4" t="str">
        <f>IF(ISNUMBER(FIND("杨炼",#REF!)),#REF!,"")</f>
        <v/>
      </c>
      <c r="W4" s="99" t="str">
        <f>IF(ISNUMBER(FIND("杨炼",#REF!)),IF(#REF!&gt;=#REF!,#REF!,IF(#REF!&lt;#REF!,#REF!,""))," ")</f>
        <v> </v>
      </c>
      <c r="Y4" t="str">
        <f>IF(ISNUMBER(FIND("曹俊",#REF!)),#REF!,"")</f>
        <v/>
      </c>
      <c r="Z4" s="99" t="str">
        <f>IF(ISNUMBER(FIND("曹俊",#REF!)),IF(#REF!&gt;=#REF!,#REF!,IF(#REF!&lt;#REF!,#REF!,""))," ")</f>
        <v> </v>
      </c>
      <c r="AB4" t="str">
        <f>IF(ISNUMBER(FIND("杨毅松",#REF!)),#REF!,"")</f>
        <v/>
      </c>
      <c r="AC4" s="99" t="str">
        <f>IF(ISNUMBER(FIND("杨毅松",#REF!)),IF(#REF!&gt;=#REF!,#REF!,IF(#REF!&lt;#REF!,#REF!,""))," ")</f>
        <v> </v>
      </c>
      <c r="AE4" t="str">
        <f>IF(ISNUMBER(FIND("田伟",#REF!)),#REF!,"")</f>
        <v/>
      </c>
      <c r="AF4" s="99" t="str">
        <f>IF(ISNUMBER(FIND("田伟",#REF!)),IF(#REF!&gt;=#REF!,#REF!,IF(#REF!&lt;#REF!,#REF!,""))," ")</f>
        <v> </v>
      </c>
      <c r="AH4" t="str">
        <f>IF(ISNUMBER(FIND("陈文卿",#REF!)),#REF!,"")</f>
        <v/>
      </c>
      <c r="AI4" s="99" t="str">
        <f>IF(ISNUMBER(FIND("陈文卿",#REF!)),IF(#REF!&gt;=#REF!,#REF!,IF(#REF!&lt;#REF!,#REF!,""))," ")</f>
        <v> </v>
      </c>
    </row>
    <row r="5" spans="1:35">
      <c r="A5" t="str">
        <f>IF(ISNUMBER(FIND("周朋",#REF!)),#REF!,"")</f>
        <v/>
      </c>
      <c r="B5" s="99" t="str">
        <f>IF(ISNUMBER(FIND("周朋",#REF!)),IF(#REF!&gt;=#REF!,#REF!,IF(#REF!&lt;#REF!,#REF!,"")),"")</f>
        <v/>
      </c>
      <c r="D5" t="str">
        <f>IF(ISNUMBER(FIND("鲁元君",#REF!)),#REF!,"")</f>
        <v/>
      </c>
      <c r="E5" s="99" t="str">
        <f>IF(ISNUMBER(FIND("鲁元君",#REF!)),IF(#REF!&gt;=#REF!,#REF!,IF(#REF!&lt;#REF!,#REF!,""))," ")</f>
        <v> </v>
      </c>
      <c r="G5" t="str">
        <f>IF(ISNUMBER(FIND("张子浚",#REF!)),#REF!,"")</f>
        <v/>
      </c>
      <c r="H5" s="99" t="str">
        <f>IF(ISNUMBER(FIND("张子浚",#REF!)),IF(#REF!&gt;=#REF!,#REF!,IF(#REF!&lt;#REF!,#REF!,""))," ")</f>
        <v> </v>
      </c>
      <c r="J5" t="str">
        <f>IF(ISNUMBER(FIND("张天畅",#REF!)),#REF!,"")</f>
        <v/>
      </c>
      <c r="K5" s="99" t="str">
        <f>IF(ISNUMBER(FIND("张天畅",#REF!)),IF(#REF!&gt;=#REF!,#REF!,IF(#REF!&lt;#REF!,#REF!,""))," ")</f>
        <v> </v>
      </c>
      <c r="M5" t="str">
        <f>IF(ISNUMBER(FIND("李元星",#REF!)),#REF!,"")</f>
        <v/>
      </c>
      <c r="N5" s="99" t="str">
        <f>IF(ISNUMBER(FIND("李元星",#REF!)),IF(#REF!&gt;=#REF!,#REF!,IF(#REF!&lt;#REF!,#REF!,""))," ")</f>
        <v> </v>
      </c>
      <c r="P5" t="str">
        <f>IF(ISNUMBER(FIND("徐锐",#REF!)),#REF!,"")</f>
        <v/>
      </c>
      <c r="Q5" s="99" t="str">
        <f>IF(ISNUMBER(FIND("徐锐",#REF!)),IF(#REF!&gt;=#REF!,#REF!,IF(#REF!&lt;#REF!,#REF!,""))," ")</f>
        <v> </v>
      </c>
      <c r="S5" t="str">
        <f>IF(ISNUMBER(FIND("余亚成",#REF!)),#REF!,"")</f>
        <v/>
      </c>
      <c r="T5" s="99" t="str">
        <f>IF(ISNUMBER(FIND("余亚成",#REF!)),IF(#REF!&gt;=#REF!,#REF!,IF(#REF!&lt;#REF!,#REF!,""))," ")</f>
        <v> </v>
      </c>
      <c r="V5" t="str">
        <f>IF(ISNUMBER(FIND("杨炼",#REF!)),#REF!,"")</f>
        <v/>
      </c>
      <c r="W5" s="99" t="str">
        <f>IF(ISNUMBER(FIND("杨炼",#REF!)),IF(#REF!&gt;=#REF!,#REF!,IF(#REF!&lt;#REF!,#REF!,""))," ")</f>
        <v> </v>
      </c>
      <c r="Y5" t="str">
        <f>IF(ISNUMBER(FIND("曹俊",#REF!)),#REF!,"")</f>
        <v/>
      </c>
      <c r="Z5" s="99" t="str">
        <f>IF(ISNUMBER(FIND("曹俊",#REF!)),IF(#REF!&gt;=#REF!,#REF!,IF(#REF!&lt;#REF!,#REF!,""))," ")</f>
        <v> </v>
      </c>
      <c r="AB5" t="str">
        <f>IF(ISNUMBER(FIND("杨毅松",#REF!)),#REF!,"")</f>
        <v/>
      </c>
      <c r="AC5" s="99" t="str">
        <f>IF(ISNUMBER(FIND("杨毅松",#REF!)),IF(#REF!&gt;=#REF!,#REF!,IF(#REF!&lt;#REF!,#REF!,""))," ")</f>
        <v> </v>
      </c>
      <c r="AE5" t="str">
        <f>IF(ISNUMBER(FIND("田伟",#REF!)),#REF!,"")</f>
        <v/>
      </c>
      <c r="AF5" s="99" t="str">
        <f>IF(ISNUMBER(FIND("田伟",#REF!)),IF(#REF!&gt;=#REF!,#REF!,IF(#REF!&lt;#REF!,#REF!,""))," ")</f>
        <v> </v>
      </c>
      <c r="AH5" t="str">
        <f>IF(ISNUMBER(FIND("陈文卿",#REF!)),#REF!,"")</f>
        <v/>
      </c>
      <c r="AI5" s="99" t="str">
        <f>IF(ISNUMBER(FIND("陈文卿",#REF!)),IF(#REF!&gt;=#REF!,#REF!,IF(#REF!&lt;#REF!,#REF!,""))," ")</f>
        <v> </v>
      </c>
    </row>
    <row r="6" spans="1:35">
      <c r="A6" t="str">
        <f>IF(ISNUMBER(FIND("周朋",#REF!)),#REF!,"")</f>
        <v/>
      </c>
      <c r="B6" s="99" t="str">
        <f>IF(ISNUMBER(FIND("周朋",#REF!)),IF(#REF!&gt;=#REF!,#REF!,IF(#REF!&lt;#REF!,#REF!,""))," ")</f>
        <v> </v>
      </c>
      <c r="D6" t="str">
        <f>IF(ISNUMBER(FIND("鲁元君",#REF!)),#REF!,"")</f>
        <v/>
      </c>
      <c r="E6" s="99" t="str">
        <f>IF(ISNUMBER(FIND("鲁元君",#REF!)),IF(#REF!&gt;=#REF!,#REF!,IF(#REF!&lt;#REF!,#REF!,""))," ")</f>
        <v> </v>
      </c>
      <c r="G6" t="str">
        <f>IF(ISNUMBER(FIND("张子浚",#REF!)),#REF!,"")</f>
        <v/>
      </c>
      <c r="H6" s="99" t="str">
        <f>IF(ISNUMBER(FIND("张子浚",#REF!)),IF(#REF!&gt;=#REF!,#REF!,IF(#REF!&lt;#REF!,#REF!,""))," ")</f>
        <v> </v>
      </c>
      <c r="J6" t="str">
        <f>IF(ISNUMBER(FIND("张天畅",#REF!)),#REF!,"")</f>
        <v/>
      </c>
      <c r="K6" s="99" t="str">
        <f>IF(ISNUMBER(FIND("张天畅",#REF!)),IF(#REF!&gt;=#REF!,#REF!,IF(#REF!&lt;#REF!,#REF!,""))," ")</f>
        <v> </v>
      </c>
      <c r="M6" t="str">
        <f>IF(ISNUMBER(FIND("李元星",#REF!)),#REF!,"")</f>
        <v/>
      </c>
      <c r="N6" s="99" t="str">
        <f>IF(ISNUMBER(FIND("李元星",#REF!)),IF(#REF!&gt;=#REF!,#REF!,IF(#REF!&lt;#REF!,#REF!,""))," ")</f>
        <v> </v>
      </c>
      <c r="P6" t="str">
        <f>IF(ISNUMBER(FIND("徐锐",#REF!)),#REF!,"")</f>
        <v/>
      </c>
      <c r="Q6" s="99" t="str">
        <f>IF(ISNUMBER(FIND("徐锐",#REF!)),IF(#REF!&gt;=#REF!,#REF!,IF(#REF!&lt;#REF!,#REF!,""))," ")</f>
        <v> </v>
      </c>
      <c r="S6" t="str">
        <f>IF(ISNUMBER(FIND("余亚成",#REF!)),#REF!,"")</f>
        <v/>
      </c>
      <c r="T6" s="99" t="str">
        <f>IF(ISNUMBER(FIND("余亚成",#REF!)),IF(#REF!&gt;=#REF!,#REF!,IF(#REF!&lt;#REF!,#REF!,""))," ")</f>
        <v> </v>
      </c>
      <c r="V6" t="str">
        <f>IF(ISNUMBER(FIND("杨炼",#REF!)),#REF!,"")</f>
        <v/>
      </c>
      <c r="W6" s="99" t="str">
        <f>IF(ISNUMBER(FIND("杨炼",#REF!)),IF(#REF!&gt;=#REF!,#REF!,IF(#REF!&lt;#REF!,#REF!,""))," ")</f>
        <v> </v>
      </c>
      <c r="Y6" t="str">
        <f>IF(ISNUMBER(FIND("曹俊",#REF!)),#REF!,"")</f>
        <v/>
      </c>
      <c r="Z6" s="99" t="str">
        <f>IF(ISNUMBER(FIND("曹俊",#REF!)),IF(#REF!&gt;=#REF!,#REF!,IF(#REF!&lt;#REF!,#REF!,""))," ")</f>
        <v> </v>
      </c>
      <c r="AB6" t="str">
        <f>IF(ISNUMBER(FIND("杨毅松",#REF!)),#REF!,"")</f>
        <v/>
      </c>
      <c r="AC6" s="99" t="str">
        <f>IF(ISNUMBER(FIND("杨毅松",#REF!)),IF(#REF!&gt;=#REF!,#REF!,IF(#REF!&lt;#REF!,#REF!,""))," ")</f>
        <v> </v>
      </c>
      <c r="AE6" t="str">
        <f>IF(ISNUMBER(FIND("田伟",#REF!)),#REF!,"")</f>
        <v/>
      </c>
      <c r="AF6" s="99" t="str">
        <f>IF(ISNUMBER(FIND("田伟",#REF!)),IF(#REF!&gt;=#REF!,#REF!,IF(#REF!&lt;#REF!,#REF!,""))," ")</f>
        <v> </v>
      </c>
      <c r="AH6" t="str">
        <f>IF(ISNUMBER(FIND("陈文卿",#REF!)),#REF!,"")</f>
        <v/>
      </c>
      <c r="AI6" s="99" t="str">
        <f>IF(ISNUMBER(FIND("陈文卿",#REF!)),IF(#REF!&gt;=#REF!,#REF!,IF(#REF!&lt;#REF!,#REF!,""))," ")</f>
        <v> </v>
      </c>
    </row>
    <row r="7" spans="1:35">
      <c r="A7" t="str">
        <f>IF(ISNUMBER(FIND("周朋",#REF!)),#REF!,"")</f>
        <v/>
      </c>
      <c r="B7" s="99" t="str">
        <f>IF(ISNUMBER(FIND("周朋",#REF!)),IF(#REF!&gt;=#REF!,#REF!,IF(#REF!&lt;#REF!,#REF!,""))," ")</f>
        <v> </v>
      </c>
      <c r="D7" t="str">
        <f>IF(ISNUMBER(FIND("鲁元君",#REF!)),#REF!,"")</f>
        <v/>
      </c>
      <c r="E7" s="99" t="str">
        <f>IF(ISNUMBER(FIND("鲁元君",#REF!)),IF(#REF!&gt;=#REF!,#REF!,IF(#REF!&lt;#REF!,#REF!,""))," ")</f>
        <v> </v>
      </c>
      <c r="G7" t="str">
        <f>IF(ISNUMBER(FIND("张子浚",#REF!)),#REF!,"")</f>
        <v/>
      </c>
      <c r="H7" s="99" t="str">
        <f>IF(ISNUMBER(FIND("张子浚",#REF!)),IF(#REF!&gt;=#REF!,#REF!,IF(#REF!&lt;#REF!,#REF!,""))," ")</f>
        <v> </v>
      </c>
      <c r="J7" t="str">
        <f>IF(ISNUMBER(FIND("张天畅",#REF!)),#REF!,"")</f>
        <v/>
      </c>
      <c r="K7" s="99" t="str">
        <f>IF(ISNUMBER(FIND("张天畅",#REF!)),IF(#REF!&gt;=#REF!,#REF!,IF(#REF!&lt;#REF!,#REF!,""))," ")</f>
        <v> </v>
      </c>
      <c r="M7" t="str">
        <f>IF(ISNUMBER(FIND("李元星",#REF!)),#REF!,"")</f>
        <v/>
      </c>
      <c r="N7" s="99" t="str">
        <f>IF(ISNUMBER(FIND("李元星",#REF!)),IF(#REF!&gt;=#REF!,#REF!,IF(#REF!&lt;#REF!,#REF!,""))," ")</f>
        <v> </v>
      </c>
      <c r="P7" t="str">
        <f>IF(ISNUMBER(FIND("徐锐",#REF!)),#REF!,"")</f>
        <v/>
      </c>
      <c r="Q7" s="99" t="str">
        <f>IF(ISNUMBER(FIND("徐锐",#REF!)),IF(#REF!&gt;=#REF!,#REF!,IF(#REF!&lt;#REF!,#REF!,""))," ")</f>
        <v> </v>
      </c>
      <c r="S7" t="str">
        <f>IF(ISNUMBER(FIND("余亚成",#REF!)),#REF!,"")</f>
        <v/>
      </c>
      <c r="T7" s="99" t="str">
        <f>IF(ISNUMBER(FIND("余亚成",#REF!)),IF(#REF!&gt;=#REF!,#REF!,IF(#REF!&lt;#REF!,#REF!,""))," ")</f>
        <v> </v>
      </c>
      <c r="V7" t="str">
        <f>IF(ISNUMBER(FIND("杨炼",#REF!)),#REF!,"")</f>
        <v/>
      </c>
      <c r="W7" s="99" t="str">
        <f>IF(ISNUMBER(FIND("杨炼",#REF!)),IF(#REF!&gt;=#REF!,#REF!,IF(#REF!&lt;#REF!,#REF!,""))," ")</f>
        <v> </v>
      </c>
      <c r="Y7" t="str">
        <f>IF(ISNUMBER(FIND("曹俊",#REF!)),#REF!,"")</f>
        <v/>
      </c>
      <c r="Z7" s="99" t="str">
        <f>IF(ISNUMBER(FIND("曹俊",#REF!)),IF(#REF!&gt;=#REF!,#REF!,IF(#REF!&lt;#REF!,#REF!,""))," ")</f>
        <v> </v>
      </c>
      <c r="AB7" t="str">
        <f>IF(ISNUMBER(FIND("杨毅松",#REF!)),#REF!,"")</f>
        <v/>
      </c>
      <c r="AC7" s="99" t="str">
        <f>IF(ISNUMBER(FIND("杨毅松",#REF!)),IF(#REF!&gt;=#REF!,#REF!,IF(#REF!&lt;#REF!,#REF!,""))," ")</f>
        <v> </v>
      </c>
      <c r="AE7" t="str">
        <f>IF(ISNUMBER(FIND("田伟",#REF!)),#REF!,"")</f>
        <v/>
      </c>
      <c r="AF7" s="99" t="str">
        <f>IF(ISNUMBER(FIND("田伟",#REF!)),IF(#REF!&gt;=#REF!,#REF!,IF(#REF!&lt;#REF!,#REF!,""))," ")</f>
        <v> </v>
      </c>
      <c r="AH7" t="str">
        <f>IF(ISNUMBER(FIND("陈文卿",#REF!)),#REF!,"")</f>
        <v/>
      </c>
      <c r="AI7" s="99" t="str">
        <f>IF(ISNUMBER(FIND("陈文卿",#REF!)),IF(#REF!&gt;=#REF!,#REF!,IF(#REF!&lt;#REF!,#REF!,""))," ")</f>
        <v> </v>
      </c>
    </row>
    <row r="8" spans="1:35">
      <c r="A8" t="str">
        <f>IF(ISNUMBER(FIND("周朋",#REF!)),#REF!,"")</f>
        <v/>
      </c>
      <c r="B8" s="99" t="str">
        <f>IF(ISNUMBER(FIND("周朋",#REF!)),IF(#REF!&gt;=#REF!,#REF!,IF(#REF!&lt;#REF!,#REF!,""))," ")</f>
        <v> </v>
      </c>
      <c r="D8" t="str">
        <f>IF(ISNUMBER(FIND("鲁元君",#REF!)),#REF!,"")</f>
        <v/>
      </c>
      <c r="E8" s="99" t="str">
        <f>IF(ISNUMBER(FIND("鲁元君",#REF!)),IF(#REF!&gt;=#REF!,#REF!,IF(#REF!&lt;#REF!,#REF!,""))," ")</f>
        <v> </v>
      </c>
      <c r="G8" t="str">
        <f>IF(ISNUMBER(FIND("张子浚",#REF!)),#REF!,"")</f>
        <v/>
      </c>
      <c r="H8" s="99" t="str">
        <f>IF(ISNUMBER(FIND("张子浚",#REF!)),IF(#REF!&gt;=#REF!,#REF!,IF(#REF!&lt;#REF!,#REF!,""))," ")</f>
        <v> </v>
      </c>
      <c r="J8" t="str">
        <f>IF(ISNUMBER(FIND("张天畅",#REF!)),#REF!,"")</f>
        <v/>
      </c>
      <c r="K8" s="99" t="str">
        <f>IF(ISNUMBER(FIND("张天畅",#REF!)),IF(#REF!&gt;=#REF!,#REF!,IF(#REF!&lt;#REF!,#REF!,""))," ")</f>
        <v> </v>
      </c>
      <c r="M8" t="str">
        <f>IF(ISNUMBER(FIND("李元星",#REF!)),#REF!,"")</f>
        <v/>
      </c>
      <c r="N8" s="99" t="str">
        <f>IF(ISNUMBER(FIND("李元星",#REF!)),IF(#REF!&gt;=#REF!,#REF!,IF(#REF!&lt;#REF!,#REF!,""))," ")</f>
        <v> </v>
      </c>
      <c r="P8" t="str">
        <f>IF(ISNUMBER(FIND("徐锐",#REF!)),#REF!,"")</f>
        <v/>
      </c>
      <c r="Q8" s="99" t="str">
        <f>IF(ISNUMBER(FIND("徐锐",#REF!)),IF(#REF!&gt;=#REF!,#REF!,IF(#REF!&lt;#REF!,#REF!,""))," ")</f>
        <v> </v>
      </c>
      <c r="S8" t="str">
        <f>IF(ISNUMBER(FIND("余亚成",#REF!)),#REF!,"")</f>
        <v/>
      </c>
      <c r="T8" s="99" t="str">
        <f>IF(ISNUMBER(FIND("余亚成",#REF!)),IF(#REF!&gt;=#REF!,#REF!,IF(#REF!&lt;#REF!,#REF!,""))," ")</f>
        <v> </v>
      </c>
      <c r="V8" t="str">
        <f>IF(ISNUMBER(FIND("杨炼",#REF!)),#REF!,"")</f>
        <v/>
      </c>
      <c r="W8" s="99" t="str">
        <f>IF(ISNUMBER(FIND("杨炼",#REF!)),IF(#REF!&gt;=#REF!,#REF!,IF(#REF!&lt;#REF!,#REF!,""))," ")</f>
        <v> </v>
      </c>
      <c r="Y8" t="str">
        <f>IF(ISNUMBER(FIND("曹俊",#REF!)),#REF!,"")</f>
        <v/>
      </c>
      <c r="Z8" s="99" t="str">
        <f>IF(ISNUMBER(FIND("曹俊",#REF!)),IF(#REF!&gt;=#REF!,#REF!,IF(#REF!&lt;#REF!,#REF!,""))," ")</f>
        <v> </v>
      </c>
      <c r="AB8" t="str">
        <f>IF(ISNUMBER(FIND("杨毅松",#REF!)),#REF!,"")</f>
        <v/>
      </c>
      <c r="AC8" s="99" t="str">
        <f>IF(ISNUMBER(FIND("杨毅松",#REF!)),IF(#REF!&gt;=#REF!,#REF!,IF(#REF!&lt;#REF!,#REF!,""))," ")</f>
        <v> </v>
      </c>
      <c r="AE8" t="str">
        <f>IF(ISNUMBER(FIND("田伟",#REF!)),#REF!,"")</f>
        <v/>
      </c>
      <c r="AF8" s="99" t="str">
        <f>IF(ISNUMBER(FIND("田伟",#REF!)),IF(#REF!&gt;=#REF!,#REF!,IF(#REF!&lt;#REF!,#REF!,""))," ")</f>
        <v> </v>
      </c>
      <c r="AH8" t="str">
        <f>IF(ISNUMBER(FIND("陈文卿",#REF!)),#REF!,"")</f>
        <v/>
      </c>
      <c r="AI8" s="99" t="str">
        <f>IF(ISNUMBER(FIND("陈文卿",#REF!)),IF(#REF!&gt;=#REF!,#REF!,IF(#REF!&lt;#REF!,#REF!,""))," ")</f>
        <v> </v>
      </c>
    </row>
    <row r="9" spans="1:35">
      <c r="A9" t="str">
        <f>IF(ISNUMBER(FIND("周朋",#REF!)),#REF!,"")</f>
        <v/>
      </c>
      <c r="B9" s="99" t="str">
        <f>IF(ISNUMBER(FIND("周朋",#REF!)),IF(#REF!&gt;=#REF!,#REF!,IF(#REF!&lt;#REF!,#REF!,""))," ")</f>
        <v> </v>
      </c>
      <c r="D9" t="str">
        <f>IF(ISNUMBER(FIND("鲁元君",#REF!)),#REF!,"")</f>
        <v/>
      </c>
      <c r="E9" s="99" t="str">
        <f>IF(ISNUMBER(FIND("鲁元君",#REF!)),IF(#REF!&gt;=#REF!,#REF!,IF(#REF!&lt;#REF!,#REF!,""))," ")</f>
        <v> </v>
      </c>
      <c r="G9" t="str">
        <f>IF(ISNUMBER(FIND("张子浚",#REF!)),#REF!,"")</f>
        <v/>
      </c>
      <c r="H9" s="99" t="str">
        <f>IF(ISNUMBER(FIND("张子浚",#REF!)),IF(#REF!&gt;=#REF!,#REF!,IF(#REF!&lt;#REF!,#REF!,""))," ")</f>
        <v> </v>
      </c>
      <c r="J9" t="str">
        <f>IF(ISNUMBER(FIND("张天畅",#REF!)),#REF!,"")</f>
        <v/>
      </c>
      <c r="K9" s="99" t="str">
        <f>IF(ISNUMBER(FIND("张天畅",#REF!)),IF(#REF!&gt;=#REF!,#REF!,IF(#REF!&lt;#REF!,#REF!,""))," ")</f>
        <v> </v>
      </c>
      <c r="M9" t="str">
        <f>IF(ISNUMBER(FIND("李元星",#REF!)),#REF!,"")</f>
        <v/>
      </c>
      <c r="N9" s="99" t="str">
        <f>IF(ISNUMBER(FIND("李元星",#REF!)),IF(#REF!&gt;=#REF!,#REF!,IF(#REF!&lt;#REF!,#REF!,""))," ")</f>
        <v> </v>
      </c>
      <c r="P9" t="str">
        <f>IF(ISNUMBER(FIND("徐锐",#REF!)),#REF!,"")</f>
        <v/>
      </c>
      <c r="Q9" s="99" t="str">
        <f>IF(ISNUMBER(FIND("徐锐",#REF!)),IF(#REF!&gt;=#REF!,#REF!,IF(#REF!&lt;#REF!,#REF!,""))," ")</f>
        <v> </v>
      </c>
      <c r="S9" t="str">
        <f>IF(ISNUMBER(FIND("余亚成",#REF!)),#REF!,"")</f>
        <v/>
      </c>
      <c r="T9" s="99" t="str">
        <f>IF(ISNUMBER(FIND("余亚成",#REF!)),IF(#REF!&gt;=#REF!,#REF!,IF(#REF!&lt;#REF!,#REF!,""))," ")</f>
        <v> </v>
      </c>
      <c r="V9" t="str">
        <f>IF(ISNUMBER(FIND("杨炼",#REF!)),#REF!,"")</f>
        <v/>
      </c>
      <c r="W9" s="99" t="str">
        <f>IF(ISNUMBER(FIND("杨炼",#REF!)),IF(#REF!&gt;=#REF!,#REF!,IF(#REF!&lt;#REF!,#REF!,""))," ")</f>
        <v> </v>
      </c>
      <c r="Y9" t="str">
        <f>IF(ISNUMBER(FIND("曹俊",#REF!)),#REF!,"")</f>
        <v/>
      </c>
      <c r="Z9" s="99" t="str">
        <f>IF(ISNUMBER(FIND("曹俊",#REF!)),IF(#REF!&gt;=#REF!,#REF!,IF(#REF!&lt;#REF!,#REF!,""))," ")</f>
        <v> </v>
      </c>
      <c r="AB9" t="str">
        <f>IF(ISNUMBER(FIND("杨毅松",#REF!)),#REF!,"")</f>
        <v/>
      </c>
      <c r="AC9" s="99" t="str">
        <f>IF(ISNUMBER(FIND("杨毅松",#REF!)),IF(#REF!&gt;=#REF!,#REF!,IF(#REF!&lt;#REF!,#REF!,""))," ")</f>
        <v> </v>
      </c>
      <c r="AE9" t="str">
        <f>IF(ISNUMBER(FIND("田伟",#REF!)),#REF!,"")</f>
        <v/>
      </c>
      <c r="AF9" s="99" t="str">
        <f>IF(ISNUMBER(FIND("田伟",#REF!)),IF(#REF!&gt;=#REF!,#REF!,IF(#REF!&lt;#REF!,#REF!,""))," ")</f>
        <v> </v>
      </c>
      <c r="AH9" t="str">
        <f>IF(ISNUMBER(FIND("陈文卿",#REF!)),#REF!,"")</f>
        <v/>
      </c>
      <c r="AI9" s="99" t="str">
        <f>IF(ISNUMBER(FIND("陈文卿",#REF!)),IF(#REF!&gt;=#REF!,#REF!,IF(#REF!&lt;#REF!,#REF!,""))," ")</f>
        <v> </v>
      </c>
    </row>
    <row r="10" spans="1:35">
      <c r="A10" t="str">
        <f>IF(ISNUMBER(FIND("周朋",#REF!)),#REF!,"")</f>
        <v/>
      </c>
      <c r="B10" s="99" t="str">
        <f>IF(ISNUMBER(FIND("周朋",#REF!)),IF(#REF!&gt;=#REF!,#REF!,IF(#REF!&lt;#REF!,#REF!,""))," ")</f>
        <v> </v>
      </c>
      <c r="D10" t="str">
        <f>IF(ISNUMBER(FIND("鲁元君",#REF!)),#REF!,"")</f>
        <v/>
      </c>
      <c r="E10" s="99" t="str">
        <f>IF(ISNUMBER(FIND("鲁元君",#REF!)),IF(#REF!&gt;=#REF!,#REF!,IF(#REF!&lt;#REF!,#REF!,""))," ")</f>
        <v> </v>
      </c>
      <c r="G10" t="str">
        <f>IF(ISNUMBER(FIND("张子浚",#REF!)),#REF!,"")</f>
        <v/>
      </c>
      <c r="H10" s="99" t="str">
        <f>IF(ISNUMBER(FIND("张子浚",#REF!)),IF(#REF!&gt;=#REF!,#REF!,IF(#REF!&lt;#REF!,#REF!,""))," ")</f>
        <v> </v>
      </c>
      <c r="J10" t="str">
        <f>IF(ISNUMBER(FIND("张天畅",#REF!)),#REF!,"")</f>
        <v/>
      </c>
      <c r="K10" s="99" t="str">
        <f>IF(ISNUMBER(FIND("张天畅",#REF!)),IF(#REF!&gt;=#REF!,#REF!,IF(#REF!&lt;#REF!,#REF!,""))," ")</f>
        <v> </v>
      </c>
      <c r="M10" t="str">
        <f>IF(ISNUMBER(FIND("李元星",#REF!)),#REF!,"")</f>
        <v/>
      </c>
      <c r="N10" s="99" t="str">
        <f>IF(ISNUMBER(FIND("李元星",#REF!)),IF(#REF!&gt;=#REF!,#REF!,IF(#REF!&lt;#REF!,#REF!,""))," ")</f>
        <v> </v>
      </c>
      <c r="P10" t="str">
        <f>IF(ISNUMBER(FIND("徐锐",#REF!)),#REF!,"")</f>
        <v/>
      </c>
      <c r="Q10" s="99" t="str">
        <f>IF(ISNUMBER(FIND("徐锐",#REF!)),IF(#REF!&gt;=#REF!,#REF!,IF(#REF!&lt;#REF!,#REF!,""))," ")</f>
        <v> </v>
      </c>
      <c r="S10" t="str">
        <f>IF(ISNUMBER(FIND("余亚成",#REF!)),#REF!,"")</f>
        <v/>
      </c>
      <c r="T10" s="99" t="str">
        <f>IF(ISNUMBER(FIND("余亚成",#REF!)),IF(#REF!&gt;=#REF!,#REF!,IF(#REF!&lt;#REF!,#REF!,""))," ")</f>
        <v> </v>
      </c>
      <c r="V10" t="str">
        <f>IF(ISNUMBER(FIND("杨炼",#REF!)),#REF!,"")</f>
        <v/>
      </c>
      <c r="W10" s="99" t="str">
        <f>IF(ISNUMBER(FIND("杨炼",#REF!)),IF(#REF!&gt;=#REF!,#REF!,IF(#REF!&lt;#REF!,#REF!,""))," ")</f>
        <v> </v>
      </c>
      <c r="Y10" t="str">
        <f>IF(ISNUMBER(FIND("曹俊",#REF!)),#REF!,"")</f>
        <v/>
      </c>
      <c r="Z10" s="99" t="str">
        <f>IF(ISNUMBER(FIND("曹俊",#REF!)),IF(#REF!&gt;=#REF!,#REF!,IF(#REF!&lt;#REF!,#REF!,""))," ")</f>
        <v> </v>
      </c>
      <c r="AB10" t="str">
        <f>IF(ISNUMBER(FIND("杨毅松",#REF!)),#REF!,"")</f>
        <v/>
      </c>
      <c r="AC10" s="99" t="str">
        <f>IF(ISNUMBER(FIND("杨毅松",#REF!)),IF(#REF!&gt;=#REF!,#REF!,IF(#REF!&lt;#REF!,#REF!,""))," ")</f>
        <v> </v>
      </c>
      <c r="AE10" t="str">
        <f>IF(ISNUMBER(FIND("田伟",#REF!)),#REF!,"")</f>
        <v/>
      </c>
      <c r="AF10" s="99" t="str">
        <f>IF(ISNUMBER(FIND("田伟",#REF!)),IF(#REF!&gt;=#REF!,#REF!,IF(#REF!&lt;#REF!,#REF!,""))," ")</f>
        <v> </v>
      </c>
      <c r="AH10" t="str">
        <f>IF(ISNUMBER(FIND("陈文卿",#REF!)),#REF!,"")</f>
        <v/>
      </c>
      <c r="AI10" s="99" t="str">
        <f>IF(ISNUMBER(FIND("陈文卿",#REF!)),IF(#REF!&gt;=#REF!,#REF!,IF(#REF!&lt;#REF!,#REF!,""))," ")</f>
        <v> </v>
      </c>
    </row>
    <row r="11" spans="1:35">
      <c r="A11" t="str">
        <f>IF(ISNUMBER(FIND("周朋",#REF!)),#REF!,"")</f>
        <v/>
      </c>
      <c r="B11" s="99" t="str">
        <f>IF(ISNUMBER(FIND("周朋",#REF!)),IF(#REF!&gt;=#REF!,#REF!,IF(#REF!&lt;#REF!,#REF!,""))," ")</f>
        <v> </v>
      </c>
      <c r="D11" t="str">
        <f>IF(ISNUMBER(FIND("鲁元君",#REF!)),#REF!,"")</f>
        <v/>
      </c>
      <c r="E11" s="99" t="str">
        <f>IF(ISNUMBER(FIND("鲁元君",#REF!)),IF(#REF!&gt;=#REF!,#REF!,IF(#REF!&lt;#REF!,#REF!,""))," ")</f>
        <v> </v>
      </c>
      <c r="G11" t="str">
        <f>IF(ISNUMBER(FIND("张子浚",#REF!)),#REF!,"")</f>
        <v/>
      </c>
      <c r="H11" s="99" t="str">
        <f>IF(ISNUMBER(FIND("张子浚",#REF!)),IF(#REF!&gt;=#REF!,#REF!,IF(#REF!&lt;#REF!,#REF!,""))," ")</f>
        <v> </v>
      </c>
      <c r="J11" t="str">
        <f>IF(ISNUMBER(FIND("张天畅",#REF!)),#REF!,"")</f>
        <v/>
      </c>
      <c r="K11" s="99" t="str">
        <f>IF(ISNUMBER(FIND("张天畅",#REF!)),IF(#REF!&gt;=#REF!,#REF!,IF(#REF!&lt;#REF!,#REF!,""))," ")</f>
        <v> </v>
      </c>
      <c r="M11" t="str">
        <f>IF(ISNUMBER(FIND("李元星",#REF!)),#REF!,"")</f>
        <v/>
      </c>
      <c r="N11" s="99" t="str">
        <f>IF(ISNUMBER(FIND("李元星",#REF!)),IF(#REF!&gt;=#REF!,#REF!,IF(#REF!&lt;#REF!,#REF!,""))," ")</f>
        <v> </v>
      </c>
      <c r="P11" t="str">
        <f>IF(ISNUMBER(FIND("徐锐",#REF!)),#REF!,"")</f>
        <v/>
      </c>
      <c r="Q11" s="99" t="str">
        <f>IF(ISNUMBER(FIND("徐锐",#REF!)),IF(#REF!&gt;=#REF!,#REF!,IF(#REF!&lt;#REF!,#REF!,""))," ")</f>
        <v> </v>
      </c>
      <c r="S11" t="str">
        <f>IF(ISNUMBER(FIND("余亚成",#REF!)),#REF!,"")</f>
        <v/>
      </c>
      <c r="T11" s="99" t="str">
        <f>IF(ISNUMBER(FIND("余亚成",#REF!)),IF(#REF!&gt;=#REF!,#REF!,IF(#REF!&lt;#REF!,#REF!,""))," ")</f>
        <v> </v>
      </c>
      <c r="V11" t="str">
        <f>IF(ISNUMBER(FIND("杨炼",#REF!)),#REF!,"")</f>
        <v/>
      </c>
      <c r="W11" s="99" t="str">
        <f>IF(ISNUMBER(FIND("杨炼",#REF!)),IF(#REF!&gt;=#REF!,#REF!,IF(#REF!&lt;#REF!,#REF!,""))," ")</f>
        <v> </v>
      </c>
      <c r="Y11" t="str">
        <f>IF(ISNUMBER(FIND("曹俊",#REF!)),#REF!,"")</f>
        <v/>
      </c>
      <c r="Z11" s="99" t="str">
        <f>IF(ISNUMBER(FIND("曹俊",#REF!)),IF(#REF!&gt;=#REF!,#REF!,IF(#REF!&lt;#REF!,#REF!,""))," ")</f>
        <v> </v>
      </c>
      <c r="AB11" t="str">
        <f>IF(ISNUMBER(FIND("杨毅松",#REF!)),#REF!,"")</f>
        <v/>
      </c>
      <c r="AC11" s="99" t="str">
        <f>IF(ISNUMBER(FIND("杨毅松",#REF!)),IF(#REF!&gt;=#REF!,#REF!,IF(#REF!&lt;#REF!,#REF!,""))," ")</f>
        <v> </v>
      </c>
      <c r="AE11" t="str">
        <f>IF(ISNUMBER(FIND("田伟",#REF!)),#REF!,"")</f>
        <v/>
      </c>
      <c r="AF11" s="99" t="str">
        <f>IF(ISNUMBER(FIND("田伟",#REF!)),IF(#REF!&gt;=#REF!,#REF!,IF(#REF!&lt;#REF!,#REF!,""))," ")</f>
        <v> </v>
      </c>
      <c r="AH11" t="str">
        <f>IF(ISNUMBER(FIND("陈文卿",#REF!)),#REF!,"")</f>
        <v/>
      </c>
      <c r="AI11" s="99" t="str">
        <f>IF(ISNUMBER(FIND("陈文卿",#REF!)),IF(#REF!&gt;=#REF!,#REF!,IF(#REF!&lt;#REF!,#REF!,""))," ")</f>
        <v> </v>
      </c>
    </row>
    <row r="12" spans="1:35">
      <c r="A12" t="str">
        <f>IF(ISNUMBER(FIND("周朋",#REF!)),#REF!,"")</f>
        <v/>
      </c>
      <c r="B12" s="99" t="str">
        <f>IF(ISNUMBER(FIND("周朋",#REF!)),IF(#REF!&gt;=#REF!,#REF!,IF(#REF!&lt;#REF!,#REF!,""))," ")</f>
        <v> </v>
      </c>
      <c r="D12" t="str">
        <f>IF(ISNUMBER(FIND("鲁元君",#REF!)),#REF!,"")</f>
        <v/>
      </c>
      <c r="E12" s="99" t="str">
        <f>IF(ISNUMBER(FIND("鲁元君",#REF!)),IF(#REF!&gt;=#REF!,#REF!,IF(#REF!&lt;#REF!,#REF!,""))," ")</f>
        <v> </v>
      </c>
      <c r="G12" t="str">
        <f>IF(ISNUMBER(FIND("张子浚",#REF!)),#REF!,"")</f>
        <v/>
      </c>
      <c r="H12" s="99" t="str">
        <f>IF(ISNUMBER(FIND("张子浚",#REF!)),IF(#REF!&gt;=#REF!,#REF!,IF(#REF!&lt;#REF!,#REF!,""))," ")</f>
        <v> </v>
      </c>
      <c r="J12" t="str">
        <f>IF(ISNUMBER(FIND("张天畅",#REF!)),#REF!,"")</f>
        <v/>
      </c>
      <c r="K12" s="99" t="str">
        <f>IF(ISNUMBER(FIND("张天畅",#REF!)),IF(#REF!&gt;=#REF!,#REF!,IF(#REF!&lt;#REF!,#REF!,""))," ")</f>
        <v> </v>
      </c>
      <c r="M12" t="str">
        <f>IF(ISNUMBER(FIND("李元星",#REF!)),#REF!,"")</f>
        <v/>
      </c>
      <c r="N12" s="99" t="str">
        <f>IF(ISNUMBER(FIND("李元星",#REF!)),IF(#REF!&gt;=#REF!,#REF!,IF(#REF!&lt;#REF!,#REF!,""))," ")</f>
        <v> </v>
      </c>
      <c r="P12" t="str">
        <f>IF(ISNUMBER(FIND("徐锐",#REF!)),#REF!,"")</f>
        <v/>
      </c>
      <c r="Q12" s="99" t="str">
        <f>IF(ISNUMBER(FIND("徐锐",#REF!)),IF(#REF!&gt;=#REF!,#REF!,IF(#REF!&lt;#REF!,#REF!,""))," ")</f>
        <v> </v>
      </c>
      <c r="S12" t="str">
        <f>IF(ISNUMBER(FIND("余亚成",#REF!)),#REF!,"")</f>
        <v/>
      </c>
      <c r="T12" s="99" t="str">
        <f>IF(ISNUMBER(FIND("余亚成",#REF!)),IF(#REF!&gt;=#REF!,#REF!,IF(#REF!&lt;#REF!,#REF!,""))," ")</f>
        <v> </v>
      </c>
      <c r="V12" t="str">
        <f>IF(ISNUMBER(FIND("杨炼",#REF!)),#REF!,"")</f>
        <v/>
      </c>
      <c r="W12" s="99" t="str">
        <f>IF(ISNUMBER(FIND("杨炼",#REF!)),IF(#REF!&gt;=#REF!,#REF!,IF(#REF!&lt;#REF!,#REF!,""))," ")</f>
        <v> </v>
      </c>
      <c r="Y12" t="str">
        <f>IF(ISNUMBER(FIND("曹俊",#REF!)),#REF!,"")</f>
        <v/>
      </c>
      <c r="Z12" s="99" t="str">
        <f>IF(ISNUMBER(FIND("曹俊",#REF!)),IF(#REF!&gt;=#REF!,#REF!,IF(#REF!&lt;#REF!,#REF!,""))," ")</f>
        <v> </v>
      </c>
      <c r="AB12" t="str">
        <f>IF(ISNUMBER(FIND("杨毅松",#REF!)),#REF!,"")</f>
        <v/>
      </c>
      <c r="AC12" s="99" t="str">
        <f>IF(ISNUMBER(FIND("杨毅松",#REF!)),IF(#REF!&gt;=#REF!,#REF!,IF(#REF!&lt;#REF!,#REF!,""))," ")</f>
        <v> </v>
      </c>
      <c r="AE12" t="str">
        <f>IF(ISNUMBER(FIND("田伟",#REF!)),#REF!,"")</f>
        <v/>
      </c>
      <c r="AF12" s="99" t="str">
        <f>IF(ISNUMBER(FIND("田伟",#REF!)),IF(#REF!&gt;=#REF!,#REF!,IF(#REF!&lt;#REF!,#REF!,""))," ")</f>
        <v> </v>
      </c>
      <c r="AH12" t="str">
        <f>IF(ISNUMBER(FIND("陈文卿",#REF!)),#REF!,"")</f>
        <v/>
      </c>
      <c r="AI12" s="99" t="str">
        <f>IF(ISNUMBER(FIND("陈文卿",#REF!)),IF(#REF!&gt;=#REF!,#REF!,IF(#REF!&lt;#REF!,#REF!,""))," ")</f>
        <v> </v>
      </c>
    </row>
    <row r="13" spans="1:35">
      <c r="A13" t="str">
        <f>IF(ISNUMBER(FIND("周朋",#REF!)),#REF!,"")</f>
        <v/>
      </c>
      <c r="B13" s="99" t="str">
        <f>IF(ISNUMBER(FIND("周朋",#REF!)),IF(#REF!&gt;=#REF!,#REF!,IF(#REF!&lt;#REF!,#REF!,""))," ")</f>
        <v> </v>
      </c>
      <c r="D13" t="str">
        <f>IF(ISNUMBER(FIND("鲁元君",#REF!)),#REF!,"")</f>
        <v/>
      </c>
      <c r="E13" s="99" t="str">
        <f>IF(ISNUMBER(FIND("鲁元君",#REF!)),IF(#REF!&gt;=#REF!,#REF!,IF(#REF!&lt;#REF!,#REF!,""))," ")</f>
        <v> </v>
      </c>
      <c r="G13" t="str">
        <f>IF(ISNUMBER(FIND("张子浚",#REF!)),#REF!,"")</f>
        <v/>
      </c>
      <c r="H13" s="99" t="str">
        <f>IF(ISNUMBER(FIND("张子浚",#REF!)),IF(#REF!&gt;=#REF!,#REF!,IF(#REF!&lt;#REF!,#REF!,""))," ")</f>
        <v> </v>
      </c>
      <c r="J13" t="str">
        <f>IF(ISNUMBER(FIND("张天畅",#REF!)),#REF!,"")</f>
        <v/>
      </c>
      <c r="K13" s="99" t="str">
        <f>IF(ISNUMBER(FIND("张天畅",#REF!)),IF(#REF!&gt;=#REF!,#REF!,IF(#REF!&lt;#REF!,#REF!,""))," ")</f>
        <v> </v>
      </c>
      <c r="M13" t="str">
        <f>IF(ISNUMBER(FIND("李元星",#REF!)),#REF!,"")</f>
        <v/>
      </c>
      <c r="N13" s="99" t="str">
        <f>IF(ISNUMBER(FIND("李元星",#REF!)),IF(#REF!&gt;=#REF!,#REF!,IF(#REF!&lt;#REF!,#REF!,""))," ")</f>
        <v> </v>
      </c>
      <c r="P13" t="str">
        <f>IF(ISNUMBER(FIND("徐锐",#REF!)),#REF!,"")</f>
        <v/>
      </c>
      <c r="Q13" s="99" t="str">
        <f>IF(ISNUMBER(FIND("徐锐",#REF!)),IF(#REF!&gt;=#REF!,#REF!,IF(#REF!&lt;#REF!,#REF!,""))," ")</f>
        <v> </v>
      </c>
      <c r="S13" t="str">
        <f>IF(ISNUMBER(FIND("余亚成",#REF!)),#REF!,"")</f>
        <v/>
      </c>
      <c r="T13" s="99" t="str">
        <f>IF(ISNUMBER(FIND("余亚成",#REF!)),IF(#REF!&gt;=#REF!,#REF!,IF(#REF!&lt;#REF!,#REF!,""))," ")</f>
        <v> </v>
      </c>
      <c r="V13" t="str">
        <f>IF(ISNUMBER(FIND("杨炼",#REF!)),#REF!,"")</f>
        <v/>
      </c>
      <c r="W13" s="99" t="str">
        <f>IF(ISNUMBER(FIND("杨炼",#REF!)),IF(#REF!&gt;=#REF!,#REF!,IF(#REF!&lt;#REF!,#REF!,""))," ")</f>
        <v> </v>
      </c>
      <c r="Y13" t="str">
        <f>IF(ISNUMBER(FIND("曹俊",#REF!)),#REF!,"")</f>
        <v/>
      </c>
      <c r="Z13" s="99" t="str">
        <f>IF(ISNUMBER(FIND("曹俊",#REF!)),IF(#REF!&gt;=#REF!,#REF!,IF(#REF!&lt;#REF!,#REF!,""))," ")</f>
        <v> </v>
      </c>
      <c r="AB13" t="str">
        <f>IF(ISNUMBER(FIND("杨毅松",#REF!)),#REF!,"")</f>
        <v/>
      </c>
      <c r="AC13" s="99" t="str">
        <f>IF(ISNUMBER(FIND("杨毅松",#REF!)),IF(#REF!&gt;=#REF!,#REF!,IF(#REF!&lt;#REF!,#REF!,""))," ")</f>
        <v> </v>
      </c>
      <c r="AE13" t="str">
        <f>IF(ISNUMBER(FIND("田伟",#REF!)),#REF!,"")</f>
        <v/>
      </c>
      <c r="AF13" s="99" t="str">
        <f>IF(ISNUMBER(FIND("田伟",#REF!)),IF(#REF!&gt;=#REF!,#REF!,IF(#REF!&lt;#REF!,#REF!,""))," ")</f>
        <v> </v>
      </c>
      <c r="AH13" t="str">
        <f>IF(ISNUMBER(FIND("陈文卿",#REF!)),#REF!,"")</f>
        <v/>
      </c>
      <c r="AI13" s="99" t="str">
        <f>IF(ISNUMBER(FIND("陈文卿",#REF!)),IF(#REF!&gt;=#REF!,#REF!,IF(#REF!&lt;#REF!,#REF!,""))," ")</f>
        <v> </v>
      </c>
    </row>
    <row r="14" spans="1:35">
      <c r="A14" t="str">
        <f>IF(ISNUMBER(FIND("周朋",#REF!)),#REF!,"")</f>
        <v/>
      </c>
      <c r="B14" s="99" t="str">
        <f>IF(ISNUMBER(FIND("周朋",#REF!)),IF(#REF!&gt;=#REF!,#REF!,IF(#REF!&lt;#REF!,#REF!,""))," ")</f>
        <v> </v>
      </c>
      <c r="D14" t="str">
        <f>IF(ISNUMBER(FIND("鲁元君",#REF!)),#REF!,"")</f>
        <v/>
      </c>
      <c r="E14" s="99" t="str">
        <f>IF(ISNUMBER(FIND("鲁元君",#REF!)),IF(#REF!&gt;=#REF!,#REF!,IF(#REF!&lt;#REF!,#REF!,""))," ")</f>
        <v> </v>
      </c>
      <c r="G14" t="str">
        <f>IF(ISNUMBER(FIND("张子浚",#REF!)),#REF!,"")</f>
        <v/>
      </c>
      <c r="H14" s="99" t="str">
        <f>IF(ISNUMBER(FIND("张子浚",#REF!)),IF(#REF!&gt;=#REF!,#REF!,IF(#REF!&lt;#REF!,#REF!,""))," ")</f>
        <v> </v>
      </c>
      <c r="J14" t="str">
        <f>IF(ISNUMBER(FIND("张天畅",#REF!)),#REF!,"")</f>
        <v/>
      </c>
      <c r="K14" s="99" t="str">
        <f>IF(ISNUMBER(FIND("张天畅",#REF!)),IF(#REF!&gt;=#REF!,#REF!,IF(#REF!&lt;#REF!,#REF!,""))," ")</f>
        <v> </v>
      </c>
      <c r="M14" t="str">
        <f>IF(ISNUMBER(FIND("李元星",#REF!)),#REF!,"")</f>
        <v/>
      </c>
      <c r="N14" s="99" t="str">
        <f>IF(ISNUMBER(FIND("李元星",#REF!)),IF(#REF!&gt;=#REF!,#REF!,IF(#REF!&lt;#REF!,#REF!,""))," ")</f>
        <v> </v>
      </c>
      <c r="P14" t="str">
        <f>IF(ISNUMBER(FIND("徐锐",#REF!)),#REF!,"")</f>
        <v/>
      </c>
      <c r="Q14" s="99" t="str">
        <f>IF(ISNUMBER(FIND("徐锐",#REF!)),IF(#REF!&gt;=#REF!,#REF!,IF(#REF!&lt;#REF!,#REF!,""))," ")</f>
        <v> </v>
      </c>
      <c r="S14" t="str">
        <f>IF(ISNUMBER(FIND("余亚成",#REF!)),#REF!,"")</f>
        <v/>
      </c>
      <c r="T14" s="99" t="str">
        <f>IF(ISNUMBER(FIND("余亚成",#REF!)),IF(#REF!&gt;=#REF!,#REF!,IF(#REF!&lt;#REF!,#REF!,""))," ")</f>
        <v> </v>
      </c>
      <c r="V14" t="str">
        <f>IF(ISNUMBER(FIND("杨炼",#REF!)),#REF!,"")</f>
        <v/>
      </c>
      <c r="W14" s="99" t="str">
        <f>IF(ISNUMBER(FIND("杨炼",#REF!)),IF(#REF!&gt;=#REF!,#REF!,IF(#REF!&lt;#REF!,#REF!,""))," ")</f>
        <v> </v>
      </c>
      <c r="Y14" t="str">
        <f>IF(ISNUMBER(FIND("曹俊",#REF!)),#REF!,"")</f>
        <v/>
      </c>
      <c r="Z14" s="99" t="str">
        <f>IF(ISNUMBER(FIND("曹俊",#REF!)),IF(#REF!&gt;=#REF!,#REF!,IF(#REF!&lt;#REF!,#REF!,""))," ")</f>
        <v> </v>
      </c>
      <c r="AB14" t="str">
        <f>IF(ISNUMBER(FIND("杨毅松",#REF!)),#REF!,"")</f>
        <v/>
      </c>
      <c r="AC14" s="99" t="str">
        <f>IF(ISNUMBER(FIND("杨毅松",#REF!)),IF(#REF!&gt;=#REF!,#REF!,IF(#REF!&lt;#REF!,#REF!,""))," ")</f>
        <v> </v>
      </c>
      <c r="AE14" t="str">
        <f>IF(ISNUMBER(FIND("田伟",#REF!)),#REF!,"")</f>
        <v/>
      </c>
      <c r="AF14" s="99" t="str">
        <f>IF(ISNUMBER(FIND("田伟",#REF!)),IF(#REF!&gt;=#REF!,#REF!,IF(#REF!&lt;#REF!,#REF!,""))," ")</f>
        <v> </v>
      </c>
      <c r="AH14" t="str">
        <f>IF(ISNUMBER(FIND("陈文卿",#REF!)),#REF!,"")</f>
        <v/>
      </c>
      <c r="AI14" s="99" t="str">
        <f>IF(ISNUMBER(FIND("陈文卿",#REF!)),IF(#REF!&gt;=#REF!,#REF!,IF(#REF!&lt;#REF!,#REF!,""))," ")</f>
        <v> </v>
      </c>
    </row>
    <row r="15" spans="1:35">
      <c r="A15" t="str">
        <f>IF(ISNUMBER(FIND("周朋",#REF!)),#REF!,"")</f>
        <v/>
      </c>
      <c r="B15" s="99" t="str">
        <f>IF(ISNUMBER(FIND("周朋",#REF!)),IF(#REF!&gt;=#REF!,#REF!,IF(#REF!&lt;#REF!,#REF!,""))," ")</f>
        <v> </v>
      </c>
      <c r="D15" t="str">
        <f>IF(ISNUMBER(FIND("鲁元君",#REF!)),#REF!,"")</f>
        <v/>
      </c>
      <c r="E15" s="99" t="str">
        <f>IF(ISNUMBER(FIND("鲁元君",#REF!)),IF(#REF!&gt;=#REF!,#REF!,IF(#REF!&lt;#REF!,#REF!,""))," ")</f>
        <v> </v>
      </c>
      <c r="G15" t="str">
        <f>IF(ISNUMBER(FIND("张子浚",#REF!)),#REF!,"")</f>
        <v/>
      </c>
      <c r="H15" s="99" t="str">
        <f>IF(ISNUMBER(FIND("张子浚",#REF!)),IF(#REF!&gt;=#REF!,#REF!,IF(#REF!&lt;#REF!,#REF!,""))," ")</f>
        <v> </v>
      </c>
      <c r="J15" t="str">
        <f>IF(ISNUMBER(FIND("张天畅",#REF!)),#REF!,"")</f>
        <v/>
      </c>
      <c r="K15" s="99" t="str">
        <f>IF(ISNUMBER(FIND("张天畅",#REF!)),IF(#REF!&gt;=#REF!,#REF!,IF(#REF!&lt;#REF!,#REF!,""))," ")</f>
        <v> </v>
      </c>
      <c r="M15" t="str">
        <f>IF(ISNUMBER(FIND("李元星",#REF!)),#REF!,"")</f>
        <v/>
      </c>
      <c r="N15" s="99" t="str">
        <f>IF(ISNUMBER(FIND("李元星",#REF!)),IF(#REF!&gt;=#REF!,#REF!,IF(#REF!&lt;#REF!,#REF!,""))," ")</f>
        <v> </v>
      </c>
      <c r="P15" t="str">
        <f>IF(ISNUMBER(FIND("徐锐",#REF!)),#REF!,"")</f>
        <v/>
      </c>
      <c r="Q15" s="99" t="str">
        <f>IF(ISNUMBER(FIND("徐锐",#REF!)),IF(#REF!&gt;=#REF!,#REF!,IF(#REF!&lt;#REF!,#REF!,""))," ")</f>
        <v> </v>
      </c>
      <c r="S15" t="str">
        <f>IF(ISNUMBER(FIND("余亚成",#REF!)),#REF!,"")</f>
        <v/>
      </c>
      <c r="T15" s="99" t="str">
        <f>IF(ISNUMBER(FIND("余亚成",#REF!)),IF(#REF!&gt;=#REF!,#REF!,IF(#REF!&lt;#REF!,#REF!,""))," ")</f>
        <v> </v>
      </c>
      <c r="V15" t="str">
        <f>IF(ISNUMBER(FIND("杨炼",#REF!)),#REF!,"")</f>
        <v/>
      </c>
      <c r="W15" s="99" t="str">
        <f>IF(ISNUMBER(FIND("杨炼",#REF!)),IF(#REF!&gt;=#REF!,#REF!,IF(#REF!&lt;#REF!,#REF!,""))," ")</f>
        <v> </v>
      </c>
      <c r="Y15" t="str">
        <f>IF(ISNUMBER(FIND("曹俊",#REF!)),#REF!,"")</f>
        <v/>
      </c>
      <c r="Z15" s="99" t="str">
        <f>IF(ISNUMBER(FIND("曹俊",#REF!)),IF(#REF!&gt;=#REF!,#REF!,IF(#REF!&lt;#REF!,#REF!,""))," ")</f>
        <v> </v>
      </c>
      <c r="AB15" t="str">
        <f>IF(ISNUMBER(FIND("杨毅松",#REF!)),#REF!,"")</f>
        <v/>
      </c>
      <c r="AC15" s="99" t="str">
        <f>IF(ISNUMBER(FIND("杨毅松",#REF!)),IF(#REF!&gt;=#REF!,#REF!,IF(#REF!&lt;#REF!,#REF!,""))," ")</f>
        <v> </v>
      </c>
      <c r="AE15" t="str">
        <f>IF(ISNUMBER(FIND("田伟",#REF!)),#REF!,"")</f>
        <v/>
      </c>
      <c r="AF15" s="99" t="str">
        <f>IF(ISNUMBER(FIND("田伟",#REF!)),IF(#REF!&gt;=#REF!,#REF!,IF(#REF!&lt;#REF!,#REF!,""))," ")</f>
        <v> </v>
      </c>
      <c r="AH15" t="str">
        <f>IF(ISNUMBER(FIND("陈文卿",#REF!)),#REF!,"")</f>
        <v/>
      </c>
      <c r="AI15" s="99" t="str">
        <f>IF(ISNUMBER(FIND("陈文卿",#REF!)),IF(#REF!&gt;=#REF!,#REF!,IF(#REF!&lt;#REF!,#REF!,""))," ")</f>
        <v> </v>
      </c>
    </row>
    <row r="16" spans="1:35">
      <c r="A16" t="str">
        <f>IF(ISNUMBER(FIND("周朋",#REF!)),#REF!,"")</f>
        <v/>
      </c>
      <c r="B16" s="99" t="str">
        <f>IF(ISNUMBER(FIND("周朋",#REF!)),IF(#REF!&gt;=#REF!,#REF!,IF(#REF!&lt;#REF!,#REF!,""))," ")</f>
        <v> </v>
      </c>
      <c r="D16" t="str">
        <f>IF(ISNUMBER(FIND("鲁元君",#REF!)),#REF!,"")</f>
        <v/>
      </c>
      <c r="E16" s="99" t="str">
        <f>IF(ISNUMBER(FIND("鲁元君",#REF!)),IF(#REF!&gt;=#REF!,#REF!,IF(#REF!&lt;#REF!,#REF!,""))," ")</f>
        <v> </v>
      </c>
      <c r="G16" t="str">
        <f>IF(ISNUMBER(FIND("张子浚",#REF!)),#REF!,"")</f>
        <v/>
      </c>
      <c r="H16" s="99" t="str">
        <f>IF(ISNUMBER(FIND("张子浚",#REF!)),IF(#REF!&gt;=#REF!,#REF!,IF(#REF!&lt;#REF!,#REF!,""))," ")</f>
        <v> </v>
      </c>
      <c r="J16" t="str">
        <f>IF(ISNUMBER(FIND("张天畅",#REF!)),#REF!,"")</f>
        <v/>
      </c>
      <c r="K16" s="99" t="str">
        <f>IF(ISNUMBER(FIND("张天畅",#REF!)),IF(#REF!&gt;=#REF!,#REF!,IF(#REF!&lt;#REF!,#REF!,""))," ")</f>
        <v> </v>
      </c>
      <c r="M16" t="str">
        <f>IF(ISNUMBER(FIND("李元星",#REF!)),#REF!,"")</f>
        <v/>
      </c>
      <c r="N16" s="99" t="str">
        <f>IF(ISNUMBER(FIND("李元星",#REF!)),IF(#REF!&gt;=#REF!,#REF!,IF(#REF!&lt;#REF!,#REF!,""))," ")</f>
        <v> </v>
      </c>
      <c r="P16" t="str">
        <f>IF(ISNUMBER(FIND("徐锐",#REF!)),#REF!,"")</f>
        <v/>
      </c>
      <c r="Q16" s="99" t="str">
        <f>IF(ISNUMBER(FIND("徐锐",#REF!)),IF(#REF!&gt;=#REF!,#REF!,IF(#REF!&lt;#REF!,#REF!,""))," ")</f>
        <v> </v>
      </c>
      <c r="S16" t="str">
        <f>IF(ISNUMBER(FIND("余亚成",#REF!)),#REF!,"")</f>
        <v/>
      </c>
      <c r="T16" s="99" t="str">
        <f>IF(ISNUMBER(FIND("余亚成",#REF!)),IF(#REF!&gt;=#REF!,#REF!,IF(#REF!&lt;#REF!,#REF!,""))," ")</f>
        <v> </v>
      </c>
      <c r="V16" t="str">
        <f>IF(ISNUMBER(FIND("杨炼",#REF!)),#REF!,"")</f>
        <v/>
      </c>
      <c r="W16" s="99" t="str">
        <f>IF(ISNUMBER(FIND("杨炼",#REF!)),IF(#REF!&gt;=#REF!,#REF!,IF(#REF!&lt;#REF!,#REF!,""))," ")</f>
        <v> </v>
      </c>
      <c r="Y16" t="str">
        <f>IF(ISNUMBER(FIND("曹俊",#REF!)),#REF!,"")</f>
        <v/>
      </c>
      <c r="Z16" s="99" t="str">
        <f>IF(ISNUMBER(FIND("曹俊",#REF!)),IF(#REF!&gt;=#REF!,#REF!,IF(#REF!&lt;#REF!,#REF!,""))," ")</f>
        <v> </v>
      </c>
      <c r="AB16" t="str">
        <f>IF(ISNUMBER(FIND("杨毅松",#REF!)),#REF!,"")</f>
        <v/>
      </c>
      <c r="AC16" s="99" t="str">
        <f>IF(ISNUMBER(FIND("杨毅松",#REF!)),IF(#REF!&gt;=#REF!,#REF!,IF(#REF!&lt;#REF!,#REF!,""))," ")</f>
        <v> </v>
      </c>
      <c r="AE16" t="str">
        <f>IF(ISNUMBER(FIND("田伟",#REF!)),#REF!,"")</f>
        <v/>
      </c>
      <c r="AF16" s="99" t="str">
        <f>IF(ISNUMBER(FIND("田伟",#REF!)),IF(#REF!&gt;=#REF!,#REF!,IF(#REF!&lt;#REF!,#REF!,""))," ")</f>
        <v> </v>
      </c>
      <c r="AH16" t="str">
        <f>IF(ISNUMBER(FIND("陈文卿",#REF!)),#REF!,"")</f>
        <v/>
      </c>
      <c r="AI16" s="99" t="str">
        <f>IF(ISNUMBER(FIND("陈文卿",#REF!)),IF(#REF!&gt;=#REF!,#REF!,IF(#REF!&lt;#REF!,#REF!,""))," ")</f>
        <v> </v>
      </c>
    </row>
    <row r="17" spans="1:35">
      <c r="A17" t="str">
        <f>IF(ISNUMBER(FIND("周朋",#REF!)),#REF!,"")</f>
        <v/>
      </c>
      <c r="B17" s="99" t="str">
        <f>IF(ISNUMBER(FIND("周朋",#REF!)),IF(#REF!&gt;=#REF!,#REF!,IF(#REF!&lt;#REF!,#REF!,""))," ")</f>
        <v> </v>
      </c>
      <c r="D17" t="str">
        <f>IF(ISNUMBER(FIND("鲁元君",#REF!)),#REF!,"")</f>
        <v/>
      </c>
      <c r="E17" s="99" t="str">
        <f>IF(ISNUMBER(FIND("鲁元君",#REF!)),IF(#REF!&gt;=#REF!,#REF!,IF(#REF!&lt;#REF!,#REF!,""))," ")</f>
        <v> </v>
      </c>
      <c r="G17" t="str">
        <f>IF(ISNUMBER(FIND("张子浚",#REF!)),#REF!,"")</f>
        <v/>
      </c>
      <c r="H17" s="99" t="str">
        <f>IF(ISNUMBER(FIND("张子浚",#REF!)),IF(#REF!&gt;=#REF!,#REF!,IF(#REF!&lt;#REF!,#REF!,""))," ")</f>
        <v> </v>
      </c>
      <c r="J17" t="str">
        <f>IF(ISNUMBER(FIND("张天畅",#REF!)),#REF!,"")</f>
        <v/>
      </c>
      <c r="K17" s="99" t="str">
        <f>IF(ISNUMBER(FIND("张天畅",#REF!)),IF(#REF!&gt;=#REF!,#REF!,IF(#REF!&lt;#REF!,#REF!,""))," ")</f>
        <v> </v>
      </c>
      <c r="M17" t="str">
        <f>IF(ISNUMBER(FIND("李元星",#REF!)),#REF!,"")</f>
        <v/>
      </c>
      <c r="N17" s="99" t="str">
        <f>IF(ISNUMBER(FIND("李元星",#REF!)),IF(#REF!&gt;=#REF!,#REF!,IF(#REF!&lt;#REF!,#REF!,""))," ")</f>
        <v> </v>
      </c>
      <c r="P17" t="str">
        <f>IF(ISNUMBER(FIND("徐锐",#REF!)),#REF!,"")</f>
        <v/>
      </c>
      <c r="Q17" s="99" t="str">
        <f>IF(ISNUMBER(FIND("徐锐",#REF!)),IF(#REF!&gt;=#REF!,#REF!,IF(#REF!&lt;#REF!,#REF!,""))," ")</f>
        <v> </v>
      </c>
      <c r="S17" t="str">
        <f>IF(ISNUMBER(FIND("余亚成",#REF!)),#REF!,"")</f>
        <v/>
      </c>
      <c r="T17" s="99" t="str">
        <f>IF(ISNUMBER(FIND("余亚成",#REF!)),IF(#REF!&gt;=#REF!,#REF!,IF(#REF!&lt;#REF!,#REF!,""))," ")</f>
        <v> </v>
      </c>
      <c r="V17" t="str">
        <f>IF(ISNUMBER(FIND("杨炼",#REF!)),#REF!,"")</f>
        <v/>
      </c>
      <c r="W17" s="99" t="str">
        <f>IF(ISNUMBER(FIND("杨炼",#REF!)),IF(#REF!&gt;=#REF!,#REF!,IF(#REF!&lt;#REF!,#REF!,""))," ")</f>
        <v> </v>
      </c>
      <c r="Y17" t="str">
        <f>IF(ISNUMBER(FIND("曹俊",#REF!)),#REF!,"")</f>
        <v/>
      </c>
      <c r="Z17" s="99" t="str">
        <f>IF(ISNUMBER(FIND("曹俊",#REF!)),IF(#REF!&gt;=#REF!,#REF!,IF(#REF!&lt;#REF!,#REF!,""))," ")</f>
        <v> </v>
      </c>
      <c r="AB17" t="str">
        <f>IF(ISNUMBER(FIND("杨毅松",#REF!)),#REF!,"")</f>
        <v/>
      </c>
      <c r="AC17" s="99" t="str">
        <f>IF(ISNUMBER(FIND("杨毅松",#REF!)),IF(#REF!&gt;=#REF!,#REF!,IF(#REF!&lt;#REF!,#REF!,""))," ")</f>
        <v> </v>
      </c>
      <c r="AE17" t="str">
        <f>IF(ISNUMBER(FIND("田伟",#REF!)),#REF!,"")</f>
        <v/>
      </c>
      <c r="AF17" s="99" t="str">
        <f>IF(ISNUMBER(FIND("田伟",#REF!)),IF(#REF!&gt;=#REF!,#REF!,IF(#REF!&lt;#REF!,#REF!,""))," ")</f>
        <v> </v>
      </c>
      <c r="AH17" t="str">
        <f>IF(ISNUMBER(FIND("陈文卿",#REF!)),#REF!,"")</f>
        <v/>
      </c>
      <c r="AI17" s="99" t="str">
        <f>IF(ISNUMBER(FIND("陈文卿",#REF!)),IF(#REF!&gt;=#REF!,#REF!,IF(#REF!&lt;#REF!,#REF!,""))," ")</f>
        <v> </v>
      </c>
    </row>
    <row r="18" spans="1:35">
      <c r="A18" t="str">
        <f>IF(ISNUMBER(FIND("周朋",#REF!)),#REF!,"")</f>
        <v/>
      </c>
      <c r="B18" s="99" t="str">
        <f>IF(ISNUMBER(FIND("周朋",#REF!)),IF(#REF!&gt;=#REF!,#REF!,IF(#REF!&lt;#REF!,#REF!,""))," ")</f>
        <v> </v>
      </c>
      <c r="D18" t="str">
        <f>IF(ISNUMBER(FIND("鲁元君",#REF!)),#REF!,"")</f>
        <v/>
      </c>
      <c r="E18" s="99" t="str">
        <f>IF(ISNUMBER(FIND("鲁元君",#REF!)),IF(#REF!&gt;=#REF!,#REF!,IF(#REF!&lt;#REF!,#REF!,""))," ")</f>
        <v> </v>
      </c>
      <c r="G18" t="str">
        <f>IF(ISNUMBER(FIND("张子浚",#REF!)),#REF!,"")</f>
        <v/>
      </c>
      <c r="H18" s="99" t="str">
        <f>IF(ISNUMBER(FIND("张子浚",#REF!)),IF(#REF!&gt;=#REF!,#REF!,IF(#REF!&lt;#REF!,#REF!,""))," ")</f>
        <v> </v>
      </c>
      <c r="J18" t="str">
        <f>IF(ISNUMBER(FIND("张天畅",#REF!)),#REF!,"")</f>
        <v/>
      </c>
      <c r="K18" s="99" t="str">
        <f>IF(ISNUMBER(FIND("张天畅",#REF!)),IF(#REF!&gt;=#REF!,#REF!,IF(#REF!&lt;#REF!,#REF!,""))," ")</f>
        <v> </v>
      </c>
      <c r="M18" t="str">
        <f>IF(ISNUMBER(FIND("李元星",#REF!)),#REF!,"")</f>
        <v/>
      </c>
      <c r="N18" s="99" t="str">
        <f>IF(ISNUMBER(FIND("李元星",#REF!)),IF(#REF!&gt;=#REF!,#REF!,IF(#REF!&lt;#REF!,#REF!,""))," ")</f>
        <v> </v>
      </c>
      <c r="P18" t="str">
        <f>IF(ISNUMBER(FIND("徐锐",#REF!)),#REF!,"")</f>
        <v/>
      </c>
      <c r="Q18" s="99" t="str">
        <f>IF(ISNUMBER(FIND("徐锐",#REF!)),IF(#REF!&gt;=#REF!,#REF!,IF(#REF!&lt;#REF!,#REF!,""))," ")</f>
        <v> </v>
      </c>
      <c r="S18" t="str">
        <f>IF(ISNUMBER(FIND("余亚成",#REF!)),#REF!,"")</f>
        <v/>
      </c>
      <c r="T18" s="99" t="str">
        <f>IF(ISNUMBER(FIND("余亚成",#REF!)),IF(#REF!&gt;=#REF!,#REF!,IF(#REF!&lt;#REF!,#REF!,""))," ")</f>
        <v> </v>
      </c>
      <c r="V18" t="str">
        <f>IF(ISNUMBER(FIND("杨炼",#REF!)),#REF!,"")</f>
        <v/>
      </c>
      <c r="W18" s="99" t="str">
        <f>IF(ISNUMBER(FIND("杨炼",#REF!)),IF(#REF!&gt;=#REF!,#REF!,IF(#REF!&lt;#REF!,#REF!,""))," ")</f>
        <v> </v>
      </c>
      <c r="Y18" t="str">
        <f>IF(ISNUMBER(FIND("曹俊",#REF!)),#REF!,"")</f>
        <v/>
      </c>
      <c r="Z18" s="99" t="str">
        <f>IF(ISNUMBER(FIND("曹俊",#REF!)),IF(#REF!&gt;=#REF!,#REF!,IF(#REF!&lt;#REF!,#REF!,""))," ")</f>
        <v> </v>
      </c>
      <c r="AB18" t="str">
        <f>IF(ISNUMBER(FIND("杨毅松",#REF!)),#REF!,"")</f>
        <v/>
      </c>
      <c r="AC18" s="99" t="str">
        <f>IF(ISNUMBER(FIND("杨毅松",#REF!)),IF(#REF!&gt;=#REF!,#REF!,IF(#REF!&lt;#REF!,#REF!,""))," ")</f>
        <v> </v>
      </c>
      <c r="AE18" t="str">
        <f>IF(ISNUMBER(FIND("田伟",#REF!)),#REF!,"")</f>
        <v/>
      </c>
      <c r="AF18" s="99" t="str">
        <f>IF(ISNUMBER(FIND("田伟",#REF!)),IF(#REF!&gt;=#REF!,#REF!,IF(#REF!&lt;#REF!,#REF!,""))," ")</f>
        <v> </v>
      </c>
      <c r="AH18" t="str">
        <f>IF(ISNUMBER(FIND("陈文卿",#REF!)),#REF!,"")</f>
        <v/>
      </c>
      <c r="AI18" s="99" t="str">
        <f>IF(ISNUMBER(FIND("陈文卿",#REF!)),IF(#REF!&gt;=#REF!,#REF!,IF(#REF!&lt;#REF!,#REF!,""))," ")</f>
        <v> </v>
      </c>
    </row>
    <row r="19" spans="1:35">
      <c r="A19" t="str">
        <f>IF(ISNUMBER(FIND("周朋",#REF!)),#REF!,"")</f>
        <v/>
      </c>
      <c r="B19" s="99" t="str">
        <f>IF(ISNUMBER(FIND("周朋",#REF!)),IF(#REF!&gt;=#REF!,#REF!,IF(#REF!&lt;#REF!,#REF!,""))," ")</f>
        <v> </v>
      </c>
      <c r="D19" t="str">
        <f>IF(ISNUMBER(FIND("鲁元君",#REF!)),#REF!,"")</f>
        <v/>
      </c>
      <c r="E19" s="99" t="str">
        <f>IF(ISNUMBER(FIND("鲁元君",#REF!)),IF(#REF!&gt;=#REF!,#REF!,IF(#REF!&lt;#REF!,#REF!,""))," ")</f>
        <v> </v>
      </c>
      <c r="G19" t="str">
        <f>IF(ISNUMBER(FIND("张子浚",#REF!)),#REF!,"")</f>
        <v/>
      </c>
      <c r="H19" s="99" t="str">
        <f>IF(ISNUMBER(FIND("张子浚",#REF!)),IF(#REF!&gt;=#REF!,#REF!,IF(#REF!&lt;#REF!,#REF!,""))," ")</f>
        <v> </v>
      </c>
      <c r="J19" t="str">
        <f>IF(ISNUMBER(FIND("张天畅",#REF!)),#REF!,"")</f>
        <v/>
      </c>
      <c r="K19" s="99" t="str">
        <f>IF(ISNUMBER(FIND("张天畅",#REF!)),IF(#REF!&gt;=#REF!,#REF!,IF(#REF!&lt;#REF!,#REF!,""))," ")</f>
        <v> </v>
      </c>
      <c r="M19" t="str">
        <f>IF(ISNUMBER(FIND("李元星",#REF!)),#REF!,"")</f>
        <v/>
      </c>
      <c r="N19" s="99" t="str">
        <f>IF(ISNUMBER(FIND("李元星",#REF!)),IF(#REF!&gt;=#REF!,#REF!,IF(#REF!&lt;#REF!,#REF!,""))," ")</f>
        <v> </v>
      </c>
      <c r="P19" t="str">
        <f>IF(ISNUMBER(FIND("徐锐",#REF!)),#REF!,"")</f>
        <v/>
      </c>
      <c r="Q19" s="99" t="str">
        <f>IF(ISNUMBER(FIND("徐锐",#REF!)),IF(#REF!&gt;=#REF!,#REF!,IF(#REF!&lt;#REF!,#REF!,""))," ")</f>
        <v> </v>
      </c>
      <c r="S19" t="str">
        <f>IF(ISNUMBER(FIND("余亚成",#REF!)),#REF!,"")</f>
        <v/>
      </c>
      <c r="T19" s="99" t="str">
        <f>IF(ISNUMBER(FIND("余亚成",#REF!)),IF(#REF!&gt;=#REF!,#REF!,IF(#REF!&lt;#REF!,#REF!,""))," ")</f>
        <v> </v>
      </c>
      <c r="V19" t="str">
        <f>IF(ISNUMBER(FIND("杨炼",#REF!)),#REF!,"")</f>
        <v/>
      </c>
      <c r="W19" s="99" t="str">
        <f>IF(ISNUMBER(FIND("杨炼",#REF!)),IF(#REF!&gt;=#REF!,#REF!,IF(#REF!&lt;#REF!,#REF!,""))," ")</f>
        <v> </v>
      </c>
      <c r="Y19" t="str">
        <f>IF(ISNUMBER(FIND("曹俊",#REF!)),#REF!,"")</f>
        <v/>
      </c>
      <c r="Z19" s="99" t="str">
        <f>IF(ISNUMBER(FIND("曹俊",#REF!)),IF(#REF!&gt;=#REF!,#REF!,IF(#REF!&lt;#REF!,#REF!,""))," ")</f>
        <v> </v>
      </c>
      <c r="AB19" t="str">
        <f>IF(ISNUMBER(FIND("杨毅松",#REF!)),#REF!,"")</f>
        <v/>
      </c>
      <c r="AC19" s="99" t="str">
        <f>IF(ISNUMBER(FIND("杨毅松",#REF!)),IF(#REF!&gt;=#REF!,#REF!,IF(#REF!&lt;#REF!,#REF!,""))," ")</f>
        <v> </v>
      </c>
      <c r="AE19" t="str">
        <f>IF(ISNUMBER(FIND("田伟",#REF!)),#REF!,"")</f>
        <v/>
      </c>
      <c r="AF19" s="99" t="str">
        <f>IF(ISNUMBER(FIND("田伟",#REF!)),IF(#REF!&gt;=#REF!,#REF!,IF(#REF!&lt;#REF!,#REF!,""))," ")</f>
        <v> </v>
      </c>
      <c r="AH19" t="str">
        <f>IF(ISNUMBER(FIND("陈文卿",#REF!)),#REF!,"")</f>
        <v/>
      </c>
      <c r="AI19" s="99" t="str">
        <f>IF(ISNUMBER(FIND("陈文卿",#REF!)),IF(#REF!&gt;=#REF!,#REF!,IF(#REF!&lt;#REF!,#REF!,""))," ")</f>
        <v> </v>
      </c>
    </row>
    <row r="20" spans="1:35">
      <c r="A20" t="str">
        <f>IF(ISNUMBER(FIND("周朋",#REF!)),#REF!,"")</f>
        <v/>
      </c>
      <c r="B20" s="99" t="str">
        <f>IF(ISNUMBER(FIND("周朋",#REF!)),IF(#REF!&gt;=#REF!,#REF!,IF(#REF!&lt;#REF!,#REF!,""))," ")</f>
        <v> </v>
      </c>
      <c r="D20" t="str">
        <f>IF(ISNUMBER(FIND("鲁元君",#REF!)),#REF!,"")</f>
        <v/>
      </c>
      <c r="E20" s="99" t="str">
        <f>IF(ISNUMBER(FIND("鲁元君",#REF!)),IF(#REF!&gt;=#REF!,#REF!,IF(#REF!&lt;#REF!,#REF!,""))," ")</f>
        <v> </v>
      </c>
      <c r="G20" t="str">
        <f>IF(ISNUMBER(FIND("张子浚",#REF!)),#REF!,"")</f>
        <v/>
      </c>
      <c r="H20" s="99" t="str">
        <f>IF(ISNUMBER(FIND("张子浚",#REF!)),IF(#REF!&gt;=#REF!,#REF!,IF(#REF!&lt;#REF!,#REF!,""))," ")</f>
        <v> </v>
      </c>
      <c r="J20" t="str">
        <f>IF(ISNUMBER(FIND("张天畅",#REF!)),#REF!,"")</f>
        <v/>
      </c>
      <c r="K20" s="99" t="str">
        <f>IF(ISNUMBER(FIND("张天畅",#REF!)),IF(#REF!&gt;=#REF!,#REF!,IF(#REF!&lt;#REF!,#REF!,""))," ")</f>
        <v> </v>
      </c>
      <c r="M20" t="str">
        <f>IF(ISNUMBER(FIND("李元星",#REF!)),#REF!,"")</f>
        <v/>
      </c>
      <c r="N20" s="99" t="str">
        <f>IF(ISNUMBER(FIND("李元星",#REF!)),IF(#REF!&gt;=#REF!,#REF!,IF(#REF!&lt;#REF!,#REF!,""))," ")</f>
        <v> </v>
      </c>
      <c r="P20" t="str">
        <f>IF(ISNUMBER(FIND("徐锐",#REF!)),#REF!,"")</f>
        <v/>
      </c>
      <c r="Q20" s="99" t="str">
        <f>IF(ISNUMBER(FIND("徐锐",#REF!)),IF(#REF!&gt;=#REF!,#REF!,IF(#REF!&lt;#REF!,#REF!,""))," ")</f>
        <v> </v>
      </c>
      <c r="S20" t="str">
        <f>IF(ISNUMBER(FIND("余亚成",#REF!)),#REF!,"")</f>
        <v/>
      </c>
      <c r="T20" s="99" t="str">
        <f>IF(ISNUMBER(FIND("余亚成",#REF!)),IF(#REF!&gt;=#REF!,#REF!,IF(#REF!&lt;#REF!,#REF!,""))," ")</f>
        <v> </v>
      </c>
      <c r="V20" t="str">
        <f>IF(ISNUMBER(FIND("杨炼",#REF!)),#REF!,"")</f>
        <v/>
      </c>
      <c r="W20" s="99" t="str">
        <f>IF(ISNUMBER(FIND("杨炼",#REF!)),IF(#REF!&gt;=#REF!,#REF!,IF(#REF!&lt;#REF!,#REF!,""))," ")</f>
        <v> </v>
      </c>
      <c r="Y20" t="str">
        <f>IF(ISNUMBER(FIND("曹俊",#REF!)),#REF!,"")</f>
        <v/>
      </c>
      <c r="Z20" s="99" t="str">
        <f>IF(ISNUMBER(FIND("曹俊",#REF!)),IF(#REF!&gt;=#REF!,#REF!,IF(#REF!&lt;#REF!,#REF!,""))," ")</f>
        <v> </v>
      </c>
      <c r="AB20" t="str">
        <f>IF(ISNUMBER(FIND("杨毅松",#REF!)),#REF!,"")</f>
        <v/>
      </c>
      <c r="AC20" s="99" t="str">
        <f>IF(ISNUMBER(FIND("杨毅松",#REF!)),IF(#REF!&gt;=#REF!,#REF!,IF(#REF!&lt;#REF!,#REF!,""))," ")</f>
        <v> </v>
      </c>
      <c r="AE20" t="str">
        <f>IF(ISNUMBER(FIND("田伟",#REF!)),#REF!,"")</f>
        <v/>
      </c>
      <c r="AF20" s="99" t="str">
        <f>IF(ISNUMBER(FIND("田伟",#REF!)),IF(#REF!&gt;=#REF!,#REF!,IF(#REF!&lt;#REF!,#REF!,""))," ")</f>
        <v> </v>
      </c>
      <c r="AH20" t="str">
        <f>IF(ISNUMBER(FIND("陈文卿",#REF!)),#REF!,"")</f>
        <v/>
      </c>
      <c r="AI20" s="99" t="str">
        <f>IF(ISNUMBER(FIND("陈文卿",#REF!)),IF(#REF!&gt;=#REF!,#REF!,IF(#REF!&lt;#REF!,#REF!,""))," ")</f>
        <v> </v>
      </c>
    </row>
    <row r="21" spans="1:35">
      <c r="A21" t="str">
        <f>IF(ISNUMBER(FIND("周朋",#REF!)),#REF!,"")</f>
        <v/>
      </c>
      <c r="B21" s="99" t="str">
        <f>IF(ISNUMBER(FIND("周朋",#REF!)),IF(#REF!&gt;=#REF!,#REF!,IF(#REF!&lt;#REF!,#REF!,""))," ")</f>
        <v> </v>
      </c>
      <c r="D21" t="str">
        <f>IF(ISNUMBER(FIND("鲁元君",#REF!)),#REF!,"")</f>
        <v/>
      </c>
      <c r="E21" s="99" t="str">
        <f>IF(ISNUMBER(FIND("鲁元君",#REF!)),IF(#REF!&gt;=#REF!,#REF!,IF(#REF!&lt;#REF!,#REF!,""))," ")</f>
        <v> </v>
      </c>
      <c r="G21" t="str">
        <f>IF(ISNUMBER(FIND("张子浚",#REF!)),#REF!,"")</f>
        <v/>
      </c>
      <c r="H21" s="99" t="str">
        <f>IF(ISNUMBER(FIND("张子浚",#REF!)),IF(#REF!&gt;=#REF!,#REF!,IF(#REF!&lt;#REF!,#REF!,""))," ")</f>
        <v> </v>
      </c>
      <c r="J21" t="str">
        <f>IF(ISNUMBER(FIND("张天畅",#REF!)),#REF!,"")</f>
        <v/>
      </c>
      <c r="K21" s="99" t="str">
        <f>IF(ISNUMBER(FIND("张天畅",#REF!)),IF(#REF!&gt;=#REF!,#REF!,IF(#REF!&lt;#REF!,#REF!,""))," ")</f>
        <v> </v>
      </c>
      <c r="M21" t="str">
        <f>IF(ISNUMBER(FIND("李元星",#REF!)),#REF!,"")</f>
        <v/>
      </c>
      <c r="N21" s="99" t="str">
        <f>IF(ISNUMBER(FIND("李元星",#REF!)),IF(#REF!&gt;=#REF!,#REF!,IF(#REF!&lt;#REF!,#REF!,""))," ")</f>
        <v> </v>
      </c>
      <c r="P21" t="str">
        <f>IF(ISNUMBER(FIND("徐锐",#REF!)),#REF!,"")</f>
        <v/>
      </c>
      <c r="Q21" s="99" t="str">
        <f>IF(ISNUMBER(FIND("徐锐",#REF!)),IF(#REF!&gt;=#REF!,#REF!,IF(#REF!&lt;#REF!,#REF!,""))," ")</f>
        <v> </v>
      </c>
      <c r="S21" t="str">
        <f>IF(ISNUMBER(FIND("余亚成",#REF!)),#REF!,"")</f>
        <v/>
      </c>
      <c r="T21" s="99" t="str">
        <f>IF(ISNUMBER(FIND("余亚成",#REF!)),IF(#REF!&gt;=#REF!,#REF!,IF(#REF!&lt;#REF!,#REF!,""))," ")</f>
        <v> </v>
      </c>
      <c r="V21" t="str">
        <f>IF(ISNUMBER(FIND("杨炼",#REF!)),#REF!,"")</f>
        <v/>
      </c>
      <c r="W21" s="99" t="str">
        <f>IF(ISNUMBER(FIND("杨炼",#REF!)),IF(#REF!&gt;=#REF!,#REF!,IF(#REF!&lt;#REF!,#REF!,""))," ")</f>
        <v> </v>
      </c>
      <c r="Y21" t="str">
        <f>IF(ISNUMBER(FIND("曹俊",#REF!)),#REF!,"")</f>
        <v/>
      </c>
      <c r="Z21" s="99" t="str">
        <f>IF(ISNUMBER(FIND("曹俊",#REF!)),IF(#REF!&gt;=#REF!,#REF!,IF(#REF!&lt;#REF!,#REF!,""))," ")</f>
        <v> </v>
      </c>
      <c r="AB21" t="str">
        <f>IF(ISNUMBER(FIND("杨毅松",#REF!)),#REF!,"")</f>
        <v/>
      </c>
      <c r="AC21" s="99" t="str">
        <f>IF(ISNUMBER(FIND("杨毅松",#REF!)),IF(#REF!&gt;=#REF!,#REF!,IF(#REF!&lt;#REF!,#REF!,""))," ")</f>
        <v> </v>
      </c>
      <c r="AE21" t="str">
        <f>IF(ISNUMBER(FIND("田伟",#REF!)),#REF!,"")</f>
        <v/>
      </c>
      <c r="AF21" s="99" t="str">
        <f>IF(ISNUMBER(FIND("田伟",#REF!)),IF(#REF!&gt;=#REF!,#REF!,IF(#REF!&lt;#REF!,#REF!,""))," ")</f>
        <v> </v>
      </c>
      <c r="AH21" t="str">
        <f>IF(ISNUMBER(FIND("陈文卿",#REF!)),#REF!,"")</f>
        <v/>
      </c>
      <c r="AI21" s="99" t="str">
        <f>IF(ISNUMBER(FIND("陈文卿",#REF!)),IF(#REF!&gt;=#REF!,#REF!,IF(#REF!&lt;#REF!,#REF!,""))," ")</f>
        <v> </v>
      </c>
    </row>
    <row r="22" spans="1:35">
      <c r="A22" t="str">
        <f>IF(ISNUMBER(FIND("周朋",#REF!)),#REF!,"")</f>
        <v/>
      </c>
      <c r="B22" s="99" t="str">
        <f>IF(ISNUMBER(FIND("周朋",#REF!)),IF(#REF!&gt;=#REF!,#REF!,IF(#REF!&lt;#REF!,#REF!,""))," ")</f>
        <v> </v>
      </c>
      <c r="D22" t="str">
        <f>IF(ISNUMBER(FIND("鲁元君",#REF!)),#REF!,"")</f>
        <v/>
      </c>
      <c r="E22" s="99" t="str">
        <f>IF(ISNUMBER(FIND("鲁元君",#REF!)),IF(#REF!&gt;=#REF!,#REF!,IF(#REF!&lt;#REF!,#REF!,""))," ")</f>
        <v> </v>
      </c>
      <c r="G22" t="str">
        <f>IF(ISNUMBER(FIND("张子浚",#REF!)),#REF!,"")</f>
        <v/>
      </c>
      <c r="H22" s="99" t="str">
        <f>IF(ISNUMBER(FIND("张子浚",#REF!)),IF(#REF!&gt;=#REF!,#REF!,IF(#REF!&lt;#REF!,#REF!,""))," ")</f>
        <v> </v>
      </c>
      <c r="J22" t="str">
        <f>IF(ISNUMBER(FIND("张天畅",#REF!)),#REF!,"")</f>
        <v/>
      </c>
      <c r="K22" s="99" t="str">
        <f>IF(ISNUMBER(FIND("张天畅",#REF!)),IF(#REF!&gt;=#REF!,#REF!,IF(#REF!&lt;#REF!,#REF!,""))," ")</f>
        <v> </v>
      </c>
      <c r="M22" t="str">
        <f>IF(ISNUMBER(FIND("李元星",#REF!)),#REF!,"")</f>
        <v/>
      </c>
      <c r="N22" s="99" t="str">
        <f>IF(ISNUMBER(FIND("李元星",#REF!)),IF(#REF!&gt;=#REF!,#REF!,IF(#REF!&lt;#REF!,#REF!,""))," ")</f>
        <v> </v>
      </c>
      <c r="P22" t="str">
        <f>IF(ISNUMBER(FIND("徐锐",#REF!)),#REF!,"")</f>
        <v/>
      </c>
      <c r="Q22" s="99" t="str">
        <f>IF(ISNUMBER(FIND("徐锐",#REF!)),IF(#REF!&gt;=#REF!,#REF!,IF(#REF!&lt;#REF!,#REF!,""))," ")</f>
        <v> </v>
      </c>
      <c r="S22" t="str">
        <f>IF(ISNUMBER(FIND("余亚成",#REF!)),#REF!,"")</f>
        <v/>
      </c>
      <c r="T22" s="99" t="str">
        <f>IF(ISNUMBER(FIND("余亚成",#REF!)),IF(#REF!&gt;=#REF!,#REF!,IF(#REF!&lt;#REF!,#REF!,""))," ")</f>
        <v> </v>
      </c>
      <c r="V22" t="str">
        <f>IF(ISNUMBER(FIND("杨炼",#REF!)),#REF!,"")</f>
        <v/>
      </c>
      <c r="W22" s="99" t="str">
        <f>IF(ISNUMBER(FIND("杨炼",#REF!)),IF(#REF!&gt;=#REF!,#REF!,IF(#REF!&lt;#REF!,#REF!,""))," ")</f>
        <v> </v>
      </c>
      <c r="Y22" t="str">
        <f>IF(ISNUMBER(FIND("曹俊",#REF!)),#REF!,"")</f>
        <v/>
      </c>
      <c r="Z22" s="99" t="str">
        <f>IF(ISNUMBER(FIND("曹俊",#REF!)),IF(#REF!&gt;=#REF!,#REF!,IF(#REF!&lt;#REF!,#REF!,""))," ")</f>
        <v> </v>
      </c>
      <c r="AB22" t="str">
        <f>IF(ISNUMBER(FIND("杨毅松",#REF!)),#REF!,"")</f>
        <v/>
      </c>
      <c r="AC22" s="99" t="str">
        <f>IF(ISNUMBER(FIND("杨毅松",#REF!)),IF(#REF!&gt;=#REF!,#REF!,IF(#REF!&lt;#REF!,#REF!,""))," ")</f>
        <v> </v>
      </c>
      <c r="AE22" t="str">
        <f>IF(ISNUMBER(FIND("田伟",#REF!)),#REF!,"")</f>
        <v/>
      </c>
      <c r="AF22" s="99" t="str">
        <f>IF(ISNUMBER(FIND("田伟",#REF!)),IF(#REF!&gt;=#REF!,#REF!,IF(#REF!&lt;#REF!,#REF!,""))," ")</f>
        <v> </v>
      </c>
      <c r="AH22" t="str">
        <f>IF(ISNUMBER(FIND("陈文卿",#REF!)),#REF!,"")</f>
        <v/>
      </c>
      <c r="AI22" s="99" t="str">
        <f>IF(ISNUMBER(FIND("陈文卿",#REF!)),IF(#REF!&gt;=#REF!,#REF!,IF(#REF!&lt;#REF!,#REF!,""))," ")</f>
        <v> </v>
      </c>
    </row>
    <row r="23" spans="1:35">
      <c r="A23" t="str">
        <f>IF(ISNUMBER(FIND("周朋",#REF!)),#REF!,"")</f>
        <v/>
      </c>
      <c r="B23" s="99" t="str">
        <f>IF(ISNUMBER(FIND("周朋",#REF!)),IF(#REF!&gt;=#REF!,#REF!,IF(#REF!&lt;#REF!,#REF!,""))," ")</f>
        <v> </v>
      </c>
      <c r="D23" t="str">
        <f>IF(ISNUMBER(FIND("鲁元君",#REF!)),#REF!,"")</f>
        <v/>
      </c>
      <c r="E23" s="99" t="str">
        <f>IF(ISNUMBER(FIND("鲁元君",#REF!)),IF(#REF!&gt;=#REF!,#REF!,IF(#REF!&lt;#REF!,#REF!,""))," ")</f>
        <v> </v>
      </c>
      <c r="G23" t="str">
        <f>IF(ISNUMBER(FIND("张子浚",#REF!)),#REF!,"")</f>
        <v/>
      </c>
      <c r="H23" s="99" t="str">
        <f>IF(ISNUMBER(FIND("张子浚",#REF!)),IF(#REF!&gt;=#REF!,#REF!,IF(#REF!&lt;#REF!,#REF!,""))," ")</f>
        <v> </v>
      </c>
      <c r="J23" t="str">
        <f>IF(ISNUMBER(FIND("张天畅",#REF!)),#REF!,"")</f>
        <v/>
      </c>
      <c r="K23" s="99" t="str">
        <f>IF(ISNUMBER(FIND("张天畅",#REF!)),IF(#REF!&gt;=#REF!,#REF!,IF(#REF!&lt;#REF!,#REF!,""))," ")</f>
        <v> </v>
      </c>
      <c r="M23" t="str">
        <f>IF(ISNUMBER(FIND("李元星",#REF!)),#REF!,"")</f>
        <v/>
      </c>
      <c r="N23" s="99" t="str">
        <f>IF(ISNUMBER(FIND("李元星",#REF!)),IF(#REF!&gt;=#REF!,#REF!,IF(#REF!&lt;#REF!,#REF!,""))," ")</f>
        <v> </v>
      </c>
      <c r="P23" t="str">
        <f>IF(ISNUMBER(FIND("徐锐",#REF!)),#REF!,"")</f>
        <v/>
      </c>
      <c r="Q23" s="99" t="str">
        <f>IF(ISNUMBER(FIND("徐锐",#REF!)),IF(#REF!&gt;=#REF!,#REF!,IF(#REF!&lt;#REF!,#REF!,""))," ")</f>
        <v> </v>
      </c>
      <c r="S23" t="str">
        <f>IF(ISNUMBER(FIND("余亚成",#REF!)),#REF!,"")</f>
        <v/>
      </c>
      <c r="T23" s="99" t="str">
        <f>IF(ISNUMBER(FIND("余亚成",#REF!)),IF(#REF!&gt;=#REF!,#REF!,IF(#REF!&lt;#REF!,#REF!,""))," ")</f>
        <v> </v>
      </c>
      <c r="V23" t="str">
        <f>IF(ISNUMBER(FIND("杨炼",#REF!)),#REF!,"")</f>
        <v/>
      </c>
      <c r="W23" s="99" t="str">
        <f>IF(ISNUMBER(FIND("杨炼",#REF!)),IF(#REF!&gt;=#REF!,#REF!,IF(#REF!&lt;#REF!,#REF!,""))," ")</f>
        <v> </v>
      </c>
      <c r="Y23" t="str">
        <f>IF(ISNUMBER(FIND("曹俊",#REF!)),#REF!,"")</f>
        <v/>
      </c>
      <c r="Z23" s="99" t="str">
        <f>IF(ISNUMBER(FIND("曹俊",#REF!)),IF(#REF!&gt;=#REF!,#REF!,IF(#REF!&lt;#REF!,#REF!,""))," ")</f>
        <v> </v>
      </c>
      <c r="AB23" t="str">
        <f>IF(ISNUMBER(FIND("杨毅松",#REF!)),#REF!,"")</f>
        <v/>
      </c>
      <c r="AC23" s="99" t="str">
        <f>IF(ISNUMBER(FIND("杨毅松",#REF!)),IF(#REF!&gt;=#REF!,#REF!,IF(#REF!&lt;#REF!,#REF!,""))," ")</f>
        <v> </v>
      </c>
      <c r="AE23" t="str">
        <f>IF(ISNUMBER(FIND("田伟",#REF!)),#REF!,"")</f>
        <v/>
      </c>
      <c r="AF23" s="99" t="str">
        <f>IF(ISNUMBER(FIND("田伟",#REF!)),IF(#REF!&gt;=#REF!,#REF!,IF(#REF!&lt;#REF!,#REF!,""))," ")</f>
        <v> </v>
      </c>
      <c r="AH23" t="str">
        <f>IF(ISNUMBER(FIND("陈文卿",#REF!)),#REF!,"")</f>
        <v/>
      </c>
      <c r="AI23" s="99" t="str">
        <f>IF(ISNUMBER(FIND("陈文卿",#REF!)),IF(#REF!&gt;=#REF!,#REF!,IF(#REF!&lt;#REF!,#REF!,""))," ")</f>
        <v> </v>
      </c>
    </row>
    <row r="24" spans="1:35">
      <c r="A24" t="str">
        <f>IF(ISNUMBER(FIND("周朋",#REF!)),#REF!,"")</f>
        <v/>
      </c>
      <c r="B24" s="99" t="str">
        <f>IF(ISNUMBER(FIND("周朋",#REF!)),IF(#REF!&gt;=#REF!,#REF!,IF(#REF!&lt;#REF!,#REF!,""))," ")</f>
        <v> </v>
      </c>
      <c r="D24" t="str">
        <f>IF(ISNUMBER(FIND("鲁元君",#REF!)),#REF!,"")</f>
        <v/>
      </c>
      <c r="E24" s="99" t="str">
        <f>IF(ISNUMBER(FIND("鲁元君",#REF!)),IF(#REF!&gt;=#REF!,#REF!,IF(#REF!&lt;#REF!,#REF!,""))," ")</f>
        <v> </v>
      </c>
      <c r="G24" t="str">
        <f>IF(ISNUMBER(FIND("张子浚",#REF!)),#REF!,"")</f>
        <v/>
      </c>
      <c r="H24" s="99" t="str">
        <f>IF(ISNUMBER(FIND("张子浚",#REF!)),IF(#REF!&gt;=#REF!,#REF!,IF(#REF!&lt;#REF!,#REF!,""))," ")</f>
        <v> </v>
      </c>
      <c r="J24" t="str">
        <f>IF(ISNUMBER(FIND("张天畅",#REF!)),#REF!,"")</f>
        <v/>
      </c>
      <c r="K24" s="99" t="str">
        <f>IF(ISNUMBER(FIND("张天畅",#REF!)),IF(#REF!&gt;=#REF!,#REF!,IF(#REF!&lt;#REF!,#REF!,""))," ")</f>
        <v> </v>
      </c>
      <c r="M24" t="str">
        <f>IF(ISNUMBER(FIND("李元星",#REF!)),#REF!,"")</f>
        <v/>
      </c>
      <c r="N24" s="99" t="str">
        <f>IF(ISNUMBER(FIND("李元星",#REF!)),IF(#REF!&gt;=#REF!,#REF!,IF(#REF!&lt;#REF!,#REF!,""))," ")</f>
        <v> </v>
      </c>
      <c r="P24" t="str">
        <f>IF(ISNUMBER(FIND("徐锐",#REF!)),#REF!,"")</f>
        <v/>
      </c>
      <c r="Q24" s="99" t="str">
        <f>IF(ISNUMBER(FIND("徐锐",#REF!)),IF(#REF!&gt;=#REF!,#REF!,IF(#REF!&lt;#REF!,#REF!,""))," ")</f>
        <v> </v>
      </c>
      <c r="S24" t="str">
        <f>IF(ISNUMBER(FIND("余亚成",#REF!)),#REF!,"")</f>
        <v/>
      </c>
      <c r="T24" s="99" t="str">
        <f>IF(ISNUMBER(FIND("余亚成",#REF!)),IF(#REF!&gt;=#REF!,#REF!,IF(#REF!&lt;#REF!,#REF!,""))," ")</f>
        <v> </v>
      </c>
      <c r="V24" t="str">
        <f>IF(ISNUMBER(FIND("杨炼",#REF!)),#REF!,"")</f>
        <v/>
      </c>
      <c r="W24" s="99" t="str">
        <f>IF(ISNUMBER(FIND("杨炼",#REF!)),IF(#REF!&gt;=#REF!,#REF!,IF(#REF!&lt;#REF!,#REF!,""))," ")</f>
        <v> </v>
      </c>
      <c r="Y24" t="str">
        <f>IF(ISNUMBER(FIND("曹俊",#REF!)),#REF!,"")</f>
        <v/>
      </c>
      <c r="Z24" s="99" t="str">
        <f>IF(ISNUMBER(FIND("曹俊",#REF!)),IF(#REF!&gt;=#REF!,#REF!,IF(#REF!&lt;#REF!,#REF!,""))," ")</f>
        <v> </v>
      </c>
      <c r="AB24" t="str">
        <f>IF(ISNUMBER(FIND("杨毅松",#REF!)),#REF!,"")</f>
        <v/>
      </c>
      <c r="AC24" s="99" t="str">
        <f>IF(ISNUMBER(FIND("杨毅松",#REF!)),IF(#REF!&gt;=#REF!,#REF!,IF(#REF!&lt;#REF!,#REF!,""))," ")</f>
        <v> </v>
      </c>
      <c r="AE24" t="str">
        <f>IF(ISNUMBER(FIND("田伟",#REF!)),#REF!,"")</f>
        <v/>
      </c>
      <c r="AF24" s="99" t="str">
        <f>IF(ISNUMBER(FIND("田伟",#REF!)),IF(#REF!&gt;=#REF!,#REF!,IF(#REF!&lt;#REF!,#REF!,""))," ")</f>
        <v> </v>
      </c>
      <c r="AH24" t="str">
        <f>IF(ISNUMBER(FIND("陈文卿",#REF!)),#REF!,"")</f>
        <v/>
      </c>
      <c r="AI24" s="99" t="str">
        <f>IF(ISNUMBER(FIND("陈文卿",#REF!)),IF(#REF!&gt;=#REF!,#REF!,IF(#REF!&lt;#REF!,#REF!,""))," ")</f>
        <v> </v>
      </c>
    </row>
    <row r="25" spans="1:35">
      <c r="A25" t="str">
        <f>IF(ISNUMBER(FIND("周朋",#REF!)),#REF!,"")</f>
        <v/>
      </c>
      <c r="B25" s="99" t="str">
        <f>IF(ISNUMBER(FIND("周朋",#REF!)),IF(#REF!&gt;=#REF!,#REF!,IF(#REF!&lt;#REF!,#REF!,""))," ")</f>
        <v> </v>
      </c>
      <c r="D25" t="str">
        <f>IF(ISNUMBER(FIND("鲁元君",#REF!)),#REF!,"")</f>
        <v/>
      </c>
      <c r="E25" s="99" t="str">
        <f>IF(ISNUMBER(FIND("鲁元君",#REF!)),IF(#REF!&gt;=#REF!,#REF!,IF(#REF!&lt;#REF!,#REF!,""))," ")</f>
        <v> </v>
      </c>
      <c r="G25" t="str">
        <f>IF(ISNUMBER(FIND("张子浚",#REF!)),#REF!,"")</f>
        <v/>
      </c>
      <c r="H25" s="99" t="str">
        <f>IF(ISNUMBER(FIND("张子浚",#REF!)),IF(#REF!&gt;=#REF!,#REF!,IF(#REF!&lt;#REF!,#REF!,""))," ")</f>
        <v> </v>
      </c>
      <c r="J25" t="str">
        <f>IF(ISNUMBER(FIND("张天畅",#REF!)),#REF!,"")</f>
        <v/>
      </c>
      <c r="K25" s="99" t="str">
        <f>IF(ISNUMBER(FIND("张天畅",#REF!)),IF(#REF!&gt;=#REF!,#REF!,IF(#REF!&lt;#REF!,#REF!,""))," ")</f>
        <v> </v>
      </c>
      <c r="M25" t="str">
        <f>IF(ISNUMBER(FIND("李元星",#REF!)),#REF!,"")</f>
        <v/>
      </c>
      <c r="N25" s="99" t="str">
        <f>IF(ISNUMBER(FIND("李元星",#REF!)),IF(#REF!&gt;=#REF!,#REF!,IF(#REF!&lt;#REF!,#REF!,""))," ")</f>
        <v> </v>
      </c>
      <c r="P25" t="str">
        <f>IF(ISNUMBER(FIND("徐锐",#REF!)),#REF!,"")</f>
        <v/>
      </c>
      <c r="Q25" s="99" t="str">
        <f>IF(ISNUMBER(FIND("徐锐",#REF!)),IF(#REF!&gt;=#REF!,#REF!,IF(#REF!&lt;#REF!,#REF!,""))," ")</f>
        <v> </v>
      </c>
      <c r="S25" t="str">
        <f>IF(ISNUMBER(FIND("余亚成",#REF!)),#REF!,"")</f>
        <v/>
      </c>
      <c r="T25" s="99" t="str">
        <f>IF(ISNUMBER(FIND("余亚成",#REF!)),IF(#REF!&gt;=#REF!,#REF!,IF(#REF!&lt;#REF!,#REF!,""))," ")</f>
        <v> </v>
      </c>
      <c r="V25" t="str">
        <f>IF(ISNUMBER(FIND("杨炼",#REF!)),#REF!,"")</f>
        <v/>
      </c>
      <c r="W25" s="99" t="str">
        <f>IF(ISNUMBER(FIND("杨炼",#REF!)),IF(#REF!&gt;=#REF!,#REF!,IF(#REF!&lt;#REF!,#REF!,""))," ")</f>
        <v> </v>
      </c>
      <c r="Y25" t="str">
        <f>IF(ISNUMBER(FIND("曹俊",#REF!)),#REF!,"")</f>
        <v/>
      </c>
      <c r="Z25" s="99" t="str">
        <f>IF(ISNUMBER(FIND("曹俊",#REF!)),IF(#REF!&gt;=#REF!,#REF!,IF(#REF!&lt;#REF!,#REF!,""))," ")</f>
        <v> </v>
      </c>
      <c r="AB25" t="str">
        <f>IF(ISNUMBER(FIND("杨毅松",#REF!)),#REF!,"")</f>
        <v/>
      </c>
      <c r="AC25" s="99" t="str">
        <f>IF(ISNUMBER(FIND("杨毅松",#REF!)),IF(#REF!&gt;=#REF!,#REF!,IF(#REF!&lt;#REF!,#REF!,""))," ")</f>
        <v> </v>
      </c>
      <c r="AE25" t="str">
        <f>IF(ISNUMBER(FIND("田伟",#REF!)),#REF!,"")</f>
        <v/>
      </c>
      <c r="AF25" s="99" t="str">
        <f>IF(ISNUMBER(FIND("田伟",#REF!)),IF(#REF!&gt;=#REF!,#REF!,IF(#REF!&lt;#REF!,#REF!,""))," ")</f>
        <v> </v>
      </c>
      <c r="AH25" t="str">
        <f>IF(ISNUMBER(FIND("陈文卿",#REF!)),#REF!,"")</f>
        <v/>
      </c>
      <c r="AI25" s="99" t="str">
        <f>IF(ISNUMBER(FIND("陈文卿",#REF!)),IF(#REF!&gt;=#REF!,#REF!,IF(#REF!&lt;#REF!,#REF!,""))," ")</f>
        <v> </v>
      </c>
    </row>
    <row r="26" spans="1:35">
      <c r="A26" t="str">
        <f>IF(ISNUMBER(FIND("周朋",#REF!)),#REF!,"")</f>
        <v/>
      </c>
      <c r="B26" s="99" t="str">
        <f>IF(ISNUMBER(FIND("周朋",#REF!)),IF(#REF!&gt;=#REF!,#REF!,IF(#REF!&lt;#REF!,#REF!,""))," ")</f>
        <v> </v>
      </c>
      <c r="D26" t="str">
        <f>IF(ISNUMBER(FIND("鲁元君",#REF!)),#REF!,"")</f>
        <v/>
      </c>
      <c r="E26" s="99" t="str">
        <f>IF(ISNUMBER(FIND("鲁元君",#REF!)),IF(#REF!&gt;=#REF!,#REF!,IF(#REF!&lt;#REF!,#REF!,""))," ")</f>
        <v> </v>
      </c>
      <c r="G26" t="str">
        <f>IF(ISNUMBER(FIND("张子浚",#REF!)),#REF!,"")</f>
        <v/>
      </c>
      <c r="H26" s="99" t="str">
        <f>IF(ISNUMBER(FIND("张子浚",#REF!)),IF(#REF!&gt;=#REF!,#REF!,IF(#REF!&lt;#REF!,#REF!,""))," ")</f>
        <v> </v>
      </c>
      <c r="J26" t="str">
        <f>IF(ISNUMBER(FIND("张天畅",#REF!)),#REF!,"")</f>
        <v/>
      </c>
      <c r="K26" s="99" t="str">
        <f>IF(ISNUMBER(FIND("张天畅",#REF!)),IF(#REF!&gt;=#REF!,#REF!,IF(#REF!&lt;#REF!,#REF!,""))," ")</f>
        <v> </v>
      </c>
      <c r="M26" t="str">
        <f>IF(ISNUMBER(FIND("李元星",#REF!)),#REF!,"")</f>
        <v/>
      </c>
      <c r="N26" s="99" t="str">
        <f>IF(ISNUMBER(FIND("李元星",#REF!)),IF(#REF!&gt;=#REF!,#REF!,IF(#REF!&lt;#REF!,#REF!,""))," ")</f>
        <v> </v>
      </c>
      <c r="P26" t="str">
        <f>IF(ISNUMBER(FIND("徐锐",#REF!)),#REF!,"")</f>
        <v/>
      </c>
      <c r="Q26" s="99" t="str">
        <f>IF(ISNUMBER(FIND("徐锐",#REF!)),IF(#REF!&gt;=#REF!,#REF!,IF(#REF!&lt;#REF!,#REF!,""))," ")</f>
        <v> </v>
      </c>
      <c r="S26" t="str">
        <f>IF(ISNUMBER(FIND("余亚成",#REF!)),#REF!,"")</f>
        <v/>
      </c>
      <c r="T26" s="99" t="str">
        <f>IF(ISNUMBER(FIND("余亚成",#REF!)),IF(#REF!&gt;=#REF!,#REF!,IF(#REF!&lt;#REF!,#REF!,""))," ")</f>
        <v> </v>
      </c>
      <c r="V26" t="str">
        <f>IF(ISNUMBER(FIND("杨炼",#REF!)),#REF!,"")</f>
        <v/>
      </c>
      <c r="W26" s="99" t="str">
        <f>IF(ISNUMBER(FIND("杨炼",#REF!)),IF(#REF!&gt;=#REF!,#REF!,IF(#REF!&lt;#REF!,#REF!,""))," ")</f>
        <v> </v>
      </c>
      <c r="Y26" t="str">
        <f>IF(ISNUMBER(FIND("曹俊",#REF!)),#REF!,"")</f>
        <v/>
      </c>
      <c r="Z26" s="99" t="str">
        <f>IF(ISNUMBER(FIND("曹俊",#REF!)),IF(#REF!&gt;=#REF!,#REF!,IF(#REF!&lt;#REF!,#REF!,""))," ")</f>
        <v> </v>
      </c>
      <c r="AB26" t="str">
        <f>IF(ISNUMBER(FIND("杨毅松",#REF!)),#REF!,"")</f>
        <v/>
      </c>
      <c r="AC26" s="99" t="str">
        <f>IF(ISNUMBER(FIND("杨毅松",#REF!)),IF(#REF!&gt;=#REF!,#REF!,IF(#REF!&lt;#REF!,#REF!,""))," ")</f>
        <v> </v>
      </c>
      <c r="AE26" t="str">
        <f>IF(ISNUMBER(FIND("田伟",#REF!)),#REF!,"")</f>
        <v/>
      </c>
      <c r="AF26" s="99" t="str">
        <f>IF(ISNUMBER(FIND("田伟",#REF!)),IF(#REF!&gt;=#REF!,#REF!,IF(#REF!&lt;#REF!,#REF!,""))," ")</f>
        <v> </v>
      </c>
      <c r="AH26" t="str">
        <f>IF(ISNUMBER(FIND("陈文卿",#REF!)),#REF!,"")</f>
        <v/>
      </c>
      <c r="AI26" s="99" t="str">
        <f>IF(ISNUMBER(FIND("陈文卿",#REF!)),IF(#REF!&gt;=#REF!,#REF!,IF(#REF!&lt;#REF!,#REF!,""))," ")</f>
        <v> </v>
      </c>
    </row>
    <row r="27" spans="1:35">
      <c r="A27" t="str">
        <f>IF(ISNUMBER(FIND("周朋",#REF!)),#REF!,"")</f>
        <v/>
      </c>
      <c r="B27" s="99" t="str">
        <f>IF(ISNUMBER(FIND("周朋",#REF!)),IF(#REF!&gt;=#REF!,#REF!,IF(#REF!&lt;#REF!,#REF!,""))," ")</f>
        <v> </v>
      </c>
      <c r="D27" t="str">
        <f>IF(ISNUMBER(FIND("鲁元君",#REF!)),#REF!,"")</f>
        <v/>
      </c>
      <c r="E27" s="99" t="str">
        <f>IF(ISNUMBER(FIND("鲁元君",#REF!)),IF(#REF!&gt;=#REF!,#REF!,IF(#REF!&lt;#REF!,#REF!,""))," ")</f>
        <v> </v>
      </c>
      <c r="G27" t="str">
        <f>IF(ISNUMBER(FIND("张子浚",#REF!)),#REF!,"")</f>
        <v/>
      </c>
      <c r="H27" s="99" t="str">
        <f>IF(ISNUMBER(FIND("张子浚",#REF!)),IF(#REF!&gt;=#REF!,#REF!,IF(#REF!&lt;#REF!,#REF!,""))," ")</f>
        <v> </v>
      </c>
      <c r="J27" t="str">
        <f>IF(ISNUMBER(FIND("张天畅",#REF!)),#REF!,"")</f>
        <v/>
      </c>
      <c r="K27" s="99" t="str">
        <f>IF(ISNUMBER(FIND("张天畅",#REF!)),IF(#REF!&gt;=#REF!,#REF!,IF(#REF!&lt;#REF!,#REF!,""))," ")</f>
        <v> </v>
      </c>
      <c r="M27" t="str">
        <f>IF(ISNUMBER(FIND("李元星",#REF!)),#REF!,"")</f>
        <v/>
      </c>
      <c r="N27" s="99" t="str">
        <f>IF(ISNUMBER(FIND("李元星",#REF!)),IF(#REF!&gt;=#REF!,#REF!,IF(#REF!&lt;#REF!,#REF!,""))," ")</f>
        <v> </v>
      </c>
      <c r="P27" t="str">
        <f>IF(ISNUMBER(FIND("徐锐",#REF!)),#REF!,"")</f>
        <v/>
      </c>
      <c r="Q27" s="99" t="str">
        <f>IF(ISNUMBER(FIND("徐锐",#REF!)),IF(#REF!&gt;=#REF!,#REF!,IF(#REF!&lt;#REF!,#REF!,""))," ")</f>
        <v> </v>
      </c>
      <c r="S27" t="str">
        <f>IF(ISNUMBER(FIND("余亚成",#REF!)),#REF!,"")</f>
        <v/>
      </c>
      <c r="T27" s="99" t="str">
        <f>IF(ISNUMBER(FIND("余亚成",#REF!)),IF(#REF!&gt;=#REF!,#REF!,IF(#REF!&lt;#REF!,#REF!,""))," ")</f>
        <v> </v>
      </c>
      <c r="V27" t="str">
        <f>IF(ISNUMBER(FIND("杨炼",#REF!)),#REF!,"")</f>
        <v/>
      </c>
      <c r="W27" s="99" t="str">
        <f>IF(ISNUMBER(FIND("杨炼",#REF!)),IF(#REF!&gt;=#REF!,#REF!,IF(#REF!&lt;#REF!,#REF!,""))," ")</f>
        <v> </v>
      </c>
      <c r="Y27" t="str">
        <f>IF(ISNUMBER(FIND("曹俊",#REF!)),#REF!,"")</f>
        <v/>
      </c>
      <c r="Z27" s="99" t="str">
        <f>IF(ISNUMBER(FIND("曹俊",#REF!)),IF(#REF!&gt;=#REF!,#REF!,IF(#REF!&lt;#REF!,#REF!,""))," ")</f>
        <v> </v>
      </c>
      <c r="AB27" t="str">
        <f>IF(ISNUMBER(FIND("杨毅松",#REF!)),#REF!,"")</f>
        <v/>
      </c>
      <c r="AC27" s="99" t="str">
        <f>IF(ISNUMBER(FIND("杨毅松",#REF!)),IF(#REF!&gt;=#REF!,#REF!,IF(#REF!&lt;#REF!,#REF!,""))," ")</f>
        <v> </v>
      </c>
      <c r="AE27" t="str">
        <f>IF(ISNUMBER(FIND("田伟",#REF!)),#REF!,"")</f>
        <v/>
      </c>
      <c r="AF27" s="99" t="str">
        <f>IF(ISNUMBER(FIND("田伟",#REF!)),IF(#REF!&gt;=#REF!,#REF!,IF(#REF!&lt;#REF!,#REF!,""))," ")</f>
        <v> </v>
      </c>
      <c r="AH27" t="str">
        <f>IF(ISNUMBER(FIND("陈文卿",#REF!)),#REF!,"")</f>
        <v/>
      </c>
      <c r="AI27" s="99" t="str">
        <f>IF(ISNUMBER(FIND("陈文卿",#REF!)),IF(#REF!&gt;=#REF!,#REF!,IF(#REF!&lt;#REF!,#REF!,""))," ")</f>
        <v> </v>
      </c>
    </row>
    <row r="28" spans="1:35">
      <c r="A28" t="str">
        <f>IF(ISNUMBER(FIND("周朋",#REF!)),#REF!,"")</f>
        <v/>
      </c>
      <c r="B28" s="99" t="str">
        <f>IF(ISNUMBER(FIND("周朋",#REF!)),IF(#REF!&gt;=#REF!,#REF!,IF(#REF!&lt;#REF!,#REF!,""))," ")</f>
        <v> </v>
      </c>
      <c r="D28" t="str">
        <f>IF(ISNUMBER(FIND("鲁元君",#REF!)),#REF!,"")</f>
        <v/>
      </c>
      <c r="E28" s="99" t="str">
        <f>IF(ISNUMBER(FIND("鲁元君",#REF!)),IF(#REF!&gt;=#REF!,#REF!,IF(#REF!&lt;#REF!,#REF!,""))," ")</f>
        <v> </v>
      </c>
      <c r="G28" t="str">
        <f>IF(ISNUMBER(FIND("张子浚",#REF!)),#REF!,"")</f>
        <v/>
      </c>
      <c r="H28" s="99" t="str">
        <f>IF(ISNUMBER(FIND("张子浚",#REF!)),IF(#REF!&gt;=#REF!,#REF!,IF(#REF!&lt;#REF!,#REF!,""))," ")</f>
        <v> </v>
      </c>
      <c r="J28" t="str">
        <f>IF(ISNUMBER(FIND("张天畅",#REF!)),#REF!,"")</f>
        <v/>
      </c>
      <c r="K28" s="99" t="str">
        <f>IF(ISNUMBER(FIND("张天畅",#REF!)),IF(#REF!&gt;=#REF!,#REF!,IF(#REF!&lt;#REF!,#REF!,""))," ")</f>
        <v> </v>
      </c>
      <c r="M28" t="str">
        <f>IF(ISNUMBER(FIND("李元星",#REF!)),#REF!,"")</f>
        <v/>
      </c>
      <c r="N28" s="99" t="str">
        <f>IF(ISNUMBER(FIND("李元星",#REF!)),IF(#REF!&gt;=#REF!,#REF!,IF(#REF!&lt;#REF!,#REF!,""))," ")</f>
        <v> </v>
      </c>
      <c r="P28" t="str">
        <f>IF(ISNUMBER(FIND("徐锐",#REF!)),#REF!,"")</f>
        <v/>
      </c>
      <c r="Q28" s="99" t="str">
        <f>IF(ISNUMBER(FIND("徐锐",#REF!)),IF(#REF!&gt;=#REF!,#REF!,IF(#REF!&lt;#REF!,#REF!,""))," ")</f>
        <v> </v>
      </c>
      <c r="S28" t="str">
        <f>IF(ISNUMBER(FIND("余亚成",#REF!)),#REF!,"")</f>
        <v/>
      </c>
      <c r="T28" s="99" t="str">
        <f>IF(ISNUMBER(FIND("余亚成",#REF!)),IF(#REF!&gt;=#REF!,#REF!,IF(#REF!&lt;#REF!,#REF!,""))," ")</f>
        <v> </v>
      </c>
      <c r="V28" t="str">
        <f>IF(ISNUMBER(FIND("杨炼",#REF!)),#REF!,"")</f>
        <v/>
      </c>
      <c r="W28" s="99" t="str">
        <f>IF(ISNUMBER(FIND("杨炼",#REF!)),IF(#REF!&gt;=#REF!,#REF!,IF(#REF!&lt;#REF!,#REF!,""))," ")</f>
        <v> </v>
      </c>
      <c r="Y28" t="str">
        <f>IF(ISNUMBER(FIND("曹俊",#REF!)),#REF!,"")</f>
        <v/>
      </c>
      <c r="Z28" s="99" t="str">
        <f>IF(ISNUMBER(FIND("曹俊",#REF!)),IF(#REF!&gt;=#REF!,#REF!,IF(#REF!&lt;#REF!,#REF!,""))," ")</f>
        <v> </v>
      </c>
      <c r="AB28" t="str">
        <f>IF(ISNUMBER(FIND("杨毅松",#REF!)),#REF!,"")</f>
        <v/>
      </c>
      <c r="AC28" s="99" t="str">
        <f>IF(ISNUMBER(FIND("杨毅松",#REF!)),IF(#REF!&gt;=#REF!,#REF!,IF(#REF!&lt;#REF!,#REF!,""))," ")</f>
        <v> </v>
      </c>
      <c r="AE28" t="str">
        <f>IF(ISNUMBER(FIND("田伟",#REF!)),#REF!,"")</f>
        <v/>
      </c>
      <c r="AF28" s="99" t="str">
        <f>IF(ISNUMBER(FIND("田伟",#REF!)),IF(#REF!&gt;=#REF!,#REF!,IF(#REF!&lt;#REF!,#REF!,""))," ")</f>
        <v> </v>
      </c>
      <c r="AH28" t="str">
        <f>IF(ISNUMBER(FIND("陈文卿",#REF!)),#REF!,"")</f>
        <v/>
      </c>
      <c r="AI28" s="99" t="str">
        <f>IF(ISNUMBER(FIND("陈文卿",#REF!)),IF(#REF!&gt;=#REF!,#REF!,IF(#REF!&lt;#REF!,#REF!,""))," ")</f>
        <v> </v>
      </c>
    </row>
    <row r="29" spans="1:35">
      <c r="A29" t="str">
        <f>IF(ISNUMBER(FIND("周朋",#REF!)),#REF!,"")</f>
        <v/>
      </c>
      <c r="B29" s="99" t="str">
        <f>IF(ISNUMBER(FIND("周朋",#REF!)),IF(#REF!&gt;=#REF!,#REF!,IF(#REF!&lt;#REF!,#REF!,""))," ")</f>
        <v> </v>
      </c>
      <c r="D29" t="str">
        <f>IF(ISNUMBER(FIND("鲁元君",#REF!)),#REF!,"")</f>
        <v/>
      </c>
      <c r="E29" s="99" t="str">
        <f>IF(ISNUMBER(FIND("鲁元君",#REF!)),IF(#REF!&gt;=#REF!,#REF!,IF(#REF!&lt;#REF!,#REF!,""))," ")</f>
        <v> </v>
      </c>
      <c r="G29" t="str">
        <f>IF(ISNUMBER(FIND("张子浚",#REF!)),#REF!,"")</f>
        <v/>
      </c>
      <c r="H29" s="99" t="str">
        <f>IF(ISNUMBER(FIND("张子浚",#REF!)),IF(#REF!&gt;=#REF!,#REF!,IF(#REF!&lt;#REF!,#REF!,""))," ")</f>
        <v> </v>
      </c>
      <c r="J29" t="str">
        <f>IF(ISNUMBER(FIND("张天畅",#REF!)),#REF!,"")</f>
        <v/>
      </c>
      <c r="K29" s="99" t="str">
        <f>IF(ISNUMBER(FIND("张天畅",#REF!)),IF(#REF!&gt;=#REF!,#REF!,IF(#REF!&lt;#REF!,#REF!,""))," ")</f>
        <v> </v>
      </c>
      <c r="M29" t="str">
        <f>IF(ISNUMBER(FIND("李元星",#REF!)),#REF!,"")</f>
        <v/>
      </c>
      <c r="N29" s="99" t="str">
        <f>IF(ISNUMBER(FIND("李元星",#REF!)),IF(#REF!&gt;=#REF!,#REF!,IF(#REF!&lt;#REF!,#REF!,""))," ")</f>
        <v> </v>
      </c>
      <c r="P29" t="str">
        <f>IF(ISNUMBER(FIND("徐锐",#REF!)),#REF!,"")</f>
        <v/>
      </c>
      <c r="Q29" s="99" t="str">
        <f>IF(ISNUMBER(FIND("徐锐",#REF!)),IF(#REF!&gt;=#REF!,#REF!,IF(#REF!&lt;#REF!,#REF!,""))," ")</f>
        <v> </v>
      </c>
      <c r="S29" t="str">
        <f>IF(ISNUMBER(FIND("余亚成",#REF!)),#REF!,"")</f>
        <v/>
      </c>
      <c r="T29" s="99" t="str">
        <f>IF(ISNUMBER(FIND("余亚成",#REF!)),IF(#REF!&gt;=#REF!,#REF!,IF(#REF!&lt;#REF!,#REF!,""))," ")</f>
        <v> </v>
      </c>
      <c r="V29" t="str">
        <f>IF(ISNUMBER(FIND("杨炼",#REF!)),#REF!,"")</f>
        <v/>
      </c>
      <c r="W29" s="99" t="str">
        <f>IF(ISNUMBER(FIND("杨炼",#REF!)),IF(#REF!&gt;=#REF!,#REF!,IF(#REF!&lt;#REF!,#REF!,""))," ")</f>
        <v> </v>
      </c>
      <c r="Y29" t="str">
        <f>IF(ISNUMBER(FIND("曹俊",#REF!)),#REF!,"")</f>
        <v/>
      </c>
      <c r="Z29" s="99" t="str">
        <f>IF(ISNUMBER(FIND("曹俊",#REF!)),IF(#REF!&gt;=#REF!,#REF!,IF(#REF!&lt;#REF!,#REF!,""))," ")</f>
        <v> </v>
      </c>
      <c r="AB29" t="str">
        <f>IF(ISNUMBER(FIND("杨毅松",#REF!)),#REF!,"")</f>
        <v/>
      </c>
      <c r="AC29" s="99" t="str">
        <f>IF(ISNUMBER(FIND("杨毅松",#REF!)),IF(#REF!&gt;=#REF!,#REF!,IF(#REF!&lt;#REF!,#REF!,""))," ")</f>
        <v> </v>
      </c>
      <c r="AE29" t="str">
        <f>IF(ISNUMBER(FIND("田伟",#REF!)),#REF!,"")</f>
        <v/>
      </c>
      <c r="AF29" s="99" t="str">
        <f>IF(ISNUMBER(FIND("田伟",#REF!)),IF(#REF!&gt;=#REF!,#REF!,IF(#REF!&lt;#REF!,#REF!,""))," ")</f>
        <v> </v>
      </c>
      <c r="AH29" t="str">
        <f>IF(ISNUMBER(FIND("陈文卿",#REF!)),#REF!,"")</f>
        <v/>
      </c>
      <c r="AI29" s="99" t="str">
        <f>IF(ISNUMBER(FIND("陈文卿",#REF!)),IF(#REF!&gt;=#REF!,#REF!,IF(#REF!&lt;#REF!,#REF!,""))," ")</f>
        <v> </v>
      </c>
    </row>
    <row r="30" spans="1:35">
      <c r="A30" t="str">
        <f>IF(ISNUMBER(FIND("周朋",#REF!)),#REF!,"")</f>
        <v/>
      </c>
      <c r="B30" s="99" t="str">
        <f>IF(ISNUMBER(FIND("周朋",#REF!)),IF(#REF!&gt;=#REF!,#REF!,IF(#REF!&lt;#REF!,#REF!,""))," ")</f>
        <v> </v>
      </c>
      <c r="D30" t="str">
        <f>IF(ISNUMBER(FIND("鲁元君",#REF!)),#REF!,"")</f>
        <v/>
      </c>
      <c r="E30" s="99" t="str">
        <f>IF(ISNUMBER(FIND("鲁元君",#REF!)),IF(#REF!&gt;=#REF!,#REF!,IF(#REF!&lt;#REF!,#REF!,""))," ")</f>
        <v> </v>
      </c>
      <c r="G30" t="str">
        <f>IF(ISNUMBER(FIND("张子浚",#REF!)),#REF!,"")</f>
        <v/>
      </c>
      <c r="H30" s="99" t="str">
        <f>IF(ISNUMBER(FIND("张子浚",#REF!)),IF(#REF!&gt;=#REF!,#REF!,IF(#REF!&lt;#REF!,#REF!,""))," ")</f>
        <v> </v>
      </c>
      <c r="J30" t="str">
        <f>IF(ISNUMBER(FIND("张天畅",#REF!)),#REF!,"")</f>
        <v/>
      </c>
      <c r="K30" s="99" t="str">
        <f>IF(ISNUMBER(FIND("张天畅",#REF!)),IF(#REF!&gt;=#REF!,#REF!,IF(#REF!&lt;#REF!,#REF!,""))," ")</f>
        <v> </v>
      </c>
      <c r="M30" t="str">
        <f>IF(ISNUMBER(FIND("李元星",#REF!)),#REF!,"")</f>
        <v/>
      </c>
      <c r="N30" s="99" t="str">
        <f>IF(ISNUMBER(FIND("李元星",#REF!)),IF(#REF!&gt;=#REF!,#REF!,IF(#REF!&lt;#REF!,#REF!,""))," ")</f>
        <v> </v>
      </c>
      <c r="P30" t="str">
        <f>IF(ISNUMBER(FIND("徐锐",#REF!)),#REF!,"")</f>
        <v/>
      </c>
      <c r="Q30" s="99" t="str">
        <f>IF(ISNUMBER(FIND("徐锐",#REF!)),IF(#REF!&gt;=#REF!,#REF!,IF(#REF!&lt;#REF!,#REF!,""))," ")</f>
        <v> </v>
      </c>
      <c r="S30" t="str">
        <f>IF(ISNUMBER(FIND("余亚成",#REF!)),#REF!,"")</f>
        <v/>
      </c>
      <c r="T30" s="99" t="str">
        <f>IF(ISNUMBER(FIND("余亚成",#REF!)),IF(#REF!&gt;=#REF!,#REF!,IF(#REF!&lt;#REF!,#REF!,""))," ")</f>
        <v> </v>
      </c>
      <c r="V30" t="str">
        <f>IF(ISNUMBER(FIND("杨炼",#REF!)),#REF!,"")</f>
        <v/>
      </c>
      <c r="W30" s="99" t="str">
        <f>IF(ISNUMBER(FIND("杨炼",#REF!)),IF(#REF!&gt;=#REF!,#REF!,IF(#REF!&lt;#REF!,#REF!,""))," ")</f>
        <v> </v>
      </c>
      <c r="Y30" t="str">
        <f>IF(ISNUMBER(FIND("曹俊",#REF!)),#REF!,"")</f>
        <v/>
      </c>
      <c r="Z30" s="99" t="str">
        <f>IF(ISNUMBER(FIND("曹俊",#REF!)),IF(#REF!&gt;=#REF!,#REF!,IF(#REF!&lt;#REF!,#REF!,""))," ")</f>
        <v> </v>
      </c>
      <c r="AB30" t="str">
        <f>IF(ISNUMBER(FIND("杨毅松",#REF!)),#REF!,"")</f>
        <v/>
      </c>
      <c r="AC30" s="99" t="str">
        <f>IF(ISNUMBER(FIND("杨毅松",#REF!)),IF(#REF!&gt;=#REF!,#REF!,IF(#REF!&lt;#REF!,#REF!,""))," ")</f>
        <v> </v>
      </c>
      <c r="AE30" t="str">
        <f>IF(ISNUMBER(FIND("田伟",#REF!)),#REF!,"")</f>
        <v/>
      </c>
      <c r="AF30" s="99" t="str">
        <f>IF(ISNUMBER(FIND("田伟",#REF!)),IF(#REF!&gt;=#REF!,#REF!,IF(#REF!&lt;#REF!,#REF!,""))," ")</f>
        <v> </v>
      </c>
      <c r="AH30" t="str">
        <f>IF(ISNUMBER(FIND("陈文卿",#REF!)),#REF!,"")</f>
        <v/>
      </c>
      <c r="AI30" s="99" t="str">
        <f>IF(ISNUMBER(FIND("陈文卿",#REF!)),IF(#REF!&gt;=#REF!,#REF!,IF(#REF!&lt;#REF!,#REF!,""))," ")</f>
        <v> </v>
      </c>
    </row>
    <row r="31" spans="1:35">
      <c r="A31" t="str">
        <f>IF(ISNUMBER(FIND("周朋",#REF!)),#REF!,"")</f>
        <v/>
      </c>
      <c r="B31" s="99" t="str">
        <f>IF(ISNUMBER(FIND("周朋",#REF!)),IF(#REF!&gt;=#REF!,#REF!,IF(#REF!&lt;#REF!,#REF!,""))," ")</f>
        <v> </v>
      </c>
      <c r="D31" t="str">
        <f>IF(ISNUMBER(FIND("鲁元君",#REF!)),#REF!,"")</f>
        <v/>
      </c>
      <c r="E31" s="99" t="str">
        <f>IF(ISNUMBER(FIND("鲁元君",#REF!)),IF(#REF!&gt;=#REF!,#REF!,IF(#REF!&lt;#REF!,#REF!,""))," ")</f>
        <v> </v>
      </c>
      <c r="G31" t="str">
        <f>IF(ISNUMBER(FIND("张子浚",#REF!)),#REF!,"")</f>
        <v/>
      </c>
      <c r="H31" s="99" t="str">
        <f>IF(ISNUMBER(FIND("张子浚",#REF!)),IF(#REF!&gt;=#REF!,#REF!,IF(#REF!&lt;#REF!,#REF!,""))," ")</f>
        <v> </v>
      </c>
      <c r="J31" t="str">
        <f>IF(ISNUMBER(FIND("张天畅",#REF!)),#REF!,"")</f>
        <v/>
      </c>
      <c r="K31" s="99" t="str">
        <f>IF(ISNUMBER(FIND("张天畅",#REF!)),IF(#REF!&gt;=#REF!,#REF!,IF(#REF!&lt;#REF!,#REF!,""))," ")</f>
        <v> </v>
      </c>
      <c r="M31" t="str">
        <f>IF(ISNUMBER(FIND("李元星",#REF!)),#REF!,"")</f>
        <v/>
      </c>
      <c r="N31" s="99" t="str">
        <f>IF(ISNUMBER(FIND("李元星",#REF!)),IF(#REF!&gt;=#REF!,#REF!,IF(#REF!&lt;#REF!,#REF!,""))," ")</f>
        <v> </v>
      </c>
      <c r="P31" t="str">
        <f>IF(ISNUMBER(FIND("徐锐",#REF!)),#REF!,"")</f>
        <v/>
      </c>
      <c r="Q31" s="99" t="str">
        <f>IF(ISNUMBER(FIND("徐锐",#REF!)),IF(#REF!&gt;=#REF!,#REF!,IF(#REF!&lt;#REF!,#REF!,""))," ")</f>
        <v> </v>
      </c>
      <c r="S31" t="str">
        <f>IF(ISNUMBER(FIND("余亚成",#REF!)),#REF!,"")</f>
        <v/>
      </c>
      <c r="T31" s="99" t="str">
        <f>IF(ISNUMBER(FIND("余亚成",#REF!)),IF(#REF!&gt;=#REF!,#REF!,IF(#REF!&lt;#REF!,#REF!,""))," ")</f>
        <v> </v>
      </c>
      <c r="V31" t="str">
        <f>IF(ISNUMBER(FIND("杨炼",#REF!)),#REF!,"")</f>
        <v/>
      </c>
      <c r="W31" s="99" t="str">
        <f>IF(ISNUMBER(FIND("杨炼",#REF!)),IF(#REF!&gt;=#REF!,#REF!,IF(#REF!&lt;#REF!,#REF!,""))," ")</f>
        <v> </v>
      </c>
      <c r="Y31" t="str">
        <f>IF(ISNUMBER(FIND("曹俊",#REF!)),#REF!,"")</f>
        <v/>
      </c>
      <c r="Z31" s="99" t="str">
        <f>IF(ISNUMBER(FIND("曹俊",#REF!)),IF(#REF!&gt;=#REF!,#REF!,IF(#REF!&lt;#REF!,#REF!,""))," ")</f>
        <v> </v>
      </c>
      <c r="AB31" t="str">
        <f>IF(ISNUMBER(FIND("杨毅松",#REF!)),#REF!,"")</f>
        <v/>
      </c>
      <c r="AC31" s="99" t="str">
        <f>IF(ISNUMBER(FIND("杨毅松",#REF!)),IF(#REF!&gt;=#REF!,#REF!,IF(#REF!&lt;#REF!,#REF!,""))," ")</f>
        <v> </v>
      </c>
      <c r="AE31" t="str">
        <f>IF(ISNUMBER(FIND("田伟",#REF!)),#REF!,"")</f>
        <v/>
      </c>
      <c r="AF31" s="99" t="str">
        <f>IF(ISNUMBER(FIND("田伟",#REF!)),IF(#REF!&gt;=#REF!,#REF!,IF(#REF!&lt;#REF!,#REF!,""))," ")</f>
        <v> </v>
      </c>
      <c r="AH31" t="str">
        <f>IF(ISNUMBER(FIND("陈文卿",#REF!)),#REF!,"")</f>
        <v/>
      </c>
      <c r="AI31" s="99" t="str">
        <f>IF(ISNUMBER(FIND("陈文卿",#REF!)),IF(#REF!&gt;=#REF!,#REF!,IF(#REF!&lt;#REF!,#REF!,""))," ")</f>
        <v> </v>
      </c>
    </row>
    <row r="32" spans="1:35">
      <c r="A32" t="str">
        <f>IF(ISNUMBER(FIND("周朋",#REF!)),#REF!,"")</f>
        <v/>
      </c>
      <c r="B32" s="99" t="str">
        <f>IF(ISNUMBER(FIND("周朋",#REF!)),IF(#REF!&gt;=#REF!,#REF!,IF(#REF!&lt;#REF!,#REF!,""))," ")</f>
        <v> </v>
      </c>
      <c r="D32" t="str">
        <f>IF(ISNUMBER(FIND("鲁元君",#REF!)),#REF!,"")</f>
        <v/>
      </c>
      <c r="E32" s="99" t="str">
        <f>IF(ISNUMBER(FIND("鲁元君",#REF!)),IF(#REF!&gt;=#REF!,#REF!,IF(#REF!&lt;#REF!,#REF!,""))," ")</f>
        <v> </v>
      </c>
      <c r="G32" t="str">
        <f>IF(ISNUMBER(FIND("张子浚",#REF!)),#REF!,"")</f>
        <v/>
      </c>
      <c r="H32" s="99" t="str">
        <f>IF(ISNUMBER(FIND("张子浚",#REF!)),IF(#REF!&gt;=#REF!,#REF!,IF(#REF!&lt;#REF!,#REF!,""))," ")</f>
        <v> </v>
      </c>
      <c r="J32" t="str">
        <f>IF(ISNUMBER(FIND("张天畅",#REF!)),#REF!,"")</f>
        <v/>
      </c>
      <c r="K32" s="99" t="str">
        <f>IF(ISNUMBER(FIND("张天畅",#REF!)),IF(#REF!&gt;=#REF!,#REF!,IF(#REF!&lt;#REF!,#REF!,""))," ")</f>
        <v> </v>
      </c>
      <c r="M32" t="str">
        <f>IF(ISNUMBER(FIND("李元星",#REF!)),#REF!,"")</f>
        <v/>
      </c>
      <c r="N32" s="99" t="str">
        <f>IF(ISNUMBER(FIND("李元星",#REF!)),IF(#REF!&gt;=#REF!,#REF!,IF(#REF!&lt;#REF!,#REF!,""))," ")</f>
        <v> </v>
      </c>
      <c r="P32" t="str">
        <f>IF(ISNUMBER(FIND("徐锐",#REF!)),#REF!,"")</f>
        <v/>
      </c>
      <c r="Q32" s="99" t="str">
        <f>IF(ISNUMBER(FIND("徐锐",#REF!)),IF(#REF!&gt;=#REF!,#REF!,IF(#REF!&lt;#REF!,#REF!,""))," ")</f>
        <v> </v>
      </c>
      <c r="S32" t="str">
        <f>IF(ISNUMBER(FIND("余亚成",#REF!)),#REF!,"")</f>
        <v/>
      </c>
      <c r="T32" s="99" t="str">
        <f>IF(ISNUMBER(FIND("余亚成",#REF!)),IF(#REF!&gt;=#REF!,#REF!,IF(#REF!&lt;#REF!,#REF!,""))," ")</f>
        <v> </v>
      </c>
      <c r="V32" t="str">
        <f>IF(ISNUMBER(FIND("杨炼",#REF!)),#REF!,"")</f>
        <v/>
      </c>
      <c r="W32" s="99" t="str">
        <f>IF(ISNUMBER(FIND("杨炼",#REF!)),IF(#REF!&gt;=#REF!,#REF!,IF(#REF!&lt;#REF!,#REF!,""))," ")</f>
        <v> </v>
      </c>
      <c r="Y32" t="str">
        <f>IF(ISNUMBER(FIND("曹俊",#REF!)),#REF!,"")</f>
        <v/>
      </c>
      <c r="Z32" s="99" t="str">
        <f>IF(ISNUMBER(FIND("曹俊",#REF!)),IF(#REF!&gt;=#REF!,#REF!,IF(#REF!&lt;#REF!,#REF!,""))," ")</f>
        <v> </v>
      </c>
      <c r="AB32" t="str">
        <f>IF(ISNUMBER(FIND("杨毅松",#REF!)),#REF!,"")</f>
        <v/>
      </c>
      <c r="AC32" s="99" t="str">
        <f>IF(ISNUMBER(FIND("杨毅松",#REF!)),IF(#REF!&gt;=#REF!,#REF!,IF(#REF!&lt;#REF!,#REF!,""))," ")</f>
        <v> </v>
      </c>
      <c r="AE32" t="str">
        <f>IF(ISNUMBER(FIND("田伟",#REF!)),#REF!,"")</f>
        <v/>
      </c>
      <c r="AF32" s="99" t="str">
        <f>IF(ISNUMBER(FIND("田伟",#REF!)),IF(#REF!&gt;=#REF!,#REF!,IF(#REF!&lt;#REF!,#REF!,""))," ")</f>
        <v> </v>
      </c>
      <c r="AH32" t="str">
        <f>IF(ISNUMBER(FIND("陈文卿",#REF!)),#REF!,"")</f>
        <v/>
      </c>
      <c r="AI32" s="99" t="str">
        <f>IF(ISNUMBER(FIND("陈文卿",#REF!)),IF(#REF!&gt;=#REF!,#REF!,IF(#REF!&lt;#REF!,#REF!,""))," ")</f>
        <v> </v>
      </c>
    </row>
    <row r="33" spans="1:35">
      <c r="A33" t="str">
        <f>IF(ISNUMBER(FIND("周朋",#REF!)),#REF!,"")</f>
        <v/>
      </c>
      <c r="B33" s="99" t="str">
        <f>IF(ISNUMBER(FIND("周朋",#REF!)),IF(#REF!&gt;=#REF!,#REF!,IF(#REF!&lt;#REF!,#REF!,""))," ")</f>
        <v> </v>
      </c>
      <c r="D33" t="str">
        <f>IF(ISNUMBER(FIND("鲁元君",#REF!)),#REF!,"")</f>
        <v/>
      </c>
      <c r="E33" s="99" t="str">
        <f>IF(ISNUMBER(FIND("鲁元君",#REF!)),IF(#REF!&gt;=#REF!,#REF!,IF(#REF!&lt;#REF!,#REF!,""))," ")</f>
        <v> </v>
      </c>
      <c r="G33" t="str">
        <f>IF(ISNUMBER(FIND("张子浚",#REF!)),#REF!,"")</f>
        <v/>
      </c>
      <c r="H33" s="99" t="str">
        <f>IF(ISNUMBER(FIND("张子浚",#REF!)),IF(#REF!&gt;=#REF!,#REF!,IF(#REF!&lt;#REF!,#REF!,""))," ")</f>
        <v> </v>
      </c>
      <c r="J33" t="str">
        <f>IF(ISNUMBER(FIND("张天畅",#REF!)),#REF!,"")</f>
        <v/>
      </c>
      <c r="K33" s="99" t="str">
        <f>IF(ISNUMBER(FIND("张天畅",#REF!)),IF(#REF!&gt;=#REF!,#REF!,IF(#REF!&lt;#REF!,#REF!,""))," ")</f>
        <v> </v>
      </c>
      <c r="M33" t="str">
        <f>IF(ISNUMBER(FIND("李元星",#REF!)),#REF!,"")</f>
        <v/>
      </c>
      <c r="N33" s="99" t="str">
        <f>IF(ISNUMBER(FIND("李元星",#REF!)),IF(#REF!&gt;=#REF!,#REF!,IF(#REF!&lt;#REF!,#REF!,""))," ")</f>
        <v> </v>
      </c>
      <c r="P33" t="str">
        <f>IF(ISNUMBER(FIND("徐锐",#REF!)),#REF!,"")</f>
        <v/>
      </c>
      <c r="Q33" s="99" t="str">
        <f>IF(ISNUMBER(FIND("徐锐",#REF!)),IF(#REF!&gt;=#REF!,#REF!,IF(#REF!&lt;#REF!,#REF!,""))," ")</f>
        <v> </v>
      </c>
      <c r="S33" t="str">
        <f>IF(ISNUMBER(FIND("余亚成",#REF!)),#REF!,"")</f>
        <v/>
      </c>
      <c r="T33" s="99" t="str">
        <f>IF(ISNUMBER(FIND("余亚成",#REF!)),IF(#REF!&gt;=#REF!,#REF!,IF(#REF!&lt;#REF!,#REF!,""))," ")</f>
        <v> </v>
      </c>
      <c r="V33" t="str">
        <f>IF(ISNUMBER(FIND("杨炼",#REF!)),#REF!,"")</f>
        <v/>
      </c>
      <c r="W33" s="99" t="str">
        <f>IF(ISNUMBER(FIND("杨炼",#REF!)),IF(#REF!&gt;=#REF!,#REF!,IF(#REF!&lt;#REF!,#REF!,""))," ")</f>
        <v> </v>
      </c>
      <c r="Y33" t="str">
        <f>IF(ISNUMBER(FIND("曹俊",#REF!)),#REF!,"")</f>
        <v/>
      </c>
      <c r="Z33" s="99" t="str">
        <f>IF(ISNUMBER(FIND("曹俊",#REF!)),IF(#REF!&gt;=#REF!,#REF!,IF(#REF!&lt;#REF!,#REF!,""))," ")</f>
        <v> </v>
      </c>
      <c r="AB33" t="str">
        <f>IF(ISNUMBER(FIND("杨毅松",#REF!)),#REF!,"")</f>
        <v/>
      </c>
      <c r="AC33" s="99" t="str">
        <f>IF(ISNUMBER(FIND("杨毅松",#REF!)),IF(#REF!&gt;=#REF!,#REF!,IF(#REF!&lt;#REF!,#REF!,""))," ")</f>
        <v> </v>
      </c>
      <c r="AE33" t="str">
        <f>IF(ISNUMBER(FIND("田伟",#REF!)),#REF!,"")</f>
        <v/>
      </c>
      <c r="AF33" s="99" t="str">
        <f>IF(ISNUMBER(FIND("田伟",#REF!)),IF(#REF!&gt;=#REF!,#REF!,IF(#REF!&lt;#REF!,#REF!,""))," ")</f>
        <v> </v>
      </c>
      <c r="AH33" t="str">
        <f>IF(ISNUMBER(FIND("陈文卿",#REF!)),#REF!,"")</f>
        <v/>
      </c>
      <c r="AI33" s="99" t="str">
        <f>IF(ISNUMBER(FIND("陈文卿",#REF!)),IF(#REF!&gt;=#REF!,#REF!,IF(#REF!&lt;#REF!,#REF!,""))," ")</f>
        <v> </v>
      </c>
    </row>
    <row r="34" spans="1:35">
      <c r="A34" t="str">
        <f>IF(ISNUMBER(FIND("周朋",#REF!)),#REF!,"")</f>
        <v/>
      </c>
      <c r="B34" s="99" t="str">
        <f>IF(ISNUMBER(FIND("周朋",#REF!)),IF(#REF!&gt;=#REF!,#REF!,IF(#REF!&lt;#REF!,#REF!,""))," ")</f>
        <v> </v>
      </c>
      <c r="D34" t="str">
        <f>IF(ISNUMBER(FIND("鲁元君",#REF!)),#REF!,"")</f>
        <v/>
      </c>
      <c r="E34" s="99" t="str">
        <f>IF(ISNUMBER(FIND("鲁元君",#REF!)),IF(#REF!&gt;=#REF!,#REF!,IF(#REF!&lt;#REF!,#REF!,""))," ")</f>
        <v> </v>
      </c>
      <c r="G34" t="str">
        <f>IF(ISNUMBER(FIND("张子浚",#REF!)),#REF!,"")</f>
        <v/>
      </c>
      <c r="H34" s="99" t="str">
        <f>IF(ISNUMBER(FIND("张子浚",#REF!)),IF(#REF!&gt;=#REF!,#REF!,IF(#REF!&lt;#REF!,#REF!,""))," ")</f>
        <v> </v>
      </c>
      <c r="J34" t="str">
        <f>IF(ISNUMBER(FIND("张天畅",#REF!)),#REF!,"")</f>
        <v/>
      </c>
      <c r="K34" s="99" t="str">
        <f>IF(ISNUMBER(FIND("张天畅",#REF!)),IF(#REF!&gt;=#REF!,#REF!,IF(#REF!&lt;#REF!,#REF!,""))," ")</f>
        <v> </v>
      </c>
      <c r="M34" t="str">
        <f>IF(ISNUMBER(FIND("李元星",#REF!)),#REF!,"")</f>
        <v/>
      </c>
      <c r="N34" s="99" t="str">
        <f>IF(ISNUMBER(FIND("李元星",#REF!)),IF(#REF!&gt;=#REF!,#REF!,IF(#REF!&lt;#REF!,#REF!,""))," ")</f>
        <v> </v>
      </c>
      <c r="P34" t="str">
        <f>IF(ISNUMBER(FIND("徐锐",#REF!)),#REF!,"")</f>
        <v/>
      </c>
      <c r="Q34" s="99" t="str">
        <f>IF(ISNUMBER(FIND("徐锐",#REF!)),IF(#REF!&gt;=#REF!,#REF!,IF(#REF!&lt;#REF!,#REF!,""))," ")</f>
        <v> </v>
      </c>
      <c r="S34" t="str">
        <f>IF(ISNUMBER(FIND("余亚成",#REF!)),#REF!,"")</f>
        <v/>
      </c>
      <c r="T34" s="99" t="str">
        <f>IF(ISNUMBER(FIND("余亚成",#REF!)),IF(#REF!&gt;=#REF!,#REF!,IF(#REF!&lt;#REF!,#REF!,""))," ")</f>
        <v> </v>
      </c>
      <c r="V34" t="str">
        <f>IF(ISNUMBER(FIND("杨炼",#REF!)),#REF!,"")</f>
        <v/>
      </c>
      <c r="W34" s="99" t="str">
        <f>IF(ISNUMBER(FIND("杨炼",#REF!)),IF(#REF!&gt;=#REF!,#REF!,IF(#REF!&lt;#REF!,#REF!,""))," ")</f>
        <v> </v>
      </c>
      <c r="Y34" t="str">
        <f>IF(ISNUMBER(FIND("曹俊",#REF!)),#REF!,"")</f>
        <v/>
      </c>
      <c r="Z34" s="99" t="str">
        <f>IF(ISNUMBER(FIND("曹俊",#REF!)),IF(#REF!&gt;=#REF!,#REF!,IF(#REF!&lt;#REF!,#REF!,""))," ")</f>
        <v> </v>
      </c>
      <c r="AB34" t="str">
        <f>IF(ISNUMBER(FIND("杨毅松",#REF!)),#REF!,"")</f>
        <v/>
      </c>
      <c r="AC34" s="99" t="str">
        <f>IF(ISNUMBER(FIND("杨毅松",#REF!)),IF(#REF!&gt;=#REF!,#REF!,IF(#REF!&lt;#REF!,#REF!,""))," ")</f>
        <v> </v>
      </c>
      <c r="AE34" t="str">
        <f>IF(ISNUMBER(FIND("田伟",#REF!)),#REF!,"")</f>
        <v/>
      </c>
      <c r="AF34" s="99" t="str">
        <f>IF(ISNUMBER(FIND("田伟",#REF!)),IF(#REF!&gt;=#REF!,#REF!,IF(#REF!&lt;#REF!,#REF!,""))," ")</f>
        <v> </v>
      </c>
      <c r="AH34" t="str">
        <f>IF(ISNUMBER(FIND("陈文卿",#REF!)),#REF!,"")</f>
        <v/>
      </c>
      <c r="AI34" s="99" t="str">
        <f>IF(ISNUMBER(FIND("陈文卿",#REF!)),IF(#REF!&gt;=#REF!,#REF!,IF(#REF!&lt;#REF!,#REF!,""))," ")</f>
        <v> </v>
      </c>
    </row>
    <row r="35" spans="1:35">
      <c r="A35" t="str">
        <f>IF(ISNUMBER(FIND("周朋",#REF!)),#REF!,"")</f>
        <v/>
      </c>
      <c r="B35" s="99" t="str">
        <f>IF(ISNUMBER(FIND("周朋",#REF!)),IF(#REF!&gt;=#REF!,#REF!,IF(#REF!&lt;#REF!,#REF!,""))," ")</f>
        <v> </v>
      </c>
      <c r="D35" t="str">
        <f>IF(ISNUMBER(FIND("鲁元君",#REF!)),#REF!,"")</f>
        <v/>
      </c>
      <c r="E35" s="99" t="str">
        <f>IF(ISNUMBER(FIND("鲁元君",#REF!)),IF(#REF!&gt;=#REF!,#REF!,IF(#REF!&lt;#REF!,#REF!,""))," ")</f>
        <v> </v>
      </c>
      <c r="G35" t="str">
        <f>IF(ISNUMBER(FIND("张子浚",#REF!)),#REF!,"")</f>
        <v/>
      </c>
      <c r="H35" s="99" t="str">
        <f>IF(ISNUMBER(FIND("张子浚",#REF!)),IF(#REF!&gt;=#REF!,#REF!,IF(#REF!&lt;#REF!,#REF!,""))," ")</f>
        <v> </v>
      </c>
      <c r="J35" t="str">
        <f>IF(ISNUMBER(FIND("张天畅",#REF!)),#REF!,"")</f>
        <v/>
      </c>
      <c r="K35" s="99" t="str">
        <f>IF(ISNUMBER(FIND("张天畅",#REF!)),IF(#REF!&gt;=#REF!,#REF!,IF(#REF!&lt;#REF!,#REF!,""))," ")</f>
        <v> </v>
      </c>
      <c r="M35" t="str">
        <f>IF(ISNUMBER(FIND("李元星",#REF!)),#REF!,"")</f>
        <v/>
      </c>
      <c r="N35" s="99" t="str">
        <f>IF(ISNUMBER(FIND("李元星",#REF!)),IF(#REF!&gt;=#REF!,#REF!,IF(#REF!&lt;#REF!,#REF!,""))," ")</f>
        <v> </v>
      </c>
      <c r="P35" t="str">
        <f>IF(ISNUMBER(FIND("徐锐",#REF!)),#REF!,"")</f>
        <v/>
      </c>
      <c r="Q35" s="99" t="str">
        <f>IF(ISNUMBER(FIND("徐锐",#REF!)),IF(#REF!&gt;=#REF!,#REF!,IF(#REF!&lt;#REF!,#REF!,""))," ")</f>
        <v> </v>
      </c>
      <c r="S35" t="str">
        <f>IF(ISNUMBER(FIND("余亚成",#REF!)),#REF!,"")</f>
        <v/>
      </c>
      <c r="T35" s="99" t="str">
        <f>IF(ISNUMBER(FIND("余亚成",#REF!)),IF(#REF!&gt;=#REF!,#REF!,IF(#REF!&lt;#REF!,#REF!,""))," ")</f>
        <v> </v>
      </c>
      <c r="V35" t="str">
        <f>IF(ISNUMBER(FIND("杨炼",#REF!)),#REF!,"")</f>
        <v/>
      </c>
      <c r="W35" s="99" t="str">
        <f>IF(ISNUMBER(FIND("杨炼",#REF!)),IF(#REF!&gt;=#REF!,#REF!,IF(#REF!&lt;#REF!,#REF!,""))," ")</f>
        <v> </v>
      </c>
      <c r="Y35" t="str">
        <f>IF(ISNUMBER(FIND("曹俊",#REF!)),#REF!,"")</f>
        <v/>
      </c>
      <c r="Z35" s="99" t="str">
        <f>IF(ISNUMBER(FIND("曹俊",#REF!)),IF(#REF!&gt;=#REF!,#REF!,IF(#REF!&lt;#REF!,#REF!,""))," ")</f>
        <v> </v>
      </c>
      <c r="AB35" t="str">
        <f>IF(ISNUMBER(FIND("杨毅松",#REF!)),#REF!,"")</f>
        <v/>
      </c>
      <c r="AC35" s="99" t="str">
        <f>IF(ISNUMBER(FIND("杨毅松",#REF!)),IF(#REF!&gt;=#REF!,#REF!,IF(#REF!&lt;#REF!,#REF!,""))," ")</f>
        <v> </v>
      </c>
      <c r="AE35" t="str">
        <f>IF(ISNUMBER(FIND("田伟",#REF!)),#REF!,"")</f>
        <v/>
      </c>
      <c r="AF35" s="99" t="str">
        <f>IF(ISNUMBER(FIND("田伟",#REF!)),IF(#REF!&gt;=#REF!,#REF!,IF(#REF!&lt;#REF!,#REF!,""))," ")</f>
        <v> </v>
      </c>
      <c r="AH35" t="str">
        <f>IF(ISNUMBER(FIND("陈文卿",#REF!)),#REF!,"")</f>
        <v/>
      </c>
      <c r="AI35" s="99" t="str">
        <f>IF(ISNUMBER(FIND("陈文卿",#REF!)),IF(#REF!&gt;=#REF!,#REF!,IF(#REF!&lt;#REF!,#REF!,""))," ")</f>
        <v> </v>
      </c>
    </row>
    <row r="36" spans="1:35">
      <c r="A36" t="str">
        <f>IF(ISNUMBER(FIND("周朋",#REF!)),#REF!,"")</f>
        <v/>
      </c>
      <c r="B36" s="99" t="str">
        <f>IF(ISNUMBER(FIND("周朋",#REF!)),IF(#REF!&gt;=#REF!,#REF!,IF(#REF!&lt;#REF!,#REF!,""))," ")</f>
        <v> </v>
      </c>
      <c r="D36" t="str">
        <f>IF(ISNUMBER(FIND("鲁元君",#REF!)),#REF!,"")</f>
        <v/>
      </c>
      <c r="E36" s="99" t="str">
        <f>IF(ISNUMBER(FIND("鲁元君",#REF!)),IF(#REF!&gt;=#REF!,#REF!,IF(#REF!&lt;#REF!,#REF!,""))," ")</f>
        <v> </v>
      </c>
      <c r="G36" t="str">
        <f>IF(ISNUMBER(FIND("张子浚",#REF!)),#REF!,"")</f>
        <v/>
      </c>
      <c r="H36" s="99" t="str">
        <f>IF(ISNUMBER(FIND("张子浚",#REF!)),IF(#REF!&gt;=#REF!,#REF!,IF(#REF!&lt;#REF!,#REF!,""))," ")</f>
        <v> </v>
      </c>
      <c r="J36" t="str">
        <f>IF(ISNUMBER(FIND("张天畅",#REF!)),#REF!,"")</f>
        <v/>
      </c>
      <c r="K36" s="99" t="str">
        <f>IF(ISNUMBER(FIND("张天畅",#REF!)),IF(#REF!&gt;=#REF!,#REF!,IF(#REF!&lt;#REF!,#REF!,""))," ")</f>
        <v> </v>
      </c>
      <c r="M36" t="str">
        <f>IF(ISNUMBER(FIND("李元星",#REF!)),#REF!,"")</f>
        <v/>
      </c>
      <c r="N36" s="99" t="str">
        <f>IF(ISNUMBER(FIND("李元星",#REF!)),IF(#REF!&gt;=#REF!,#REF!,IF(#REF!&lt;#REF!,#REF!,""))," ")</f>
        <v> </v>
      </c>
      <c r="P36" t="str">
        <f>IF(ISNUMBER(FIND("徐锐",#REF!)),#REF!,"")</f>
        <v/>
      </c>
      <c r="Q36" s="99" t="str">
        <f>IF(ISNUMBER(FIND("徐锐",#REF!)),IF(#REF!&gt;=#REF!,#REF!,IF(#REF!&lt;#REF!,#REF!,""))," ")</f>
        <v> </v>
      </c>
      <c r="S36" t="str">
        <f>IF(ISNUMBER(FIND("余亚成",#REF!)),#REF!,"")</f>
        <v/>
      </c>
      <c r="T36" s="99" t="str">
        <f>IF(ISNUMBER(FIND("余亚成",#REF!)),IF(#REF!&gt;=#REF!,#REF!,IF(#REF!&lt;#REF!,#REF!,""))," ")</f>
        <v> </v>
      </c>
      <c r="V36" t="str">
        <f>IF(ISNUMBER(FIND("杨炼",#REF!)),#REF!,"")</f>
        <v/>
      </c>
      <c r="W36" s="99" t="str">
        <f>IF(ISNUMBER(FIND("杨炼",#REF!)),IF(#REF!&gt;=#REF!,#REF!,IF(#REF!&lt;#REF!,#REF!,""))," ")</f>
        <v> </v>
      </c>
      <c r="Y36" t="str">
        <f>IF(ISNUMBER(FIND("曹俊",#REF!)),#REF!,"")</f>
        <v/>
      </c>
      <c r="Z36" s="99" t="str">
        <f>IF(ISNUMBER(FIND("曹俊",#REF!)),IF(#REF!&gt;=#REF!,#REF!,IF(#REF!&lt;#REF!,#REF!,""))," ")</f>
        <v> </v>
      </c>
      <c r="AB36" t="str">
        <f>IF(ISNUMBER(FIND("杨毅松",#REF!)),#REF!,"")</f>
        <v/>
      </c>
      <c r="AC36" s="99" t="str">
        <f>IF(ISNUMBER(FIND("杨毅松",#REF!)),IF(#REF!&gt;=#REF!,#REF!,IF(#REF!&lt;#REF!,#REF!,""))," ")</f>
        <v> </v>
      </c>
      <c r="AE36" t="str">
        <f>IF(ISNUMBER(FIND("田伟",#REF!)),#REF!,"")</f>
        <v/>
      </c>
      <c r="AF36" s="99" t="str">
        <f>IF(ISNUMBER(FIND("田伟",#REF!)),IF(#REF!&gt;=#REF!,#REF!,IF(#REF!&lt;#REF!,#REF!,""))," ")</f>
        <v> </v>
      </c>
      <c r="AH36" t="str">
        <f>IF(ISNUMBER(FIND("陈文卿",#REF!)),#REF!,"")</f>
        <v/>
      </c>
      <c r="AI36" s="99" t="str">
        <f>IF(ISNUMBER(FIND("陈文卿",#REF!)),IF(#REF!&gt;=#REF!,#REF!,IF(#REF!&lt;#REF!,#REF!,""))," ")</f>
        <v> </v>
      </c>
    </row>
    <row r="37" spans="1:35">
      <c r="A37" t="str">
        <f>IF(ISNUMBER(FIND("周朋",#REF!)),#REF!,"")</f>
        <v/>
      </c>
      <c r="B37" s="99" t="str">
        <f>IF(ISNUMBER(FIND("周朋",#REF!)),IF(#REF!&gt;=#REF!,#REF!,IF(#REF!&lt;#REF!,#REF!,""))," ")</f>
        <v> </v>
      </c>
      <c r="D37" t="str">
        <f>IF(ISNUMBER(FIND("鲁元君",#REF!)),#REF!,"")</f>
        <v/>
      </c>
      <c r="E37" s="99" t="str">
        <f>IF(ISNUMBER(FIND("鲁元君",#REF!)),IF(#REF!&gt;=#REF!,#REF!,IF(#REF!&lt;#REF!,#REF!,""))," ")</f>
        <v> </v>
      </c>
      <c r="G37" t="str">
        <f>IF(ISNUMBER(FIND("张子浚",#REF!)),#REF!,"")</f>
        <v/>
      </c>
      <c r="H37" s="99" t="str">
        <f>IF(ISNUMBER(FIND("张子浚",#REF!)),IF(#REF!&gt;=#REF!,#REF!,IF(#REF!&lt;#REF!,#REF!,""))," ")</f>
        <v> </v>
      </c>
      <c r="J37" t="str">
        <f>IF(ISNUMBER(FIND("张天畅",#REF!)),#REF!,"")</f>
        <v/>
      </c>
      <c r="K37" s="99" t="str">
        <f>IF(ISNUMBER(FIND("张天畅",#REF!)),IF(#REF!&gt;=#REF!,#REF!,IF(#REF!&lt;#REF!,#REF!,""))," ")</f>
        <v> </v>
      </c>
      <c r="M37" t="str">
        <f>IF(ISNUMBER(FIND("李元星",#REF!)),#REF!,"")</f>
        <v/>
      </c>
      <c r="N37" s="99" t="str">
        <f>IF(ISNUMBER(FIND("李元星",#REF!)),IF(#REF!&gt;=#REF!,#REF!,IF(#REF!&lt;#REF!,#REF!,""))," ")</f>
        <v> </v>
      </c>
      <c r="P37" t="str">
        <f>IF(ISNUMBER(FIND("徐锐",#REF!)),#REF!,"")</f>
        <v/>
      </c>
      <c r="Q37" s="99" t="str">
        <f>IF(ISNUMBER(FIND("徐锐",#REF!)),IF(#REF!&gt;=#REF!,#REF!,IF(#REF!&lt;#REF!,#REF!,""))," ")</f>
        <v> </v>
      </c>
      <c r="S37" t="str">
        <f>IF(ISNUMBER(FIND("余亚成",#REF!)),#REF!,"")</f>
        <v/>
      </c>
      <c r="T37" s="99" t="str">
        <f>IF(ISNUMBER(FIND("余亚成",#REF!)),IF(#REF!&gt;=#REF!,#REF!,IF(#REF!&lt;#REF!,#REF!,""))," ")</f>
        <v> </v>
      </c>
      <c r="V37" t="str">
        <f>IF(ISNUMBER(FIND("杨炼",#REF!)),#REF!,"")</f>
        <v/>
      </c>
      <c r="W37" s="99" t="str">
        <f>IF(ISNUMBER(FIND("杨炼",#REF!)),IF(#REF!&gt;=#REF!,#REF!,IF(#REF!&lt;#REF!,#REF!,""))," ")</f>
        <v> </v>
      </c>
      <c r="Y37" t="str">
        <f>IF(ISNUMBER(FIND("曹俊",#REF!)),#REF!,"")</f>
        <v/>
      </c>
      <c r="Z37" s="99" t="str">
        <f>IF(ISNUMBER(FIND("曹俊",#REF!)),IF(#REF!&gt;=#REF!,#REF!,IF(#REF!&lt;#REF!,#REF!,""))," ")</f>
        <v> </v>
      </c>
      <c r="AB37" t="str">
        <f>IF(ISNUMBER(FIND("杨毅松",#REF!)),#REF!,"")</f>
        <v/>
      </c>
      <c r="AC37" s="99" t="str">
        <f>IF(ISNUMBER(FIND("杨毅松",#REF!)),IF(#REF!&gt;=#REF!,#REF!,IF(#REF!&lt;#REF!,#REF!,""))," ")</f>
        <v> </v>
      </c>
      <c r="AE37" t="str">
        <f>IF(ISNUMBER(FIND("田伟",#REF!)),#REF!,"")</f>
        <v/>
      </c>
      <c r="AF37" s="99" t="str">
        <f>IF(ISNUMBER(FIND("田伟",#REF!)),IF(#REF!&gt;=#REF!,#REF!,IF(#REF!&lt;#REF!,#REF!,""))," ")</f>
        <v> </v>
      </c>
      <c r="AH37" t="str">
        <f>IF(ISNUMBER(FIND("陈文卿",#REF!)),#REF!,"")</f>
        <v/>
      </c>
      <c r="AI37" s="99" t="str">
        <f>IF(ISNUMBER(FIND("陈文卿",#REF!)),IF(#REF!&gt;=#REF!,#REF!,IF(#REF!&lt;#REF!,#REF!,""))," ")</f>
        <v> </v>
      </c>
    </row>
    <row r="38" spans="1:35">
      <c r="A38" t="str">
        <f>IF(ISNUMBER(FIND("周朋",#REF!)),#REF!,"")</f>
        <v/>
      </c>
      <c r="B38" s="99" t="str">
        <f>IF(ISNUMBER(FIND("周朋",#REF!)),IF(#REF!&gt;=#REF!,#REF!,IF(#REF!&lt;#REF!,#REF!,""))," ")</f>
        <v> </v>
      </c>
      <c r="D38" t="str">
        <f>IF(ISNUMBER(FIND("鲁元君",#REF!)),#REF!,"")</f>
        <v/>
      </c>
      <c r="E38" s="99" t="str">
        <f>IF(ISNUMBER(FIND("鲁元君",#REF!)),IF(#REF!&gt;=#REF!,#REF!,IF(#REF!&lt;#REF!,#REF!,""))," ")</f>
        <v> </v>
      </c>
      <c r="G38" t="str">
        <f>IF(ISNUMBER(FIND("张子浚",#REF!)),#REF!,"")</f>
        <v/>
      </c>
      <c r="H38" s="99" t="str">
        <f>IF(ISNUMBER(FIND("张子浚",#REF!)),IF(#REF!&gt;=#REF!,#REF!,IF(#REF!&lt;#REF!,#REF!,""))," ")</f>
        <v> </v>
      </c>
      <c r="J38" t="str">
        <f>IF(ISNUMBER(FIND("张天畅",#REF!)),#REF!,"")</f>
        <v/>
      </c>
      <c r="K38" s="99" t="str">
        <f>IF(ISNUMBER(FIND("张天畅",#REF!)),IF(#REF!&gt;=#REF!,#REF!,IF(#REF!&lt;#REF!,#REF!,""))," ")</f>
        <v> </v>
      </c>
      <c r="M38" t="str">
        <f>IF(ISNUMBER(FIND("李元星",#REF!)),#REF!,"")</f>
        <v/>
      </c>
      <c r="N38" s="99" t="str">
        <f>IF(ISNUMBER(FIND("李元星",#REF!)),IF(#REF!&gt;=#REF!,#REF!,IF(#REF!&lt;#REF!,#REF!,""))," ")</f>
        <v> </v>
      </c>
      <c r="P38" t="str">
        <f>IF(ISNUMBER(FIND("徐锐",#REF!)),#REF!,"")</f>
        <v/>
      </c>
      <c r="Q38" s="99" t="str">
        <f>IF(ISNUMBER(FIND("徐锐",#REF!)),IF(#REF!&gt;=#REF!,#REF!,IF(#REF!&lt;#REF!,#REF!,""))," ")</f>
        <v> </v>
      </c>
      <c r="S38" t="str">
        <f>IF(ISNUMBER(FIND("余亚成",#REF!)),#REF!,"")</f>
        <v/>
      </c>
      <c r="T38" s="99" t="str">
        <f>IF(ISNUMBER(FIND("余亚成",#REF!)),IF(#REF!&gt;=#REF!,#REF!,IF(#REF!&lt;#REF!,#REF!,""))," ")</f>
        <v> </v>
      </c>
      <c r="V38" t="str">
        <f>IF(ISNUMBER(FIND("杨炼",#REF!)),#REF!,"")</f>
        <v/>
      </c>
      <c r="W38" s="99" t="str">
        <f>IF(ISNUMBER(FIND("杨炼",#REF!)),IF(#REF!&gt;=#REF!,#REF!,IF(#REF!&lt;#REF!,#REF!,""))," ")</f>
        <v> </v>
      </c>
      <c r="Y38" t="str">
        <f>IF(ISNUMBER(FIND("曹俊",#REF!)),#REF!,"")</f>
        <v/>
      </c>
      <c r="Z38" s="99" t="str">
        <f>IF(ISNUMBER(FIND("曹俊",#REF!)),IF(#REF!&gt;=#REF!,#REF!,IF(#REF!&lt;#REF!,#REF!,""))," ")</f>
        <v> </v>
      </c>
      <c r="AB38" t="str">
        <f>IF(ISNUMBER(FIND("杨毅松",#REF!)),#REF!,"")</f>
        <v/>
      </c>
      <c r="AC38" s="99" t="str">
        <f>IF(ISNUMBER(FIND("杨毅松",#REF!)),IF(#REF!&gt;=#REF!,#REF!,IF(#REF!&lt;#REF!,#REF!,""))," ")</f>
        <v> </v>
      </c>
      <c r="AE38" t="str">
        <f>IF(ISNUMBER(FIND("田伟",#REF!)),#REF!,"")</f>
        <v/>
      </c>
      <c r="AF38" s="99" t="str">
        <f>IF(ISNUMBER(FIND("田伟",#REF!)),IF(#REF!&gt;=#REF!,#REF!,IF(#REF!&lt;#REF!,#REF!,""))," ")</f>
        <v> </v>
      </c>
      <c r="AH38" t="str">
        <f>IF(ISNUMBER(FIND("陈文卿",#REF!)),#REF!,"")</f>
        <v/>
      </c>
      <c r="AI38" s="99" t="str">
        <f>IF(ISNUMBER(FIND("陈文卿",#REF!)),IF(#REF!&gt;=#REF!,#REF!,IF(#REF!&lt;#REF!,#REF!,""))," ")</f>
        <v> </v>
      </c>
    </row>
    <row r="39" spans="1:35">
      <c r="A39" t="str">
        <f>IF(ISNUMBER(FIND("周朋",#REF!)),#REF!,"")</f>
        <v/>
      </c>
      <c r="B39" s="99" t="str">
        <f>IF(ISNUMBER(FIND("周朋",#REF!)),IF(#REF!&gt;=#REF!,#REF!,IF(#REF!&lt;#REF!,#REF!,""))," ")</f>
        <v> </v>
      </c>
      <c r="D39" t="str">
        <f>IF(ISNUMBER(FIND("鲁元君",#REF!)),#REF!,"")</f>
        <v/>
      </c>
      <c r="E39" s="99" t="str">
        <f>IF(ISNUMBER(FIND("鲁元君",#REF!)),IF(#REF!&gt;=#REF!,#REF!,IF(#REF!&lt;#REF!,#REF!,""))," ")</f>
        <v> </v>
      </c>
      <c r="G39" t="str">
        <f>IF(ISNUMBER(FIND("张子浚",#REF!)),#REF!,"")</f>
        <v/>
      </c>
      <c r="H39" s="99" t="str">
        <f>IF(ISNUMBER(FIND("张子浚",#REF!)),IF(#REF!&gt;=#REF!,#REF!,IF(#REF!&lt;#REF!,#REF!,""))," ")</f>
        <v> </v>
      </c>
      <c r="J39" t="str">
        <f>IF(ISNUMBER(FIND("张天畅",#REF!)),#REF!,"")</f>
        <v/>
      </c>
      <c r="K39" s="99" t="str">
        <f>IF(ISNUMBER(FIND("张天畅",#REF!)),IF(#REF!&gt;=#REF!,#REF!,IF(#REF!&lt;#REF!,#REF!,""))," ")</f>
        <v> </v>
      </c>
      <c r="M39" t="str">
        <f>IF(ISNUMBER(FIND("李元星",#REF!)),#REF!,"")</f>
        <v/>
      </c>
      <c r="N39" s="99" t="str">
        <f>IF(ISNUMBER(FIND("李元星",#REF!)),IF(#REF!&gt;=#REF!,#REF!,IF(#REF!&lt;#REF!,#REF!,""))," ")</f>
        <v> </v>
      </c>
      <c r="P39" t="str">
        <f>IF(ISNUMBER(FIND("徐锐",#REF!)),#REF!,"")</f>
        <v/>
      </c>
      <c r="Q39" s="99" t="str">
        <f>IF(ISNUMBER(FIND("徐锐",#REF!)),IF(#REF!&gt;=#REF!,#REF!,IF(#REF!&lt;#REF!,#REF!,""))," ")</f>
        <v> </v>
      </c>
      <c r="S39" t="str">
        <f>IF(ISNUMBER(FIND("余亚成",#REF!)),#REF!,"")</f>
        <v/>
      </c>
      <c r="T39" s="99" t="str">
        <f>IF(ISNUMBER(FIND("余亚成",#REF!)),IF(#REF!&gt;=#REF!,#REF!,IF(#REF!&lt;#REF!,#REF!,""))," ")</f>
        <v> </v>
      </c>
      <c r="V39" t="str">
        <f>IF(ISNUMBER(FIND("杨炼",#REF!)),#REF!,"")</f>
        <v/>
      </c>
      <c r="W39" s="99" t="str">
        <f>IF(ISNUMBER(FIND("杨炼",#REF!)),IF(#REF!&gt;=#REF!,#REF!,IF(#REF!&lt;#REF!,#REF!,""))," ")</f>
        <v> </v>
      </c>
      <c r="Y39" t="str">
        <f>IF(ISNUMBER(FIND("曹俊",#REF!)),#REF!,"")</f>
        <v/>
      </c>
      <c r="Z39" s="99" t="str">
        <f>IF(ISNUMBER(FIND("曹俊",#REF!)),IF(#REF!&gt;=#REF!,#REF!,IF(#REF!&lt;#REF!,#REF!,""))," ")</f>
        <v> </v>
      </c>
      <c r="AB39" t="str">
        <f>IF(ISNUMBER(FIND("杨毅松",#REF!)),#REF!,"")</f>
        <v/>
      </c>
      <c r="AC39" s="99" t="str">
        <f>IF(ISNUMBER(FIND("杨毅松",#REF!)),IF(#REF!&gt;=#REF!,#REF!,IF(#REF!&lt;#REF!,#REF!,""))," ")</f>
        <v> </v>
      </c>
      <c r="AE39" t="str">
        <f>IF(ISNUMBER(FIND("田伟",#REF!)),#REF!,"")</f>
        <v/>
      </c>
      <c r="AF39" s="99" t="str">
        <f>IF(ISNUMBER(FIND("田伟",#REF!)),IF(#REF!&gt;=#REF!,#REF!,IF(#REF!&lt;#REF!,#REF!,""))," ")</f>
        <v> </v>
      </c>
      <c r="AH39" t="str">
        <f>IF(ISNUMBER(FIND("陈文卿",#REF!)),#REF!,"")</f>
        <v/>
      </c>
      <c r="AI39" s="99" t="str">
        <f>IF(ISNUMBER(FIND("陈文卿",#REF!)),IF(#REF!&gt;=#REF!,#REF!,IF(#REF!&lt;#REF!,#REF!,""))," ")</f>
        <v> </v>
      </c>
    </row>
    <row r="40" spans="1:35">
      <c r="A40" t="str">
        <f>IF(ISNUMBER(FIND("周朋",#REF!)),#REF!,"")</f>
        <v/>
      </c>
      <c r="B40" s="99" t="str">
        <f>IF(ISNUMBER(FIND("周朋",#REF!)),IF(#REF!&gt;=#REF!,#REF!,IF(#REF!&lt;#REF!,#REF!,""))," ")</f>
        <v> </v>
      </c>
      <c r="D40" t="str">
        <f>IF(ISNUMBER(FIND("鲁元君",#REF!)),#REF!,"")</f>
        <v/>
      </c>
      <c r="E40" s="99" t="str">
        <f>IF(ISNUMBER(FIND("鲁元君",#REF!)),IF(#REF!&gt;=#REF!,#REF!,IF(#REF!&lt;#REF!,#REF!,""))," ")</f>
        <v> </v>
      </c>
      <c r="G40" t="str">
        <f>IF(ISNUMBER(FIND("张子浚",#REF!)),#REF!,"")</f>
        <v/>
      </c>
      <c r="H40" s="99" t="str">
        <f>IF(ISNUMBER(FIND("张子浚",#REF!)),IF(#REF!&gt;=#REF!,#REF!,IF(#REF!&lt;#REF!,#REF!,""))," ")</f>
        <v> </v>
      </c>
      <c r="J40" t="str">
        <f>IF(ISNUMBER(FIND("张天畅",#REF!)),#REF!,"")</f>
        <v/>
      </c>
      <c r="K40" s="99" t="str">
        <f>IF(ISNUMBER(FIND("张天畅",#REF!)),IF(#REF!&gt;=#REF!,#REF!,IF(#REF!&lt;#REF!,#REF!,""))," ")</f>
        <v> </v>
      </c>
      <c r="M40" t="str">
        <f>IF(ISNUMBER(FIND("李元星",#REF!)),#REF!,"")</f>
        <v/>
      </c>
      <c r="N40" s="99" t="str">
        <f>IF(ISNUMBER(FIND("李元星",#REF!)),IF(#REF!&gt;=#REF!,#REF!,IF(#REF!&lt;#REF!,#REF!,""))," ")</f>
        <v> </v>
      </c>
      <c r="P40" t="str">
        <f>IF(ISNUMBER(FIND("徐锐",#REF!)),#REF!,"")</f>
        <v/>
      </c>
      <c r="Q40" s="99" t="str">
        <f>IF(ISNUMBER(FIND("徐锐",#REF!)),IF(#REF!&gt;=#REF!,#REF!,IF(#REF!&lt;#REF!,#REF!,""))," ")</f>
        <v> </v>
      </c>
      <c r="S40" t="str">
        <f>IF(ISNUMBER(FIND("余亚成",#REF!)),#REF!,"")</f>
        <v/>
      </c>
      <c r="T40" s="99" t="str">
        <f>IF(ISNUMBER(FIND("余亚成",#REF!)),IF(#REF!&gt;=#REF!,#REF!,IF(#REF!&lt;#REF!,#REF!,""))," ")</f>
        <v> </v>
      </c>
      <c r="V40" t="str">
        <f>IF(ISNUMBER(FIND("杨炼",#REF!)),#REF!,"")</f>
        <v/>
      </c>
      <c r="W40" s="99" t="str">
        <f>IF(ISNUMBER(FIND("杨炼",#REF!)),IF(#REF!&gt;=#REF!,#REF!,IF(#REF!&lt;#REF!,#REF!,""))," ")</f>
        <v> </v>
      </c>
      <c r="Y40" t="str">
        <f>IF(ISNUMBER(FIND("曹俊",#REF!)),#REF!,"")</f>
        <v/>
      </c>
      <c r="Z40" s="99" t="str">
        <f>IF(ISNUMBER(FIND("曹俊",#REF!)),IF(#REF!&gt;=#REF!,#REF!,IF(#REF!&lt;#REF!,#REF!,""))," ")</f>
        <v> </v>
      </c>
      <c r="AB40" t="str">
        <f>IF(ISNUMBER(FIND("杨毅松",#REF!)),#REF!,"")</f>
        <v/>
      </c>
      <c r="AC40" s="99" t="str">
        <f>IF(ISNUMBER(FIND("杨毅松",#REF!)),IF(#REF!&gt;=#REF!,#REF!,IF(#REF!&lt;#REF!,#REF!,""))," ")</f>
        <v> </v>
      </c>
      <c r="AE40" t="str">
        <f>IF(ISNUMBER(FIND("田伟",#REF!)),#REF!,"")</f>
        <v/>
      </c>
      <c r="AF40" s="99" t="str">
        <f>IF(ISNUMBER(FIND("田伟",#REF!)),IF(#REF!&gt;=#REF!,#REF!,IF(#REF!&lt;#REF!,#REF!,""))," ")</f>
        <v> </v>
      </c>
      <c r="AH40" t="str">
        <f>IF(ISNUMBER(FIND("陈文卿",#REF!)),#REF!,"")</f>
        <v/>
      </c>
      <c r="AI40" s="99" t="str">
        <f>IF(ISNUMBER(FIND("陈文卿",#REF!)),IF(#REF!&gt;=#REF!,#REF!,IF(#REF!&lt;#REF!,#REF!,""))," ")</f>
        <v> </v>
      </c>
    </row>
    <row r="41" spans="1:35">
      <c r="A41" t="str">
        <f>IF(ISNUMBER(FIND("周朋",#REF!)),#REF!,"")</f>
        <v/>
      </c>
      <c r="B41" s="99" t="str">
        <f>IF(ISNUMBER(FIND("周朋",#REF!)),IF(#REF!&gt;=#REF!,#REF!,IF(#REF!&lt;#REF!,#REF!,""))," ")</f>
        <v> </v>
      </c>
      <c r="D41" t="str">
        <f>IF(ISNUMBER(FIND("鲁元君",#REF!)),#REF!,"")</f>
        <v/>
      </c>
      <c r="E41" s="99" t="str">
        <f>IF(ISNUMBER(FIND("鲁元君",#REF!)),IF(#REF!&gt;=#REF!,#REF!,IF(#REF!&lt;#REF!,#REF!,""))," ")</f>
        <v> </v>
      </c>
      <c r="G41" t="str">
        <f>IF(ISNUMBER(FIND("张子浚",#REF!)),#REF!,"")</f>
        <v/>
      </c>
      <c r="H41" s="99" t="str">
        <f>IF(ISNUMBER(FIND("张子浚",#REF!)),IF(#REF!&gt;=#REF!,#REF!,IF(#REF!&lt;#REF!,#REF!,""))," ")</f>
        <v> </v>
      </c>
      <c r="J41" t="str">
        <f>IF(ISNUMBER(FIND("张天畅",#REF!)),#REF!,"")</f>
        <v/>
      </c>
      <c r="K41" s="99" t="str">
        <f>IF(ISNUMBER(FIND("张天畅",#REF!)),IF(#REF!&gt;=#REF!,#REF!,IF(#REF!&lt;#REF!,#REF!,""))," ")</f>
        <v> </v>
      </c>
      <c r="M41" t="str">
        <f>IF(ISNUMBER(FIND("李元星",#REF!)),#REF!,"")</f>
        <v/>
      </c>
      <c r="N41" s="99" t="str">
        <f>IF(ISNUMBER(FIND("李元星",#REF!)),IF(#REF!&gt;=#REF!,#REF!,IF(#REF!&lt;#REF!,#REF!,""))," ")</f>
        <v> </v>
      </c>
      <c r="P41" t="str">
        <f>IF(ISNUMBER(FIND("徐锐",#REF!)),#REF!,"")</f>
        <v/>
      </c>
      <c r="Q41" s="99" t="str">
        <f>IF(ISNUMBER(FIND("徐锐",#REF!)),IF(#REF!&gt;=#REF!,#REF!,IF(#REF!&lt;#REF!,#REF!,""))," ")</f>
        <v> </v>
      </c>
      <c r="S41" t="str">
        <f>IF(ISNUMBER(FIND("余亚成",#REF!)),#REF!,"")</f>
        <v/>
      </c>
      <c r="T41" s="99" t="str">
        <f>IF(ISNUMBER(FIND("余亚成",#REF!)),IF(#REF!&gt;=#REF!,#REF!,IF(#REF!&lt;#REF!,#REF!,""))," ")</f>
        <v> </v>
      </c>
      <c r="V41" t="str">
        <f>IF(ISNUMBER(FIND("杨炼",#REF!)),#REF!,"")</f>
        <v/>
      </c>
      <c r="W41" s="99" t="str">
        <f>IF(ISNUMBER(FIND("杨炼",#REF!)),IF(#REF!&gt;=#REF!,#REF!,IF(#REF!&lt;#REF!,#REF!,""))," ")</f>
        <v> </v>
      </c>
      <c r="Y41" t="str">
        <f>IF(ISNUMBER(FIND("曹俊",#REF!)),#REF!,"")</f>
        <v/>
      </c>
      <c r="Z41" s="99" t="str">
        <f>IF(ISNUMBER(FIND("曹俊",#REF!)),IF(#REF!&gt;=#REF!,#REF!,IF(#REF!&lt;#REF!,#REF!,""))," ")</f>
        <v> </v>
      </c>
      <c r="AB41" t="str">
        <f>IF(ISNUMBER(FIND("杨毅松",#REF!)),#REF!,"")</f>
        <v/>
      </c>
      <c r="AC41" s="99" t="str">
        <f>IF(ISNUMBER(FIND("杨毅松",#REF!)),IF(#REF!&gt;=#REF!,#REF!,IF(#REF!&lt;#REF!,#REF!,""))," ")</f>
        <v> </v>
      </c>
      <c r="AE41" t="str">
        <f>IF(ISNUMBER(FIND("田伟",#REF!)),#REF!,"")</f>
        <v/>
      </c>
      <c r="AF41" s="99" t="str">
        <f>IF(ISNUMBER(FIND("田伟",#REF!)),IF(#REF!&gt;=#REF!,#REF!,IF(#REF!&lt;#REF!,#REF!,""))," ")</f>
        <v> </v>
      </c>
      <c r="AH41" t="str">
        <f>IF(ISNUMBER(FIND("陈文卿",#REF!)),#REF!,"")</f>
        <v/>
      </c>
      <c r="AI41" s="99" t="str">
        <f>IF(ISNUMBER(FIND("陈文卿",#REF!)),IF(#REF!&gt;=#REF!,#REF!,IF(#REF!&lt;#REF!,#REF!,""))," ")</f>
        <v> </v>
      </c>
    </row>
    <row r="42" spans="1:35">
      <c r="A42" t="str">
        <f>IF(ISNUMBER(FIND("周朋",#REF!)),#REF!,"")</f>
        <v/>
      </c>
      <c r="B42" s="99" t="str">
        <f>IF(ISNUMBER(FIND("周朋",#REF!)),IF(#REF!&gt;=#REF!,#REF!,IF(#REF!&lt;#REF!,#REF!,""))," ")</f>
        <v> </v>
      </c>
      <c r="D42" t="str">
        <f>IF(ISNUMBER(FIND("鲁元君",#REF!)),#REF!,"")</f>
        <v/>
      </c>
      <c r="E42" s="99" t="str">
        <f>IF(ISNUMBER(FIND("鲁元君",#REF!)),IF(#REF!&gt;=#REF!,#REF!,IF(#REF!&lt;#REF!,#REF!,""))," ")</f>
        <v> </v>
      </c>
      <c r="G42" t="str">
        <f>IF(ISNUMBER(FIND("张子浚",#REF!)),#REF!,"")</f>
        <v/>
      </c>
      <c r="H42" s="99" t="str">
        <f>IF(ISNUMBER(FIND("张子浚",#REF!)),IF(#REF!&gt;=#REF!,#REF!,IF(#REF!&lt;#REF!,#REF!,""))," ")</f>
        <v> </v>
      </c>
      <c r="J42" t="str">
        <f>IF(ISNUMBER(FIND("张天畅",#REF!)),#REF!,"")</f>
        <v/>
      </c>
      <c r="K42" s="99" t="str">
        <f>IF(ISNUMBER(FIND("张天畅",#REF!)),IF(#REF!&gt;=#REF!,#REF!,IF(#REF!&lt;#REF!,#REF!,""))," ")</f>
        <v> </v>
      </c>
      <c r="M42" t="str">
        <f>IF(ISNUMBER(FIND("李元星",#REF!)),#REF!,"")</f>
        <v/>
      </c>
      <c r="N42" s="99" t="str">
        <f>IF(ISNUMBER(FIND("李元星",#REF!)),IF(#REF!&gt;=#REF!,#REF!,IF(#REF!&lt;#REF!,#REF!,""))," ")</f>
        <v> </v>
      </c>
      <c r="P42" t="str">
        <f>IF(ISNUMBER(FIND("徐锐",#REF!)),#REF!,"")</f>
        <v/>
      </c>
      <c r="Q42" s="99" t="str">
        <f>IF(ISNUMBER(FIND("徐锐",#REF!)),IF(#REF!&gt;=#REF!,#REF!,IF(#REF!&lt;#REF!,#REF!,""))," ")</f>
        <v> </v>
      </c>
      <c r="S42" t="str">
        <f>IF(ISNUMBER(FIND("余亚成",#REF!)),#REF!,"")</f>
        <v/>
      </c>
      <c r="T42" s="99" t="str">
        <f>IF(ISNUMBER(FIND("余亚成",#REF!)),IF(#REF!&gt;=#REF!,#REF!,IF(#REF!&lt;#REF!,#REF!,""))," ")</f>
        <v> </v>
      </c>
      <c r="V42" t="str">
        <f>IF(ISNUMBER(FIND("杨炼",#REF!)),#REF!,"")</f>
        <v/>
      </c>
      <c r="W42" s="99" t="str">
        <f>IF(ISNUMBER(FIND("杨炼",#REF!)),IF(#REF!&gt;=#REF!,#REF!,IF(#REF!&lt;#REF!,#REF!,""))," ")</f>
        <v> </v>
      </c>
      <c r="Y42" t="str">
        <f>IF(ISNUMBER(FIND("曹俊",#REF!)),#REF!,"")</f>
        <v/>
      </c>
      <c r="Z42" s="99" t="str">
        <f>IF(ISNUMBER(FIND("曹俊",#REF!)),IF(#REF!&gt;=#REF!,#REF!,IF(#REF!&lt;#REF!,#REF!,""))," ")</f>
        <v> </v>
      </c>
      <c r="AB42" t="str">
        <f>IF(ISNUMBER(FIND("杨毅松",#REF!)),#REF!,"")</f>
        <v/>
      </c>
      <c r="AC42" s="99" t="str">
        <f>IF(ISNUMBER(FIND("杨毅松",#REF!)),IF(#REF!&gt;=#REF!,#REF!,IF(#REF!&lt;#REF!,#REF!,""))," ")</f>
        <v> </v>
      </c>
      <c r="AE42" t="str">
        <f>IF(ISNUMBER(FIND("田伟",#REF!)),#REF!,"")</f>
        <v/>
      </c>
      <c r="AF42" s="99" t="str">
        <f>IF(ISNUMBER(FIND("田伟",#REF!)),IF(#REF!&gt;=#REF!,#REF!,IF(#REF!&lt;#REF!,#REF!,""))," ")</f>
        <v> </v>
      </c>
      <c r="AH42" t="str">
        <f>IF(ISNUMBER(FIND("陈文卿",#REF!)),#REF!,"")</f>
        <v/>
      </c>
      <c r="AI42" s="99" t="str">
        <f>IF(ISNUMBER(FIND("陈文卿",#REF!)),IF(#REF!&gt;=#REF!,#REF!,IF(#REF!&lt;#REF!,#REF!,""))," ")</f>
        <v> </v>
      </c>
    </row>
    <row r="43" spans="1:35">
      <c r="A43" t="str">
        <f>IF(ISNUMBER(FIND("周朋",#REF!)),#REF!,"")</f>
        <v/>
      </c>
      <c r="B43" s="99" t="str">
        <f>IF(ISNUMBER(FIND("周朋",#REF!)),IF(#REF!&gt;=#REF!,#REF!,IF(#REF!&lt;#REF!,#REF!,""))," ")</f>
        <v> </v>
      </c>
      <c r="D43" t="str">
        <f>IF(ISNUMBER(FIND("鲁元君",#REF!)),#REF!,"")</f>
        <v/>
      </c>
      <c r="E43" s="99" t="str">
        <f>IF(ISNUMBER(FIND("鲁元君",#REF!)),IF(#REF!&gt;=#REF!,#REF!,IF(#REF!&lt;#REF!,#REF!,""))," ")</f>
        <v> </v>
      </c>
      <c r="G43" t="str">
        <f>IF(ISNUMBER(FIND("张子浚",#REF!)),#REF!,"")</f>
        <v/>
      </c>
      <c r="H43" s="99" t="str">
        <f>IF(ISNUMBER(FIND("张子浚",#REF!)),IF(#REF!&gt;=#REF!,#REF!,IF(#REF!&lt;#REF!,#REF!,""))," ")</f>
        <v> </v>
      </c>
      <c r="J43" t="str">
        <f>IF(ISNUMBER(FIND("张天畅",#REF!)),#REF!,"")</f>
        <v/>
      </c>
      <c r="K43" s="99" t="str">
        <f>IF(ISNUMBER(FIND("张天畅",#REF!)),IF(#REF!&gt;=#REF!,#REF!,IF(#REF!&lt;#REF!,#REF!,""))," ")</f>
        <v> </v>
      </c>
      <c r="M43" t="str">
        <f>IF(ISNUMBER(FIND("李元星",#REF!)),#REF!,"")</f>
        <v/>
      </c>
      <c r="N43" s="99" t="str">
        <f>IF(ISNUMBER(FIND("李元星",#REF!)),IF(#REF!&gt;=#REF!,#REF!,IF(#REF!&lt;#REF!,#REF!,""))," ")</f>
        <v> </v>
      </c>
      <c r="P43" t="str">
        <f>IF(ISNUMBER(FIND("徐锐",#REF!)),#REF!,"")</f>
        <v/>
      </c>
      <c r="Q43" s="99" t="str">
        <f>IF(ISNUMBER(FIND("徐锐",#REF!)),IF(#REF!&gt;=#REF!,#REF!,IF(#REF!&lt;#REF!,#REF!,""))," ")</f>
        <v> </v>
      </c>
      <c r="S43" t="str">
        <f>IF(ISNUMBER(FIND("余亚成",#REF!)),#REF!,"")</f>
        <v/>
      </c>
      <c r="T43" s="99" t="str">
        <f>IF(ISNUMBER(FIND("余亚成",#REF!)),IF(#REF!&gt;=#REF!,#REF!,IF(#REF!&lt;#REF!,#REF!,""))," ")</f>
        <v> </v>
      </c>
      <c r="V43" t="str">
        <f>IF(ISNUMBER(FIND("杨炼",#REF!)),#REF!,"")</f>
        <v/>
      </c>
      <c r="W43" s="99" t="str">
        <f>IF(ISNUMBER(FIND("杨炼",#REF!)),IF(#REF!&gt;=#REF!,#REF!,IF(#REF!&lt;#REF!,#REF!,""))," ")</f>
        <v> </v>
      </c>
      <c r="Y43" t="str">
        <f>IF(ISNUMBER(FIND("曹俊",#REF!)),#REF!,"")</f>
        <v/>
      </c>
      <c r="Z43" s="99" t="str">
        <f>IF(ISNUMBER(FIND("曹俊",#REF!)),IF(#REF!&gt;=#REF!,#REF!,IF(#REF!&lt;#REF!,#REF!,""))," ")</f>
        <v> </v>
      </c>
      <c r="AB43" t="str">
        <f>IF(ISNUMBER(FIND("杨毅松",#REF!)),#REF!,"")</f>
        <v/>
      </c>
      <c r="AC43" s="99" t="str">
        <f>IF(ISNUMBER(FIND("杨毅松",#REF!)),IF(#REF!&gt;=#REF!,#REF!,IF(#REF!&lt;#REF!,#REF!,""))," ")</f>
        <v> </v>
      </c>
      <c r="AE43" t="str">
        <f>IF(ISNUMBER(FIND("田伟",#REF!)),#REF!,"")</f>
        <v/>
      </c>
      <c r="AF43" s="99" t="str">
        <f>IF(ISNUMBER(FIND("田伟",#REF!)),IF(#REF!&gt;=#REF!,#REF!,IF(#REF!&lt;#REF!,#REF!,""))," ")</f>
        <v> </v>
      </c>
      <c r="AH43" t="str">
        <f>IF(ISNUMBER(FIND("陈文卿",#REF!)),#REF!,"")</f>
        <v/>
      </c>
      <c r="AI43" s="99" t="str">
        <f>IF(ISNUMBER(FIND("陈文卿",#REF!)),IF(#REF!&gt;=#REF!,#REF!,IF(#REF!&lt;#REF!,#REF!,""))," ")</f>
        <v> </v>
      </c>
    </row>
    <row r="44" spans="1:35">
      <c r="A44" t="str">
        <f>IF(ISNUMBER(FIND("周朋",#REF!)),#REF!,"")</f>
        <v/>
      </c>
      <c r="B44" s="99" t="str">
        <f>IF(ISNUMBER(FIND("周朋",#REF!)),IF(#REF!&gt;=#REF!,#REF!,IF(#REF!&lt;#REF!,#REF!,""))," ")</f>
        <v> </v>
      </c>
      <c r="D44" t="str">
        <f>IF(ISNUMBER(FIND("鲁元君",#REF!)),#REF!,"")</f>
        <v/>
      </c>
      <c r="E44" s="99" t="str">
        <f>IF(ISNUMBER(FIND("鲁元君",#REF!)),IF(#REF!&gt;=#REF!,#REF!,IF(#REF!&lt;#REF!,#REF!,""))," ")</f>
        <v> </v>
      </c>
      <c r="G44" t="str">
        <f>IF(ISNUMBER(FIND("张子浚",#REF!)),#REF!,"")</f>
        <v/>
      </c>
      <c r="H44" s="99" t="str">
        <f>IF(ISNUMBER(FIND("张子浚",#REF!)),IF(#REF!&gt;=#REF!,#REF!,IF(#REF!&lt;#REF!,#REF!,""))," ")</f>
        <v> </v>
      </c>
      <c r="J44" t="str">
        <f>IF(ISNUMBER(FIND("张天畅",#REF!)),#REF!,"")</f>
        <v/>
      </c>
      <c r="K44" s="99" t="str">
        <f>IF(ISNUMBER(FIND("张天畅",#REF!)),IF(#REF!&gt;=#REF!,#REF!,IF(#REF!&lt;#REF!,#REF!,""))," ")</f>
        <v> </v>
      </c>
      <c r="M44" t="str">
        <f>IF(ISNUMBER(FIND("李元星",#REF!)),#REF!,"")</f>
        <v/>
      </c>
      <c r="N44" s="99" t="str">
        <f>IF(ISNUMBER(FIND("李元星",#REF!)),IF(#REF!&gt;=#REF!,#REF!,IF(#REF!&lt;#REF!,#REF!,""))," ")</f>
        <v> </v>
      </c>
      <c r="P44" t="str">
        <f>IF(ISNUMBER(FIND("徐锐",#REF!)),#REF!,"")</f>
        <v/>
      </c>
      <c r="Q44" s="99" t="str">
        <f>IF(ISNUMBER(FIND("徐锐",#REF!)),IF(#REF!&gt;=#REF!,#REF!,IF(#REF!&lt;#REF!,#REF!,""))," ")</f>
        <v> </v>
      </c>
      <c r="S44" t="str">
        <f>IF(ISNUMBER(FIND("余亚成",#REF!)),#REF!,"")</f>
        <v/>
      </c>
      <c r="T44" s="99" t="str">
        <f>IF(ISNUMBER(FIND("余亚成",#REF!)),IF(#REF!&gt;=#REF!,#REF!,IF(#REF!&lt;#REF!,#REF!,""))," ")</f>
        <v> </v>
      </c>
      <c r="V44" t="str">
        <f>IF(ISNUMBER(FIND("杨炼",#REF!)),#REF!,"")</f>
        <v/>
      </c>
      <c r="W44" s="99" t="str">
        <f>IF(ISNUMBER(FIND("杨炼",#REF!)),IF(#REF!&gt;=#REF!,#REF!,IF(#REF!&lt;#REF!,#REF!,""))," ")</f>
        <v> </v>
      </c>
      <c r="Y44" t="str">
        <f>IF(ISNUMBER(FIND("曹俊",#REF!)),#REF!,"")</f>
        <v/>
      </c>
      <c r="Z44" s="99" t="str">
        <f>IF(ISNUMBER(FIND("曹俊",#REF!)),IF(#REF!&gt;=#REF!,#REF!,IF(#REF!&lt;#REF!,#REF!,""))," ")</f>
        <v> </v>
      </c>
      <c r="AB44" t="str">
        <f>IF(ISNUMBER(FIND("杨毅松",#REF!)),#REF!,"")</f>
        <v/>
      </c>
      <c r="AC44" s="99" t="str">
        <f>IF(ISNUMBER(FIND("杨毅松",#REF!)),IF(#REF!&gt;=#REF!,#REF!,IF(#REF!&lt;#REF!,#REF!,""))," ")</f>
        <v> </v>
      </c>
      <c r="AE44" t="str">
        <f>IF(ISNUMBER(FIND("田伟",#REF!)),#REF!,"")</f>
        <v/>
      </c>
      <c r="AF44" s="99" t="str">
        <f>IF(ISNUMBER(FIND("田伟",#REF!)),IF(#REF!&gt;=#REF!,#REF!,IF(#REF!&lt;#REF!,#REF!,""))," ")</f>
        <v> </v>
      </c>
      <c r="AH44" t="str">
        <f>IF(ISNUMBER(FIND("陈文卿",#REF!)),#REF!,"")</f>
        <v/>
      </c>
      <c r="AI44" s="99" t="str">
        <f>IF(ISNUMBER(FIND("陈文卿",#REF!)),IF(#REF!&gt;=#REF!,#REF!,IF(#REF!&lt;#REF!,#REF!,""))," ")</f>
        <v> </v>
      </c>
    </row>
    <row r="45" spans="1:35">
      <c r="A45" t="str">
        <f>IF(ISNUMBER(FIND("周朋",#REF!)),#REF!,"")</f>
        <v/>
      </c>
      <c r="B45" s="99" t="str">
        <f>IF(ISNUMBER(FIND("周朋",#REF!)),IF(#REF!&gt;=#REF!,#REF!,IF(#REF!&lt;#REF!,#REF!,""))," ")</f>
        <v> </v>
      </c>
      <c r="D45" t="str">
        <f>IF(ISNUMBER(FIND("鲁元君",#REF!)),#REF!,"")</f>
        <v/>
      </c>
      <c r="E45" s="99" t="str">
        <f>IF(ISNUMBER(FIND("鲁元君",#REF!)),IF(#REF!&gt;=#REF!,#REF!,IF(#REF!&lt;#REF!,#REF!,""))," ")</f>
        <v> </v>
      </c>
      <c r="G45" t="str">
        <f>IF(ISNUMBER(FIND("张子浚",#REF!)),#REF!,"")</f>
        <v/>
      </c>
      <c r="H45" s="99" t="str">
        <f>IF(ISNUMBER(FIND("张子浚",#REF!)),IF(#REF!&gt;=#REF!,#REF!,IF(#REF!&lt;#REF!,#REF!,""))," ")</f>
        <v> </v>
      </c>
      <c r="J45" t="str">
        <f>IF(ISNUMBER(FIND("张天畅",#REF!)),#REF!,"")</f>
        <v/>
      </c>
      <c r="K45" s="99" t="str">
        <f>IF(ISNUMBER(FIND("张天畅",#REF!)),IF(#REF!&gt;=#REF!,#REF!,IF(#REF!&lt;#REF!,#REF!,""))," ")</f>
        <v> </v>
      </c>
      <c r="M45" t="str">
        <f>IF(ISNUMBER(FIND("李元星",#REF!)),#REF!,"")</f>
        <v/>
      </c>
      <c r="N45" s="99" t="str">
        <f>IF(ISNUMBER(FIND("李元星",#REF!)),IF(#REF!&gt;=#REF!,#REF!,IF(#REF!&lt;#REF!,#REF!,""))," ")</f>
        <v> </v>
      </c>
      <c r="P45" t="str">
        <f>IF(ISNUMBER(FIND("徐锐",#REF!)),#REF!,"")</f>
        <v/>
      </c>
      <c r="Q45" s="99" t="str">
        <f>IF(ISNUMBER(FIND("徐锐",#REF!)),IF(#REF!&gt;=#REF!,#REF!,IF(#REF!&lt;#REF!,#REF!,""))," ")</f>
        <v> </v>
      </c>
      <c r="S45" t="str">
        <f>IF(ISNUMBER(FIND("余亚成",#REF!)),#REF!,"")</f>
        <v/>
      </c>
      <c r="T45" s="99" t="str">
        <f>IF(ISNUMBER(FIND("余亚成",#REF!)),IF(#REF!&gt;=#REF!,#REF!,IF(#REF!&lt;#REF!,#REF!,""))," ")</f>
        <v> </v>
      </c>
      <c r="V45" t="str">
        <f>IF(ISNUMBER(FIND("杨炼",#REF!)),#REF!,"")</f>
        <v/>
      </c>
      <c r="W45" s="99" t="str">
        <f>IF(ISNUMBER(FIND("杨炼",#REF!)),IF(#REF!&gt;=#REF!,#REF!,IF(#REF!&lt;#REF!,#REF!,""))," ")</f>
        <v> </v>
      </c>
      <c r="Y45" t="str">
        <f>IF(ISNUMBER(FIND("曹俊",#REF!)),#REF!,"")</f>
        <v/>
      </c>
      <c r="Z45" s="99" t="str">
        <f>IF(ISNUMBER(FIND("曹俊",#REF!)),IF(#REF!&gt;=#REF!,#REF!,IF(#REF!&lt;#REF!,#REF!,""))," ")</f>
        <v> </v>
      </c>
      <c r="AB45" t="str">
        <f>IF(ISNUMBER(FIND("杨毅松",#REF!)),#REF!,"")</f>
        <v/>
      </c>
      <c r="AC45" s="99" t="str">
        <f>IF(ISNUMBER(FIND("杨毅松",#REF!)),IF(#REF!&gt;=#REF!,#REF!,IF(#REF!&lt;#REF!,#REF!,""))," ")</f>
        <v> </v>
      </c>
      <c r="AE45" t="str">
        <f>IF(ISNUMBER(FIND("田伟",#REF!)),#REF!,"")</f>
        <v/>
      </c>
      <c r="AF45" s="99" t="str">
        <f>IF(ISNUMBER(FIND("田伟",#REF!)),IF(#REF!&gt;=#REF!,#REF!,IF(#REF!&lt;#REF!,#REF!,""))," ")</f>
        <v> </v>
      </c>
      <c r="AH45" t="str">
        <f>IF(ISNUMBER(FIND("陈文卿",#REF!)),#REF!,"")</f>
        <v/>
      </c>
      <c r="AI45" s="99" t="str">
        <f>IF(ISNUMBER(FIND("陈文卿",#REF!)),IF(#REF!&gt;=#REF!,#REF!,IF(#REF!&lt;#REF!,#REF!,""))," ")</f>
        <v> </v>
      </c>
    </row>
    <row r="46" spans="1:35">
      <c r="A46" t="str">
        <f>IF(ISNUMBER(FIND("周朋",#REF!)),#REF!,"")</f>
        <v/>
      </c>
      <c r="B46" s="99" t="str">
        <f>IF(ISNUMBER(FIND("周朋",#REF!)),IF(#REF!&gt;=#REF!,#REF!,IF(#REF!&lt;#REF!,#REF!,""))," ")</f>
        <v> </v>
      </c>
      <c r="D46" t="str">
        <f>IF(ISNUMBER(FIND("鲁元君",#REF!)),#REF!,"")</f>
        <v/>
      </c>
      <c r="E46" s="99" t="str">
        <f>IF(ISNUMBER(FIND("鲁元君",#REF!)),IF(#REF!&gt;=#REF!,#REF!,IF(#REF!&lt;#REF!,#REF!,""))," ")</f>
        <v> </v>
      </c>
      <c r="G46" t="str">
        <f>IF(ISNUMBER(FIND("张子浚",#REF!)),#REF!,"")</f>
        <v/>
      </c>
      <c r="H46" s="99" t="str">
        <f>IF(ISNUMBER(FIND("张子浚",#REF!)),IF(#REF!&gt;=#REF!,#REF!,IF(#REF!&lt;#REF!,#REF!,""))," ")</f>
        <v> </v>
      </c>
      <c r="J46" t="str">
        <f>IF(ISNUMBER(FIND("张天畅",#REF!)),#REF!,"")</f>
        <v/>
      </c>
      <c r="K46" s="99" t="str">
        <f>IF(ISNUMBER(FIND("张天畅",#REF!)),IF(#REF!&gt;=#REF!,#REF!,IF(#REF!&lt;#REF!,#REF!,""))," ")</f>
        <v> </v>
      </c>
      <c r="M46" t="str">
        <f>IF(ISNUMBER(FIND("李元星",#REF!)),#REF!,"")</f>
        <v/>
      </c>
      <c r="N46" s="99" t="str">
        <f>IF(ISNUMBER(FIND("李元星",#REF!)),IF(#REF!&gt;=#REF!,#REF!,IF(#REF!&lt;#REF!,#REF!,""))," ")</f>
        <v> </v>
      </c>
      <c r="P46" t="str">
        <f>IF(ISNUMBER(FIND("徐锐",#REF!)),#REF!,"")</f>
        <v/>
      </c>
      <c r="Q46" s="99" t="str">
        <f>IF(ISNUMBER(FIND("徐锐",#REF!)),IF(#REF!&gt;=#REF!,#REF!,IF(#REF!&lt;#REF!,#REF!,""))," ")</f>
        <v> </v>
      </c>
      <c r="S46" t="str">
        <f>IF(ISNUMBER(FIND("余亚成",#REF!)),#REF!,"")</f>
        <v/>
      </c>
      <c r="T46" s="99" t="str">
        <f>IF(ISNUMBER(FIND("余亚成",#REF!)),IF(#REF!&gt;=#REF!,#REF!,IF(#REF!&lt;#REF!,#REF!,""))," ")</f>
        <v> </v>
      </c>
      <c r="V46" t="str">
        <f>IF(ISNUMBER(FIND("杨炼",#REF!)),#REF!,"")</f>
        <v/>
      </c>
      <c r="W46" s="99" t="str">
        <f>IF(ISNUMBER(FIND("杨炼",#REF!)),IF(#REF!&gt;=#REF!,#REF!,IF(#REF!&lt;#REF!,#REF!,""))," ")</f>
        <v> </v>
      </c>
      <c r="Y46" t="str">
        <f>IF(ISNUMBER(FIND("曹俊",#REF!)),#REF!,"")</f>
        <v/>
      </c>
      <c r="Z46" s="99" t="str">
        <f>IF(ISNUMBER(FIND("曹俊",#REF!)),IF(#REF!&gt;=#REF!,#REF!,IF(#REF!&lt;#REF!,#REF!,""))," ")</f>
        <v> </v>
      </c>
      <c r="AB46" t="str">
        <f>IF(ISNUMBER(FIND("杨毅松",#REF!)),#REF!,"")</f>
        <v/>
      </c>
      <c r="AC46" s="99" t="str">
        <f>IF(ISNUMBER(FIND("杨毅松",#REF!)),IF(#REF!&gt;=#REF!,#REF!,IF(#REF!&lt;#REF!,#REF!,""))," ")</f>
        <v> </v>
      </c>
      <c r="AE46" t="str">
        <f>IF(ISNUMBER(FIND("田伟",#REF!)),#REF!,"")</f>
        <v/>
      </c>
      <c r="AF46" s="99" t="str">
        <f>IF(ISNUMBER(FIND("田伟",#REF!)),IF(#REF!&gt;=#REF!,#REF!,IF(#REF!&lt;#REF!,#REF!,""))," ")</f>
        <v> </v>
      </c>
      <c r="AH46" t="str">
        <f>IF(ISNUMBER(FIND("陈文卿",#REF!)),#REF!,"")</f>
        <v/>
      </c>
      <c r="AI46" s="99" t="str">
        <f>IF(ISNUMBER(FIND("陈文卿",#REF!)),IF(#REF!&gt;=#REF!,#REF!,IF(#REF!&lt;#REF!,#REF!,""))," ")</f>
        <v> </v>
      </c>
    </row>
    <row r="47" spans="1:35">
      <c r="A47" t="str">
        <f>IF(ISNUMBER(FIND("周朋",#REF!)),#REF!,"")</f>
        <v/>
      </c>
      <c r="B47" s="99" t="str">
        <f>IF(ISNUMBER(FIND("周朋",#REF!)),IF(#REF!&gt;=#REF!,#REF!,IF(#REF!&lt;#REF!,#REF!,""))," ")</f>
        <v> </v>
      </c>
      <c r="D47" t="str">
        <f>IF(ISNUMBER(FIND("鲁元君",#REF!)),#REF!,"")</f>
        <v/>
      </c>
      <c r="E47" s="99" t="str">
        <f>IF(ISNUMBER(FIND("鲁元君",#REF!)),IF(#REF!&gt;=#REF!,#REF!,IF(#REF!&lt;#REF!,#REF!,""))," ")</f>
        <v> </v>
      </c>
      <c r="G47" t="str">
        <f>IF(ISNUMBER(FIND("张子浚",#REF!)),#REF!,"")</f>
        <v/>
      </c>
      <c r="H47" s="99" t="str">
        <f>IF(ISNUMBER(FIND("张子浚",#REF!)),IF(#REF!&gt;=#REF!,#REF!,IF(#REF!&lt;#REF!,#REF!,""))," ")</f>
        <v> </v>
      </c>
      <c r="J47" t="str">
        <f>IF(ISNUMBER(FIND("张天畅",#REF!)),#REF!,"")</f>
        <v/>
      </c>
      <c r="K47" s="99" t="str">
        <f>IF(ISNUMBER(FIND("张天畅",#REF!)),IF(#REF!&gt;=#REF!,#REF!,IF(#REF!&lt;#REF!,#REF!,""))," ")</f>
        <v> </v>
      </c>
      <c r="M47" t="str">
        <f>IF(ISNUMBER(FIND("李元星",#REF!)),#REF!,"")</f>
        <v/>
      </c>
      <c r="N47" s="99" t="str">
        <f>IF(ISNUMBER(FIND("李元星",#REF!)),IF(#REF!&gt;=#REF!,#REF!,IF(#REF!&lt;#REF!,#REF!,""))," ")</f>
        <v> </v>
      </c>
      <c r="P47" t="str">
        <f>IF(ISNUMBER(FIND("徐锐",#REF!)),#REF!,"")</f>
        <v/>
      </c>
      <c r="Q47" s="99" t="str">
        <f>IF(ISNUMBER(FIND("徐锐",#REF!)),IF(#REF!&gt;=#REF!,#REF!,IF(#REF!&lt;#REF!,#REF!,""))," ")</f>
        <v> </v>
      </c>
      <c r="S47" t="str">
        <f>IF(ISNUMBER(FIND("余亚成",#REF!)),#REF!,"")</f>
        <v/>
      </c>
      <c r="T47" s="99" t="str">
        <f>IF(ISNUMBER(FIND("余亚成",#REF!)),IF(#REF!&gt;=#REF!,#REF!,IF(#REF!&lt;#REF!,#REF!,""))," ")</f>
        <v> </v>
      </c>
      <c r="V47" t="str">
        <f>IF(ISNUMBER(FIND("杨炼",#REF!)),#REF!,"")</f>
        <v/>
      </c>
      <c r="W47" s="99" t="str">
        <f>IF(ISNUMBER(FIND("杨炼",#REF!)),IF(#REF!&gt;=#REF!,#REF!,IF(#REF!&lt;#REF!,#REF!,""))," ")</f>
        <v> </v>
      </c>
      <c r="Y47" t="str">
        <f>IF(ISNUMBER(FIND("曹俊",#REF!)),#REF!,"")</f>
        <v/>
      </c>
      <c r="Z47" s="99" t="str">
        <f>IF(ISNUMBER(FIND("曹俊",#REF!)),IF(#REF!&gt;=#REF!,#REF!,IF(#REF!&lt;#REF!,#REF!,""))," ")</f>
        <v> </v>
      </c>
      <c r="AB47" t="str">
        <f>IF(ISNUMBER(FIND("杨毅松",#REF!)),#REF!,"")</f>
        <v/>
      </c>
      <c r="AC47" s="99" t="str">
        <f>IF(ISNUMBER(FIND("杨毅松",#REF!)),IF(#REF!&gt;=#REF!,#REF!,IF(#REF!&lt;#REF!,#REF!,""))," ")</f>
        <v> </v>
      </c>
      <c r="AE47" t="str">
        <f>IF(ISNUMBER(FIND("田伟",#REF!)),#REF!,"")</f>
        <v/>
      </c>
      <c r="AF47" s="99" t="str">
        <f>IF(ISNUMBER(FIND("田伟",#REF!)),IF(#REF!&gt;=#REF!,#REF!,IF(#REF!&lt;#REF!,#REF!,""))," ")</f>
        <v> </v>
      </c>
      <c r="AH47" t="str">
        <f>IF(ISNUMBER(FIND("陈文卿",#REF!)),#REF!,"")</f>
        <v/>
      </c>
      <c r="AI47" s="99" t="str">
        <f>IF(ISNUMBER(FIND("陈文卿",#REF!)),IF(#REF!&gt;=#REF!,#REF!,IF(#REF!&lt;#REF!,#REF!,""))," ")</f>
        <v> </v>
      </c>
    </row>
    <row r="48" spans="1:35">
      <c r="A48" t="str">
        <f>IF(ISNUMBER(FIND("周朋",#REF!)),#REF!,"")</f>
        <v/>
      </c>
      <c r="B48" s="99" t="str">
        <f>IF(ISNUMBER(FIND("周朋",#REF!)),IF(#REF!&gt;=#REF!,#REF!,IF(#REF!&lt;#REF!,#REF!,""))," ")</f>
        <v> </v>
      </c>
      <c r="D48" t="str">
        <f>IF(ISNUMBER(FIND("鲁元君",#REF!)),#REF!,"")</f>
        <v/>
      </c>
      <c r="E48" s="99" t="str">
        <f>IF(ISNUMBER(FIND("鲁元君",#REF!)),IF(#REF!&gt;=#REF!,#REF!,IF(#REF!&lt;#REF!,#REF!,""))," ")</f>
        <v> </v>
      </c>
      <c r="G48" t="str">
        <f>IF(ISNUMBER(FIND("张子浚",#REF!)),#REF!,"")</f>
        <v/>
      </c>
      <c r="H48" s="99" t="str">
        <f>IF(ISNUMBER(FIND("张子浚",#REF!)),IF(#REF!&gt;=#REF!,#REF!,IF(#REF!&lt;#REF!,#REF!,""))," ")</f>
        <v> </v>
      </c>
      <c r="J48" t="str">
        <f>IF(ISNUMBER(FIND("张天畅",#REF!)),#REF!,"")</f>
        <v/>
      </c>
      <c r="K48" s="99" t="str">
        <f>IF(ISNUMBER(FIND("张天畅",#REF!)),IF(#REF!&gt;=#REF!,#REF!,IF(#REF!&lt;#REF!,#REF!,""))," ")</f>
        <v> </v>
      </c>
      <c r="M48" t="str">
        <f>IF(ISNUMBER(FIND("李元星",#REF!)),#REF!,"")</f>
        <v/>
      </c>
      <c r="N48" s="99" t="str">
        <f>IF(ISNUMBER(FIND("李元星",#REF!)),IF(#REF!&gt;=#REF!,#REF!,IF(#REF!&lt;#REF!,#REF!,""))," ")</f>
        <v> </v>
      </c>
      <c r="P48" t="str">
        <f>IF(ISNUMBER(FIND("徐锐",#REF!)),#REF!,"")</f>
        <v/>
      </c>
      <c r="Q48" s="99" t="str">
        <f>IF(ISNUMBER(FIND("徐锐",#REF!)),IF(#REF!&gt;=#REF!,#REF!,IF(#REF!&lt;#REF!,#REF!,""))," ")</f>
        <v> </v>
      </c>
      <c r="S48" t="str">
        <f>IF(ISNUMBER(FIND("余亚成",#REF!)),#REF!,"")</f>
        <v/>
      </c>
      <c r="T48" s="99" t="str">
        <f>IF(ISNUMBER(FIND("余亚成",#REF!)),IF(#REF!&gt;=#REF!,#REF!,IF(#REF!&lt;#REF!,#REF!,""))," ")</f>
        <v> </v>
      </c>
      <c r="V48" t="str">
        <f>IF(ISNUMBER(FIND("杨炼",#REF!)),#REF!,"")</f>
        <v/>
      </c>
      <c r="W48" s="99" t="str">
        <f>IF(ISNUMBER(FIND("杨炼",#REF!)),IF(#REF!&gt;=#REF!,#REF!,IF(#REF!&lt;#REF!,#REF!,""))," ")</f>
        <v> </v>
      </c>
      <c r="Y48" t="str">
        <f>IF(ISNUMBER(FIND("曹俊",#REF!)),#REF!,"")</f>
        <v/>
      </c>
      <c r="Z48" s="99" t="str">
        <f>IF(ISNUMBER(FIND("曹俊",#REF!)),IF(#REF!&gt;=#REF!,#REF!,IF(#REF!&lt;#REF!,#REF!,""))," ")</f>
        <v> </v>
      </c>
      <c r="AB48" t="str">
        <f>IF(ISNUMBER(FIND("杨毅松",#REF!)),#REF!,"")</f>
        <v/>
      </c>
      <c r="AC48" s="99" t="str">
        <f>IF(ISNUMBER(FIND("杨毅松",#REF!)),IF(#REF!&gt;=#REF!,#REF!,IF(#REF!&lt;#REF!,#REF!,""))," ")</f>
        <v> </v>
      </c>
      <c r="AE48" t="str">
        <f>IF(ISNUMBER(FIND("田伟",#REF!)),#REF!,"")</f>
        <v/>
      </c>
      <c r="AF48" s="99" t="str">
        <f>IF(ISNUMBER(FIND("田伟",#REF!)),IF(#REF!&gt;=#REF!,#REF!,IF(#REF!&lt;#REF!,#REF!,""))," ")</f>
        <v> </v>
      </c>
      <c r="AH48" t="str">
        <f>IF(ISNUMBER(FIND("陈文卿",#REF!)),#REF!,"")</f>
        <v/>
      </c>
      <c r="AI48" s="99" t="str">
        <f>IF(ISNUMBER(FIND("陈文卿",#REF!)),IF(#REF!&gt;=#REF!,#REF!,IF(#REF!&lt;#REF!,#REF!,""))," ")</f>
        <v> </v>
      </c>
    </row>
    <row r="49" spans="1:35">
      <c r="A49" t="str">
        <f>IF(ISNUMBER(FIND("周朋",#REF!)),#REF!,"")</f>
        <v/>
      </c>
      <c r="B49" s="99" t="str">
        <f>IF(ISNUMBER(FIND("周朋",#REF!)),IF(#REF!&gt;=#REF!,#REF!,IF(#REF!&lt;#REF!,#REF!,""))," ")</f>
        <v> </v>
      </c>
      <c r="D49" t="str">
        <f>IF(ISNUMBER(FIND("鲁元君",#REF!)),#REF!,"")</f>
        <v/>
      </c>
      <c r="E49" s="99" t="str">
        <f>IF(ISNUMBER(FIND("鲁元君",#REF!)),IF(#REF!&gt;=#REF!,#REF!,IF(#REF!&lt;#REF!,#REF!,""))," ")</f>
        <v> </v>
      </c>
      <c r="G49" t="str">
        <f>IF(ISNUMBER(FIND("张子浚",#REF!)),#REF!,"")</f>
        <v/>
      </c>
      <c r="H49" s="99" t="str">
        <f>IF(ISNUMBER(FIND("张子浚",#REF!)),IF(#REF!&gt;=#REF!,#REF!,IF(#REF!&lt;#REF!,#REF!,""))," ")</f>
        <v> </v>
      </c>
      <c r="J49" t="str">
        <f>IF(ISNUMBER(FIND("张天畅",#REF!)),#REF!,"")</f>
        <v/>
      </c>
      <c r="K49" s="99" t="str">
        <f>IF(ISNUMBER(FIND("张天畅",#REF!)),IF(#REF!&gt;=#REF!,#REF!,IF(#REF!&lt;#REF!,#REF!,""))," ")</f>
        <v> </v>
      </c>
      <c r="M49" t="str">
        <f>IF(ISNUMBER(FIND("李元星",#REF!)),#REF!,"")</f>
        <v/>
      </c>
      <c r="N49" s="99" t="str">
        <f>IF(ISNUMBER(FIND("李元星",#REF!)),IF(#REF!&gt;=#REF!,#REF!,IF(#REF!&lt;#REF!,#REF!,""))," ")</f>
        <v> </v>
      </c>
      <c r="P49" t="str">
        <f>IF(ISNUMBER(FIND("徐锐",#REF!)),#REF!,"")</f>
        <v/>
      </c>
      <c r="Q49" s="99" t="str">
        <f>IF(ISNUMBER(FIND("徐锐",#REF!)),IF(#REF!&gt;=#REF!,#REF!,IF(#REF!&lt;#REF!,#REF!,""))," ")</f>
        <v> </v>
      </c>
      <c r="S49" t="str">
        <f>IF(ISNUMBER(FIND("余亚成",#REF!)),#REF!,"")</f>
        <v/>
      </c>
      <c r="T49" s="99" t="str">
        <f>IF(ISNUMBER(FIND("余亚成",#REF!)),IF(#REF!&gt;=#REF!,#REF!,IF(#REF!&lt;#REF!,#REF!,""))," ")</f>
        <v> </v>
      </c>
      <c r="V49" t="str">
        <f>IF(ISNUMBER(FIND("杨炼",#REF!)),#REF!,"")</f>
        <v/>
      </c>
      <c r="W49" s="99" t="str">
        <f>IF(ISNUMBER(FIND("杨炼",#REF!)),IF(#REF!&gt;=#REF!,#REF!,IF(#REF!&lt;#REF!,#REF!,""))," ")</f>
        <v> </v>
      </c>
      <c r="Y49" t="str">
        <f>IF(ISNUMBER(FIND("曹俊",#REF!)),#REF!,"")</f>
        <v/>
      </c>
      <c r="Z49" s="99" t="str">
        <f>IF(ISNUMBER(FIND("曹俊",#REF!)),IF(#REF!&gt;=#REF!,#REF!,IF(#REF!&lt;#REF!,#REF!,""))," ")</f>
        <v> </v>
      </c>
      <c r="AB49" t="str">
        <f>IF(ISNUMBER(FIND("杨毅松",#REF!)),#REF!,"")</f>
        <v/>
      </c>
      <c r="AC49" s="99" t="str">
        <f>IF(ISNUMBER(FIND("杨毅松",#REF!)),IF(#REF!&gt;=#REF!,#REF!,IF(#REF!&lt;#REF!,#REF!,""))," ")</f>
        <v> </v>
      </c>
      <c r="AE49" t="str">
        <f>IF(ISNUMBER(FIND("田伟",#REF!)),#REF!,"")</f>
        <v/>
      </c>
      <c r="AF49" s="99" t="str">
        <f>IF(ISNUMBER(FIND("田伟",#REF!)),IF(#REF!&gt;=#REF!,#REF!,IF(#REF!&lt;#REF!,#REF!,""))," ")</f>
        <v> </v>
      </c>
      <c r="AH49" t="str">
        <f>IF(ISNUMBER(FIND("陈文卿",#REF!)),#REF!,"")</f>
        <v/>
      </c>
      <c r="AI49" s="99" t="str">
        <f>IF(ISNUMBER(FIND("陈文卿",#REF!)),IF(#REF!&gt;=#REF!,#REF!,IF(#REF!&lt;#REF!,#REF!,""))," ")</f>
        <v> </v>
      </c>
    </row>
    <row r="50" spans="1:35">
      <c r="A50" s="100" t="str">
        <f>IF(ISNUMBER(FIND("周朋",#REF!)),#REF!,"")</f>
        <v/>
      </c>
      <c r="B50" s="101" t="str">
        <f>IF(ISNUMBER(FIND("周朋",#REF!)),IF(#REF!&gt;=#REF!,#REF!,IF(#REF!&lt;#REF!,#REF!,""))," ")</f>
        <v> </v>
      </c>
      <c r="D50" s="100" t="str">
        <f>IF(ISNUMBER(FIND("鲁元君",#REF!)),#REF!,"")</f>
        <v/>
      </c>
      <c r="E50" s="101" t="str">
        <f>IF(ISNUMBER(FIND("鲁元君",#REF!)),IF(#REF!&gt;=#REF!,#REF!,IF(#REF!&lt;#REF!,#REF!,""))," ")</f>
        <v> </v>
      </c>
      <c r="G50" s="100" t="str">
        <f>IF(ISNUMBER(FIND("张子浚",#REF!)),#REF!,"")</f>
        <v/>
      </c>
      <c r="H50" s="101" t="str">
        <f>IF(ISNUMBER(FIND("张子浚",#REF!)),IF(#REF!&gt;=#REF!,#REF!,IF(#REF!&lt;#REF!,#REF!,""))," ")</f>
        <v> </v>
      </c>
      <c r="J50" s="100" t="str">
        <f>IF(ISNUMBER(FIND("张天畅",#REF!)),#REF!,"")</f>
        <v/>
      </c>
      <c r="K50" s="101" t="str">
        <f>IF(ISNUMBER(FIND("张天畅",#REF!)),IF(#REF!&gt;=#REF!,#REF!,IF(#REF!&lt;#REF!,#REF!,""))," ")</f>
        <v> </v>
      </c>
      <c r="M50" s="102" t="str">
        <f>IF(ISNUMBER(FIND("李元星",#REF!)),#REF!,"")</f>
        <v/>
      </c>
      <c r="N50" s="103" t="str">
        <f>IF(ISNUMBER(FIND("李元星",#REF!)),IF(#REF!&gt;=#REF!,#REF!,IF(#REF!&lt;#REF!,#REF!,""))," ")</f>
        <v> </v>
      </c>
      <c r="P50" s="102" t="str">
        <f>IF(ISNUMBER(FIND("徐锐",#REF!)),#REF!,"")</f>
        <v/>
      </c>
      <c r="Q50" s="103" t="str">
        <f>IF(ISNUMBER(FIND("徐锐",#REF!)),IF(#REF!&gt;=#REF!,#REF!,IF(#REF!&lt;#REF!,#REF!,""))," ")</f>
        <v> </v>
      </c>
      <c r="S50" s="102" t="str">
        <f>IF(ISNUMBER(FIND("余亚成",#REF!)),#REF!,"")</f>
        <v/>
      </c>
      <c r="T50" s="103" t="str">
        <f>IF(ISNUMBER(FIND("余亚成",#REF!)),IF(#REF!&gt;=#REF!,#REF!,IF(#REF!&lt;#REF!,#REF!,""))," ")</f>
        <v> </v>
      </c>
      <c r="V50" s="102" t="str">
        <f>IF(ISNUMBER(FIND("杨炼",#REF!)),#REF!,"")</f>
        <v/>
      </c>
      <c r="W50" s="103" t="str">
        <f>IF(ISNUMBER(FIND("杨炼",#REF!)),IF(#REF!&gt;=#REF!,#REF!,IF(#REF!&lt;#REF!,#REF!,""))," ")</f>
        <v> </v>
      </c>
      <c r="Y50" s="102" t="str">
        <f>IF(ISNUMBER(FIND("曹俊",#REF!)),#REF!,"")</f>
        <v/>
      </c>
      <c r="Z50" s="103" t="str">
        <f>IF(ISNUMBER(FIND("曹俊",#REF!)),IF(#REF!&gt;=#REF!,#REF!,IF(#REF!&lt;#REF!,#REF!,""))," ")</f>
        <v> </v>
      </c>
      <c r="AB50" s="102" t="str">
        <f>IF(ISNUMBER(FIND("杨毅松",#REF!)),#REF!,"")</f>
        <v/>
      </c>
      <c r="AC50" s="103" t="str">
        <f>IF(ISNUMBER(FIND("杨毅松",#REF!)),IF(#REF!&gt;=#REF!,#REF!,IF(#REF!&lt;#REF!,#REF!,""))," ")</f>
        <v> </v>
      </c>
      <c r="AE50" s="104" t="str">
        <f>IF(ISNUMBER(FIND("田伟",#REF!)),#REF!,"")</f>
        <v/>
      </c>
      <c r="AF50" s="105" t="str">
        <f>IF(ISNUMBER(FIND("田伟",#REF!)),IF(#REF!&gt;=#REF!,#REF!,IF(#REF!&lt;#REF!,#REF!,""))," ")</f>
        <v> </v>
      </c>
      <c r="AH50" s="104" t="str">
        <f>IF(ISNUMBER(FIND("陈文卿",#REF!)),#REF!,"")</f>
        <v/>
      </c>
      <c r="AI50" s="105" t="str">
        <f>IF(ISNUMBER(FIND("陈文卿",#REF!)),IF(#REF!&gt;=#REF!,#REF!,IF(#REF!&lt;#REF!,#REF!,""))," ")</f>
        <v> </v>
      </c>
    </row>
    <row r="51" spans="1:35">
      <c r="A51" t="str">
        <f>IF(ISNUMBER(FIND("周朋",#REF!)),#REF!,"")</f>
        <v/>
      </c>
      <c r="B51" s="99" t="str">
        <f>IF(ISNUMBER(FIND("周朋",#REF!)),IF(#REF!&gt;=#REF!,#REF!,IF(#REF!&lt;#REF!,#REF!,"")),"")</f>
        <v/>
      </c>
      <c r="D51" t="str">
        <f>IF(ISNUMBER(FIND("鲁元君",#REF!)),#REF!,"")</f>
        <v/>
      </c>
      <c r="E51" s="99" t="str">
        <f>IF(ISNUMBER(FIND("鲁元君",#REF!)),IF(#REF!&gt;=#REF!,#REF!,IF(#REF!&lt;#REF!,#REF!,"")),"")</f>
        <v/>
      </c>
      <c r="G51" t="str">
        <f>IF(ISNUMBER(FIND("张子浚",#REF!)),#REF!,"")</f>
        <v/>
      </c>
      <c r="H51" s="99" t="str">
        <f>IF(ISNUMBER(FIND("张子浚",#REF!)),IF(#REF!&gt;=#REF!,#REF!,IF(#REF!&lt;#REF!,#REF!,"")),"")</f>
        <v/>
      </c>
      <c r="J51" t="str">
        <f>IF(ISNUMBER(FIND("张天畅",#REF!)),#REF!,"")</f>
        <v/>
      </c>
      <c r="K51" s="99" t="str">
        <f>IF(ISNUMBER(FIND("张天畅",#REF!)),IF(#REF!&gt;=#REF!,#REF!,IF(#REF!&lt;#REF!,#REF!,"")),"")</f>
        <v/>
      </c>
      <c r="M51" t="str">
        <f>IF(ISNUMBER(FIND("李元星",#REF!)),#REF!,"")</f>
        <v/>
      </c>
      <c r="N51" s="99" t="str">
        <f>IF(ISNUMBER(FIND("李元星",#REF!)),IF(#REF!&gt;=#REF!,#REF!,IF(#REF!&lt;#REF!,#REF!,"")),"")</f>
        <v/>
      </c>
      <c r="P51" t="str">
        <f>IF(ISNUMBER(FIND("徐锐",#REF!)),#REF!,"")</f>
        <v/>
      </c>
      <c r="Q51" s="99" t="str">
        <f>IF(ISNUMBER(FIND("徐锐",#REF!)),IF(#REF!&gt;=#REF!,#REF!,IF(#REF!&lt;#REF!,#REF!,"")),"")</f>
        <v/>
      </c>
      <c r="S51" t="str">
        <f>IF(ISNUMBER(FIND("余亚成",#REF!)),#REF!,"")</f>
        <v/>
      </c>
      <c r="T51" s="99" t="str">
        <f>IF(ISNUMBER(FIND("余亚成",#REF!)),IF(#REF!&gt;=#REF!,#REF!,IF(#REF!&lt;#REF!,#REF!,"")),"")</f>
        <v/>
      </c>
      <c r="V51" t="str">
        <f>IF(ISNUMBER(FIND("杨炼",#REF!)),#REF!,"")</f>
        <v/>
      </c>
      <c r="W51" s="99" t="str">
        <f>IF(ISNUMBER(FIND("杨炼",#REF!)),IF(#REF!&gt;=#REF!,#REF!,IF(#REF!&lt;#REF!,#REF!,"")),"")</f>
        <v/>
      </c>
      <c r="Y51" t="str">
        <f>IF(ISNUMBER(FIND("曹俊",#REF!)),#REF!,"")</f>
        <v/>
      </c>
      <c r="Z51" s="99" t="str">
        <f>IF(ISNUMBER(FIND("曹俊",#REF!)),IF(#REF!&gt;=#REF!,#REF!,IF(#REF!&lt;#REF!,#REF!,"")),"")</f>
        <v/>
      </c>
      <c r="AB51" t="str">
        <f>IF(ISNUMBER(FIND("杨毅松",#REF!)),#REF!,"")</f>
        <v/>
      </c>
      <c r="AC51" s="99" t="str">
        <f>IF(ISNUMBER(FIND("杨毅松",#REF!)),IF(#REF!&gt;=#REF!,#REF!,IF(#REF!&lt;#REF!,#REF!,"")),"")</f>
        <v/>
      </c>
      <c r="AE51" t="str">
        <f>IF(ISNUMBER(FIND("田伟",#REF!)),#REF!,"")</f>
        <v/>
      </c>
      <c r="AF51" s="99" t="str">
        <f>IF(ISNUMBER(FIND("田伟",#REF!)),IF(#REF!&gt;=#REF!,#REF!,IF(#REF!&lt;#REF!,#REF!,"")),"")</f>
        <v/>
      </c>
      <c r="AH51" t="str">
        <f>IF(ISNUMBER(FIND("陈文卿",#REF!)),#REF!,"")</f>
        <v/>
      </c>
      <c r="AI51" s="99" t="str">
        <f>IF(ISNUMBER(FIND("陈文卿",#REF!)),IF(#REF!&gt;=#REF!,#REF!,IF(#REF!&lt;#REF!,#REF!,"")),"")</f>
        <v/>
      </c>
    </row>
    <row r="52" spans="1:35">
      <c r="A52" t="str">
        <f>IF(ISNUMBER(FIND("周朋",#REF!)),#REF!,"")</f>
        <v/>
      </c>
      <c r="B52" s="99" t="str">
        <f>IF(ISNUMBER(FIND("周朋",#REF!)),IF(#REF!&gt;=#REF!,#REF!,IF(#REF!&lt;#REF!,#REF!,"")),"")</f>
        <v/>
      </c>
      <c r="D52" t="str">
        <f>IF(ISNUMBER(FIND("鲁元君",#REF!)),#REF!,"")</f>
        <v/>
      </c>
      <c r="E52" s="99" t="str">
        <f>IF(ISNUMBER(FIND("鲁元君",#REF!)),IF(#REF!&gt;=#REF!,#REF!,IF(#REF!&lt;#REF!,#REF!,"")),"")</f>
        <v/>
      </c>
      <c r="G52" t="str">
        <f>IF(ISNUMBER(FIND("张子浚",#REF!)),#REF!,"")</f>
        <v/>
      </c>
      <c r="H52" s="99" t="str">
        <f>IF(ISNUMBER(FIND("张子浚",#REF!)),IF(#REF!&gt;=#REF!,#REF!,IF(#REF!&lt;#REF!,#REF!,"")),"")</f>
        <v/>
      </c>
      <c r="J52" t="str">
        <f>IF(ISNUMBER(FIND("张天畅",#REF!)),#REF!,"")</f>
        <v/>
      </c>
      <c r="K52" s="99" t="str">
        <f>IF(ISNUMBER(FIND("张天畅",#REF!)),IF(#REF!&gt;=#REF!,#REF!,IF(#REF!&lt;#REF!,#REF!,"")),"")</f>
        <v/>
      </c>
      <c r="M52" t="str">
        <f>IF(ISNUMBER(FIND("李元星",#REF!)),#REF!,"")</f>
        <v/>
      </c>
      <c r="N52" s="99" t="str">
        <f>IF(ISNUMBER(FIND("李元星",#REF!)),IF(#REF!&gt;=#REF!,#REF!,IF(#REF!&lt;#REF!,#REF!,"")),"")</f>
        <v/>
      </c>
      <c r="P52" t="str">
        <f>IF(ISNUMBER(FIND("徐锐",#REF!)),#REF!,"")</f>
        <v/>
      </c>
      <c r="Q52" s="99" t="str">
        <f>IF(ISNUMBER(FIND("徐锐",#REF!)),IF(#REF!&gt;=#REF!,#REF!,IF(#REF!&lt;#REF!,#REF!,"")),"")</f>
        <v/>
      </c>
      <c r="S52" t="str">
        <f>IF(ISNUMBER(FIND("余亚成",#REF!)),#REF!,"")</f>
        <v/>
      </c>
      <c r="T52" s="99" t="str">
        <f>IF(ISNUMBER(FIND("余亚成",#REF!)),IF(#REF!&gt;=#REF!,#REF!,IF(#REF!&lt;#REF!,#REF!,"")),"")</f>
        <v/>
      </c>
      <c r="V52" t="str">
        <f>IF(ISNUMBER(FIND("杨炼",#REF!)),#REF!,"")</f>
        <v/>
      </c>
      <c r="W52" s="99" t="str">
        <f>IF(ISNUMBER(FIND("杨炼",#REF!)),IF(#REF!&gt;=#REF!,#REF!,IF(#REF!&lt;#REF!,#REF!,"")),"")</f>
        <v/>
      </c>
      <c r="Y52" t="str">
        <f>IF(ISNUMBER(FIND("曹俊",#REF!)),#REF!,"")</f>
        <v/>
      </c>
      <c r="Z52" s="99" t="str">
        <f>IF(ISNUMBER(FIND("曹俊",#REF!)),IF(#REF!&gt;=#REF!,#REF!,IF(#REF!&lt;#REF!,#REF!,"")),"")</f>
        <v/>
      </c>
      <c r="AB52" t="str">
        <f>IF(ISNUMBER(FIND("杨毅松",#REF!)),#REF!,"")</f>
        <v/>
      </c>
      <c r="AC52" s="99" t="str">
        <f>IF(ISNUMBER(FIND("杨毅松",#REF!)),IF(#REF!&gt;=#REF!,#REF!,IF(#REF!&lt;#REF!,#REF!,"")),"")</f>
        <v/>
      </c>
      <c r="AE52" t="str">
        <f>IF(ISNUMBER(FIND("田伟",#REF!)),#REF!,"")</f>
        <v/>
      </c>
      <c r="AF52" s="99" t="str">
        <f>IF(ISNUMBER(FIND("田伟",#REF!)),IF(#REF!&gt;=#REF!,#REF!,IF(#REF!&lt;#REF!,#REF!,"")),"")</f>
        <v/>
      </c>
      <c r="AH52" t="str">
        <f>IF(ISNUMBER(FIND("陈文卿",#REF!)),#REF!,"")</f>
        <v/>
      </c>
      <c r="AI52" s="99" t="str">
        <f>IF(ISNUMBER(FIND("陈文卿",#REF!)),IF(#REF!&gt;=#REF!,#REF!,IF(#REF!&lt;#REF!,#REF!,"")),"")</f>
        <v/>
      </c>
    </row>
    <row r="53" spans="1:35">
      <c r="A53" t="str">
        <f>IF(ISNUMBER(FIND("周朋",#REF!)),#REF!,"")</f>
        <v/>
      </c>
      <c r="B53" s="99" t="str">
        <f>IF(ISNUMBER(FIND("周朋",#REF!)),IF(#REF!&gt;=#REF!,#REF!,IF(#REF!&lt;#REF!,#REF!,"")),"")</f>
        <v/>
      </c>
      <c r="D53" t="str">
        <f>IF(ISNUMBER(FIND("鲁元君",#REF!)),#REF!,"")</f>
        <v/>
      </c>
      <c r="E53" s="99" t="str">
        <f>IF(ISNUMBER(FIND("鲁元君",#REF!)),IF(#REF!&gt;=#REF!,#REF!,IF(#REF!&lt;#REF!,#REF!,"")),"")</f>
        <v/>
      </c>
      <c r="G53" t="str">
        <f>IF(ISNUMBER(FIND("张子浚",#REF!)),#REF!,"")</f>
        <v/>
      </c>
      <c r="H53" s="99" t="str">
        <f>IF(ISNUMBER(FIND("张子浚",#REF!)),IF(#REF!&gt;=#REF!,#REF!,IF(#REF!&lt;#REF!,#REF!,"")),"")</f>
        <v/>
      </c>
      <c r="J53" t="str">
        <f>IF(ISNUMBER(FIND("张天畅",#REF!)),#REF!,"")</f>
        <v/>
      </c>
      <c r="K53" s="99" t="str">
        <f>IF(ISNUMBER(FIND("张天畅",#REF!)),IF(#REF!&gt;=#REF!,#REF!,IF(#REF!&lt;#REF!,#REF!,"")),"")</f>
        <v/>
      </c>
      <c r="M53" t="str">
        <f>IF(ISNUMBER(FIND("李元星",#REF!)),#REF!,"")</f>
        <v/>
      </c>
      <c r="N53" s="99" t="str">
        <f>IF(ISNUMBER(FIND("李元星",#REF!)),IF(#REF!&gt;=#REF!,#REF!,IF(#REF!&lt;#REF!,#REF!,"")),"")</f>
        <v/>
      </c>
      <c r="P53" t="str">
        <f>IF(ISNUMBER(FIND("徐锐",#REF!)),#REF!,"")</f>
        <v/>
      </c>
      <c r="Q53" s="99" t="str">
        <f>IF(ISNUMBER(FIND("徐锐",#REF!)),IF(#REF!&gt;=#REF!,#REF!,IF(#REF!&lt;#REF!,#REF!,"")),"")</f>
        <v/>
      </c>
      <c r="S53" t="str">
        <f>IF(ISNUMBER(FIND("余亚成",#REF!)),#REF!,"")</f>
        <v/>
      </c>
      <c r="T53" s="99" t="str">
        <f>IF(ISNUMBER(FIND("余亚成",#REF!)),IF(#REF!&gt;=#REF!,#REF!,IF(#REF!&lt;#REF!,#REF!,"")),"")</f>
        <v/>
      </c>
      <c r="V53" t="str">
        <f>IF(ISNUMBER(FIND("杨炼",#REF!)),#REF!,"")</f>
        <v/>
      </c>
      <c r="W53" s="99" t="str">
        <f>IF(ISNUMBER(FIND("杨炼",#REF!)),IF(#REF!&gt;=#REF!,#REF!,IF(#REF!&lt;#REF!,#REF!,"")),"")</f>
        <v/>
      </c>
      <c r="Y53" t="str">
        <f>IF(ISNUMBER(FIND("曹俊",#REF!)),#REF!,"")</f>
        <v/>
      </c>
      <c r="Z53" s="99" t="str">
        <f>IF(ISNUMBER(FIND("曹俊",#REF!)),IF(#REF!&gt;=#REF!,#REF!,IF(#REF!&lt;#REF!,#REF!,"")),"")</f>
        <v/>
      </c>
      <c r="AB53" t="str">
        <f>IF(ISNUMBER(FIND("杨毅松",#REF!)),#REF!,"")</f>
        <v/>
      </c>
      <c r="AC53" s="99" t="str">
        <f>IF(ISNUMBER(FIND("杨毅松",#REF!)),IF(#REF!&gt;=#REF!,#REF!,IF(#REF!&lt;#REF!,#REF!,"")),"")</f>
        <v/>
      </c>
      <c r="AE53" t="str">
        <f>IF(ISNUMBER(FIND("田伟",#REF!)),#REF!,"")</f>
        <v/>
      </c>
      <c r="AF53" s="99" t="str">
        <f>IF(ISNUMBER(FIND("田伟",#REF!)),IF(#REF!&gt;=#REF!,#REF!,IF(#REF!&lt;#REF!,#REF!,"")),"")</f>
        <v/>
      </c>
      <c r="AH53" t="str">
        <f>IF(ISNUMBER(FIND("陈文卿",#REF!)),#REF!,"")</f>
        <v/>
      </c>
      <c r="AI53" s="99" t="str">
        <f>IF(ISNUMBER(FIND("陈文卿",#REF!)),IF(#REF!&gt;=#REF!,#REF!,IF(#REF!&lt;#REF!,#REF!,"")),"")</f>
        <v/>
      </c>
    </row>
    <row r="54" spans="1:35">
      <c r="A54" t="str">
        <f>IF(ISNUMBER(FIND("周朋",#REF!)),#REF!,"")</f>
        <v/>
      </c>
      <c r="B54" s="99" t="str">
        <f>IF(ISNUMBER(FIND("周朋",#REF!)),IF(#REF!&gt;=#REF!,#REF!,IF(#REF!&lt;#REF!,#REF!,"")),"")</f>
        <v/>
      </c>
      <c r="D54" t="str">
        <f>IF(ISNUMBER(FIND("鲁元君",#REF!)),#REF!,"")</f>
        <v/>
      </c>
      <c r="E54" s="99" t="str">
        <f>IF(ISNUMBER(FIND("鲁元君",#REF!)),IF(#REF!&gt;=#REF!,#REF!,IF(#REF!&lt;#REF!,#REF!,"")),"")</f>
        <v/>
      </c>
      <c r="G54" t="str">
        <f>IF(ISNUMBER(FIND("张子浚",#REF!)),#REF!,"")</f>
        <v/>
      </c>
      <c r="H54" s="99" t="str">
        <f>IF(ISNUMBER(FIND("张子浚",#REF!)),IF(#REF!&gt;=#REF!,#REF!,IF(#REF!&lt;#REF!,#REF!,"")),"")</f>
        <v/>
      </c>
      <c r="J54" t="str">
        <f>IF(ISNUMBER(FIND("张天畅",#REF!)),#REF!,"")</f>
        <v/>
      </c>
      <c r="K54" s="99" t="str">
        <f>IF(ISNUMBER(FIND("张天畅",#REF!)),IF(#REF!&gt;=#REF!,#REF!,IF(#REF!&lt;#REF!,#REF!,"")),"")</f>
        <v/>
      </c>
      <c r="M54" t="str">
        <f>IF(ISNUMBER(FIND("李元星",#REF!)),#REF!,"")</f>
        <v/>
      </c>
      <c r="N54" s="99" t="str">
        <f>IF(ISNUMBER(FIND("李元星",#REF!)),IF(#REF!&gt;=#REF!,#REF!,IF(#REF!&lt;#REF!,#REF!,"")),"")</f>
        <v/>
      </c>
      <c r="P54" t="str">
        <f>IF(ISNUMBER(FIND("徐锐",#REF!)),#REF!,"")</f>
        <v/>
      </c>
      <c r="Q54" s="99" t="str">
        <f>IF(ISNUMBER(FIND("徐锐",#REF!)),IF(#REF!&gt;=#REF!,#REF!,IF(#REF!&lt;#REF!,#REF!,"")),"")</f>
        <v/>
      </c>
      <c r="S54" t="str">
        <f>IF(ISNUMBER(FIND("余亚成",#REF!)),#REF!,"")</f>
        <v/>
      </c>
      <c r="T54" s="99" t="str">
        <f>IF(ISNUMBER(FIND("余亚成",#REF!)),IF(#REF!&gt;=#REF!,#REF!,IF(#REF!&lt;#REF!,#REF!,"")),"")</f>
        <v/>
      </c>
      <c r="V54" t="str">
        <f>IF(ISNUMBER(FIND("杨炼",#REF!)),#REF!,"")</f>
        <v/>
      </c>
      <c r="W54" s="99" t="str">
        <f>IF(ISNUMBER(FIND("杨炼",#REF!)),IF(#REF!&gt;=#REF!,#REF!,IF(#REF!&lt;#REF!,#REF!,"")),"")</f>
        <v/>
      </c>
      <c r="Y54" t="str">
        <f>IF(ISNUMBER(FIND("曹俊",#REF!)),#REF!,"")</f>
        <v/>
      </c>
      <c r="Z54" s="99" t="str">
        <f>IF(ISNUMBER(FIND("曹俊",#REF!)),IF(#REF!&gt;=#REF!,#REF!,IF(#REF!&lt;#REF!,#REF!,"")),"")</f>
        <v/>
      </c>
      <c r="AB54" t="str">
        <f>IF(ISNUMBER(FIND("杨毅松",#REF!)),#REF!,"")</f>
        <v/>
      </c>
      <c r="AC54" s="99" t="str">
        <f>IF(ISNUMBER(FIND("杨毅松",#REF!)),IF(#REF!&gt;=#REF!,#REF!,IF(#REF!&lt;#REF!,#REF!,"")),"")</f>
        <v/>
      </c>
      <c r="AE54" t="str">
        <f>IF(ISNUMBER(FIND("田伟",#REF!)),#REF!,"")</f>
        <v/>
      </c>
      <c r="AF54" s="99" t="str">
        <f>IF(ISNUMBER(FIND("田伟",#REF!)),IF(#REF!&gt;=#REF!,#REF!,IF(#REF!&lt;#REF!,#REF!,"")),"")</f>
        <v/>
      </c>
      <c r="AH54" t="str">
        <f>IF(ISNUMBER(FIND("陈文卿",#REF!)),#REF!,"")</f>
        <v/>
      </c>
      <c r="AI54" s="99" t="str">
        <f>IF(ISNUMBER(FIND("陈文卿",#REF!)),IF(#REF!&gt;=#REF!,#REF!,IF(#REF!&lt;#REF!,#REF!,"")),"")</f>
        <v/>
      </c>
    </row>
    <row r="55" spans="1:35">
      <c r="A55" t="str">
        <f>IF(ISNUMBER(FIND("周朋",#REF!)),#REF!,"")</f>
        <v/>
      </c>
      <c r="B55" s="99" t="str">
        <f>IF(ISNUMBER(FIND("周朋",#REF!)),IF(#REF!&gt;=#REF!,#REF!,IF(#REF!&lt;#REF!,#REF!,"")),"")</f>
        <v/>
      </c>
      <c r="D55" t="str">
        <f>IF(ISNUMBER(FIND("鲁元君",#REF!)),#REF!,"")</f>
        <v/>
      </c>
      <c r="E55" s="99" t="str">
        <f>IF(ISNUMBER(FIND("鲁元君",#REF!)),IF(#REF!&gt;=#REF!,#REF!,IF(#REF!&lt;#REF!,#REF!,"")),"")</f>
        <v/>
      </c>
      <c r="G55" t="str">
        <f>IF(ISNUMBER(FIND("张子浚",#REF!)),#REF!,"")</f>
        <v/>
      </c>
      <c r="H55" s="99" t="str">
        <f>IF(ISNUMBER(FIND("张子浚",#REF!)),IF(#REF!&gt;=#REF!,#REF!,IF(#REF!&lt;#REF!,#REF!,"")),"")</f>
        <v/>
      </c>
      <c r="J55" t="str">
        <f>IF(ISNUMBER(FIND("张天畅",#REF!)),#REF!,"")</f>
        <v/>
      </c>
      <c r="K55" s="99" t="str">
        <f>IF(ISNUMBER(FIND("张天畅",#REF!)),IF(#REF!&gt;=#REF!,#REF!,IF(#REF!&lt;#REF!,#REF!,"")),"")</f>
        <v/>
      </c>
      <c r="M55" t="str">
        <f>IF(ISNUMBER(FIND("李元星",#REF!)),#REF!,"")</f>
        <v/>
      </c>
      <c r="N55" s="99" t="str">
        <f>IF(ISNUMBER(FIND("李元星",#REF!)),IF(#REF!&gt;=#REF!,#REF!,IF(#REF!&lt;#REF!,#REF!,"")),"")</f>
        <v/>
      </c>
      <c r="P55" t="str">
        <f>IF(ISNUMBER(FIND("徐锐",#REF!)),#REF!,"")</f>
        <v/>
      </c>
      <c r="Q55" s="99" t="str">
        <f>IF(ISNUMBER(FIND("徐锐",#REF!)),IF(#REF!&gt;=#REF!,#REF!,IF(#REF!&lt;#REF!,#REF!,"")),"")</f>
        <v/>
      </c>
      <c r="S55" t="str">
        <f>IF(ISNUMBER(FIND("余亚成",#REF!)),#REF!,"")</f>
        <v/>
      </c>
      <c r="T55" s="99" t="str">
        <f>IF(ISNUMBER(FIND("余亚成",#REF!)),IF(#REF!&gt;=#REF!,#REF!,IF(#REF!&lt;#REF!,#REF!,"")),"")</f>
        <v/>
      </c>
      <c r="V55" t="str">
        <f>IF(ISNUMBER(FIND("杨炼",#REF!)),#REF!,"")</f>
        <v/>
      </c>
      <c r="W55" s="99" t="str">
        <f>IF(ISNUMBER(FIND("杨炼",#REF!)),IF(#REF!&gt;=#REF!,#REF!,IF(#REF!&lt;#REF!,#REF!,"")),"")</f>
        <v/>
      </c>
      <c r="Y55" t="str">
        <f>IF(ISNUMBER(FIND("曹俊",#REF!)),#REF!,"")</f>
        <v/>
      </c>
      <c r="Z55" s="99" t="str">
        <f>IF(ISNUMBER(FIND("曹俊",#REF!)),IF(#REF!&gt;=#REF!,#REF!,IF(#REF!&lt;#REF!,#REF!,"")),"")</f>
        <v/>
      </c>
      <c r="AB55" t="str">
        <f>IF(ISNUMBER(FIND("杨毅松",#REF!)),#REF!,"")</f>
        <v/>
      </c>
      <c r="AC55" s="99" t="str">
        <f>IF(ISNUMBER(FIND("杨毅松",#REF!)),IF(#REF!&gt;=#REF!,#REF!,IF(#REF!&lt;#REF!,#REF!,"")),"")</f>
        <v/>
      </c>
      <c r="AE55" t="str">
        <f>IF(ISNUMBER(FIND("田伟",#REF!)),#REF!,"")</f>
        <v/>
      </c>
      <c r="AF55" s="99" t="str">
        <f>IF(ISNUMBER(FIND("田伟",#REF!)),IF(#REF!&gt;=#REF!,#REF!,IF(#REF!&lt;#REF!,#REF!,"")),"")</f>
        <v/>
      </c>
      <c r="AH55" t="str">
        <f>IF(ISNUMBER(FIND("陈文卿",#REF!)),#REF!,"")</f>
        <v/>
      </c>
      <c r="AI55" s="99" t="str">
        <f>IF(ISNUMBER(FIND("陈文卿",#REF!)),IF(#REF!&gt;=#REF!,#REF!,IF(#REF!&lt;#REF!,#REF!,"")),"")</f>
        <v/>
      </c>
    </row>
    <row r="56" spans="1:35">
      <c r="A56" t="str">
        <f>IF(ISNUMBER(FIND("周朋",#REF!)),#REF!,"")</f>
        <v/>
      </c>
      <c r="B56" s="99" t="str">
        <f>IF(ISNUMBER(FIND("周朋",#REF!)),IF(#REF!&gt;=#REF!,#REF!,IF(#REF!&lt;#REF!,#REF!,"")),"")</f>
        <v/>
      </c>
      <c r="D56" t="str">
        <f>IF(ISNUMBER(FIND("鲁元君",#REF!)),#REF!,"")</f>
        <v/>
      </c>
      <c r="E56" s="99" t="str">
        <f>IF(ISNUMBER(FIND("鲁元君",#REF!)),IF(#REF!&gt;=#REF!,#REF!,IF(#REF!&lt;#REF!,#REF!,"")),"")</f>
        <v/>
      </c>
      <c r="G56" t="str">
        <f>IF(ISNUMBER(FIND("张子浚",#REF!)),#REF!,"")</f>
        <v/>
      </c>
      <c r="H56" s="99" t="str">
        <f>IF(ISNUMBER(FIND("张子浚",#REF!)),IF(#REF!&gt;=#REF!,#REF!,IF(#REF!&lt;#REF!,#REF!,"")),"")</f>
        <v/>
      </c>
      <c r="J56" t="str">
        <f>IF(ISNUMBER(FIND("张天畅",#REF!)),#REF!,"")</f>
        <v/>
      </c>
      <c r="K56" s="99" t="str">
        <f>IF(ISNUMBER(FIND("张天畅",#REF!)),IF(#REF!&gt;=#REF!,#REF!,IF(#REF!&lt;#REF!,#REF!,"")),"")</f>
        <v/>
      </c>
      <c r="M56" t="str">
        <f>IF(ISNUMBER(FIND("李元星",#REF!)),#REF!,"")</f>
        <v/>
      </c>
      <c r="N56" s="99" t="str">
        <f>IF(ISNUMBER(FIND("李元星",#REF!)),IF(#REF!&gt;=#REF!,#REF!,IF(#REF!&lt;#REF!,#REF!,"")),"")</f>
        <v/>
      </c>
      <c r="P56" t="str">
        <f>IF(ISNUMBER(FIND("徐锐",#REF!)),#REF!,"")</f>
        <v/>
      </c>
      <c r="Q56" s="99" t="str">
        <f>IF(ISNUMBER(FIND("徐锐",#REF!)),IF(#REF!&gt;=#REF!,#REF!,IF(#REF!&lt;#REF!,#REF!,"")),"")</f>
        <v/>
      </c>
      <c r="S56" t="str">
        <f>IF(ISNUMBER(FIND("余亚成",#REF!)),#REF!,"")</f>
        <v/>
      </c>
      <c r="T56" s="99" t="str">
        <f>IF(ISNUMBER(FIND("余亚成",#REF!)),IF(#REF!&gt;=#REF!,#REF!,IF(#REF!&lt;#REF!,#REF!,"")),"")</f>
        <v/>
      </c>
      <c r="V56" t="str">
        <f>IF(ISNUMBER(FIND("杨炼",#REF!)),#REF!,"")</f>
        <v/>
      </c>
      <c r="W56" s="99" t="str">
        <f>IF(ISNUMBER(FIND("杨炼",#REF!)),IF(#REF!&gt;=#REF!,#REF!,IF(#REF!&lt;#REF!,#REF!,"")),"")</f>
        <v/>
      </c>
      <c r="Y56" t="str">
        <f>IF(ISNUMBER(FIND("曹俊",#REF!)),#REF!,"")</f>
        <v/>
      </c>
      <c r="Z56" s="99" t="str">
        <f>IF(ISNUMBER(FIND("曹俊",#REF!)),IF(#REF!&gt;=#REF!,#REF!,IF(#REF!&lt;#REF!,#REF!,"")),"")</f>
        <v/>
      </c>
      <c r="AB56" t="str">
        <f>IF(ISNUMBER(FIND("杨毅松",#REF!)),#REF!,"")</f>
        <v/>
      </c>
      <c r="AC56" s="99" t="str">
        <f>IF(ISNUMBER(FIND("杨毅松",#REF!)),IF(#REF!&gt;=#REF!,#REF!,IF(#REF!&lt;#REF!,#REF!,"")),"")</f>
        <v/>
      </c>
      <c r="AE56" t="str">
        <f>IF(ISNUMBER(FIND("田伟",#REF!)),#REF!,"")</f>
        <v/>
      </c>
      <c r="AF56" s="99" t="str">
        <f>IF(ISNUMBER(FIND("田伟",#REF!)),IF(#REF!&gt;=#REF!,#REF!,IF(#REF!&lt;#REF!,#REF!,"")),"")</f>
        <v/>
      </c>
      <c r="AH56" t="str">
        <f>IF(ISNUMBER(FIND("陈文卿",#REF!)),#REF!,"")</f>
        <v/>
      </c>
      <c r="AI56" s="99" t="str">
        <f>IF(ISNUMBER(FIND("陈文卿",#REF!)),IF(#REF!&gt;=#REF!,#REF!,IF(#REF!&lt;#REF!,#REF!,"")),"")</f>
        <v/>
      </c>
    </row>
    <row r="57" spans="1:35">
      <c r="A57" t="str">
        <f>IF(ISNUMBER(FIND("周朋",#REF!)),#REF!,"")</f>
        <v/>
      </c>
      <c r="B57" s="99" t="str">
        <f>IF(ISNUMBER(FIND("周朋",#REF!)),IF(#REF!&gt;=#REF!,#REF!,IF(#REF!&lt;#REF!,#REF!,"")),"")</f>
        <v/>
      </c>
      <c r="D57" t="str">
        <f>IF(ISNUMBER(FIND("鲁元君",#REF!)),#REF!,"")</f>
        <v/>
      </c>
      <c r="E57" s="99" t="str">
        <f>IF(ISNUMBER(FIND("鲁元君",#REF!)),IF(#REF!&gt;=#REF!,#REF!,IF(#REF!&lt;#REF!,#REF!,"")),"")</f>
        <v/>
      </c>
      <c r="G57" t="str">
        <f>IF(ISNUMBER(FIND("张子浚",#REF!)),#REF!,"")</f>
        <v/>
      </c>
      <c r="H57" s="99" t="str">
        <f>IF(ISNUMBER(FIND("张子浚",#REF!)),IF(#REF!&gt;=#REF!,#REF!,IF(#REF!&lt;#REF!,#REF!,"")),"")</f>
        <v/>
      </c>
      <c r="J57" t="str">
        <f>IF(ISNUMBER(FIND("张天畅",#REF!)),#REF!,"")</f>
        <v/>
      </c>
      <c r="K57" s="99" t="str">
        <f>IF(ISNUMBER(FIND("张天畅",#REF!)),IF(#REF!&gt;=#REF!,#REF!,IF(#REF!&lt;#REF!,#REF!,"")),"")</f>
        <v/>
      </c>
      <c r="M57" t="str">
        <f>IF(ISNUMBER(FIND("李元星",#REF!)),#REF!,"")</f>
        <v/>
      </c>
      <c r="N57" s="99" t="str">
        <f>IF(ISNUMBER(FIND("李元星",#REF!)),IF(#REF!&gt;=#REF!,#REF!,IF(#REF!&lt;#REF!,#REF!,"")),"")</f>
        <v/>
      </c>
      <c r="P57" t="str">
        <f>IF(ISNUMBER(FIND("徐锐",#REF!)),#REF!,"")</f>
        <v/>
      </c>
      <c r="Q57" s="99" t="str">
        <f>IF(ISNUMBER(FIND("徐锐",#REF!)),IF(#REF!&gt;=#REF!,#REF!,IF(#REF!&lt;#REF!,#REF!,"")),"")</f>
        <v/>
      </c>
      <c r="S57" t="str">
        <f>IF(ISNUMBER(FIND("余亚成",#REF!)),#REF!,"")</f>
        <v/>
      </c>
      <c r="T57" s="99" t="str">
        <f>IF(ISNUMBER(FIND("余亚成",#REF!)),IF(#REF!&gt;=#REF!,#REF!,IF(#REF!&lt;#REF!,#REF!,"")),"")</f>
        <v/>
      </c>
      <c r="V57" t="str">
        <f>IF(ISNUMBER(FIND("杨炼",#REF!)),#REF!,"")</f>
        <v/>
      </c>
      <c r="W57" s="99" t="str">
        <f>IF(ISNUMBER(FIND("杨炼",#REF!)),IF(#REF!&gt;=#REF!,#REF!,IF(#REF!&lt;#REF!,#REF!,"")),"")</f>
        <v/>
      </c>
      <c r="Y57" t="str">
        <f>IF(ISNUMBER(FIND("曹俊",#REF!)),#REF!,"")</f>
        <v/>
      </c>
      <c r="Z57" s="99" t="str">
        <f>IF(ISNUMBER(FIND("曹俊",#REF!)),IF(#REF!&gt;=#REF!,#REF!,IF(#REF!&lt;#REF!,#REF!,"")),"")</f>
        <v/>
      </c>
      <c r="AB57" t="str">
        <f>IF(ISNUMBER(FIND("杨毅松",#REF!)),#REF!,"")</f>
        <v/>
      </c>
      <c r="AC57" s="99" t="str">
        <f>IF(ISNUMBER(FIND("杨毅松",#REF!)),IF(#REF!&gt;=#REF!,#REF!,IF(#REF!&lt;#REF!,#REF!,"")),"")</f>
        <v/>
      </c>
      <c r="AE57" t="str">
        <f>IF(ISNUMBER(FIND("田伟",#REF!)),#REF!,"")</f>
        <v/>
      </c>
      <c r="AF57" s="99" t="str">
        <f>IF(ISNUMBER(FIND("田伟",#REF!)),IF(#REF!&gt;=#REF!,#REF!,IF(#REF!&lt;#REF!,#REF!,"")),"")</f>
        <v/>
      </c>
      <c r="AH57" t="str">
        <f>IF(ISNUMBER(FIND("陈文卿",#REF!)),#REF!,"")</f>
        <v/>
      </c>
      <c r="AI57" s="99" t="str">
        <f>IF(ISNUMBER(FIND("陈文卿",#REF!)),IF(#REF!&gt;=#REF!,#REF!,IF(#REF!&lt;#REF!,#REF!,"")),"")</f>
        <v/>
      </c>
    </row>
    <row r="58" spans="1:35">
      <c r="A58" t="str">
        <f>IF(ISNUMBER(FIND("周朋",#REF!)),#REF!,"")</f>
        <v/>
      </c>
      <c r="B58" s="99" t="str">
        <f>IF(ISNUMBER(FIND("周朋",#REF!)),IF(#REF!&gt;=#REF!,#REF!,IF(#REF!&lt;#REF!,#REF!,"")),"")</f>
        <v/>
      </c>
      <c r="D58" t="str">
        <f>IF(ISNUMBER(FIND("鲁元君",#REF!)),#REF!,"")</f>
        <v/>
      </c>
      <c r="E58" s="99" t="str">
        <f>IF(ISNUMBER(FIND("鲁元君",#REF!)),IF(#REF!&gt;=#REF!,#REF!,IF(#REF!&lt;#REF!,#REF!,"")),"")</f>
        <v/>
      </c>
      <c r="G58" t="str">
        <f>IF(ISNUMBER(FIND("张子浚",#REF!)),#REF!,"")</f>
        <v/>
      </c>
      <c r="H58" s="99" t="str">
        <f>IF(ISNUMBER(FIND("张子浚",#REF!)),IF(#REF!&gt;=#REF!,#REF!,IF(#REF!&lt;#REF!,#REF!,"")),"")</f>
        <v/>
      </c>
      <c r="J58" t="str">
        <f>IF(ISNUMBER(FIND("张天畅",#REF!)),#REF!,"")</f>
        <v/>
      </c>
      <c r="K58" s="99" t="str">
        <f>IF(ISNUMBER(FIND("张天畅",#REF!)),IF(#REF!&gt;=#REF!,#REF!,IF(#REF!&lt;#REF!,#REF!,"")),"")</f>
        <v/>
      </c>
      <c r="M58" t="str">
        <f>IF(ISNUMBER(FIND("李元星",#REF!)),#REF!,"")</f>
        <v/>
      </c>
      <c r="N58" s="99" t="str">
        <f>IF(ISNUMBER(FIND("李元星",#REF!)),IF(#REF!&gt;=#REF!,#REF!,IF(#REF!&lt;#REF!,#REF!,"")),"")</f>
        <v/>
      </c>
      <c r="P58" t="str">
        <f>IF(ISNUMBER(FIND("徐锐",#REF!)),#REF!,"")</f>
        <v/>
      </c>
      <c r="Q58" s="99" t="str">
        <f>IF(ISNUMBER(FIND("徐锐",#REF!)),IF(#REF!&gt;=#REF!,#REF!,IF(#REF!&lt;#REF!,#REF!,"")),"")</f>
        <v/>
      </c>
      <c r="S58" t="str">
        <f>IF(ISNUMBER(FIND("余亚成",#REF!)),#REF!,"")</f>
        <v/>
      </c>
      <c r="T58" s="99" t="str">
        <f>IF(ISNUMBER(FIND("余亚成",#REF!)),IF(#REF!&gt;=#REF!,#REF!,IF(#REF!&lt;#REF!,#REF!,"")),"")</f>
        <v/>
      </c>
      <c r="V58" t="str">
        <f>IF(ISNUMBER(FIND("杨炼",#REF!)),#REF!,"")</f>
        <v/>
      </c>
      <c r="W58" s="99" t="str">
        <f>IF(ISNUMBER(FIND("杨炼",#REF!)),IF(#REF!&gt;=#REF!,#REF!,IF(#REF!&lt;#REF!,#REF!,"")),"")</f>
        <v/>
      </c>
      <c r="Y58" t="str">
        <f>IF(ISNUMBER(FIND("曹俊",#REF!)),#REF!,"")</f>
        <v/>
      </c>
      <c r="Z58" s="99" t="str">
        <f>IF(ISNUMBER(FIND("曹俊",#REF!)),IF(#REF!&gt;=#REF!,#REF!,IF(#REF!&lt;#REF!,#REF!,"")),"")</f>
        <v/>
      </c>
      <c r="AB58" t="str">
        <f>IF(ISNUMBER(FIND("杨毅松",#REF!)),#REF!,"")</f>
        <v/>
      </c>
      <c r="AC58" s="99" t="str">
        <f>IF(ISNUMBER(FIND("杨毅松",#REF!)),IF(#REF!&gt;=#REF!,#REF!,IF(#REF!&lt;#REF!,#REF!,"")),"")</f>
        <v/>
      </c>
      <c r="AE58" t="str">
        <f>IF(ISNUMBER(FIND("田伟",#REF!)),#REF!,"")</f>
        <v/>
      </c>
      <c r="AF58" s="99" t="str">
        <f>IF(ISNUMBER(FIND("田伟",#REF!)),IF(#REF!&gt;=#REF!,#REF!,IF(#REF!&lt;#REF!,#REF!,"")),"")</f>
        <v/>
      </c>
      <c r="AH58" t="str">
        <f>IF(ISNUMBER(FIND("陈文卿",#REF!)),#REF!,"")</f>
        <v/>
      </c>
      <c r="AI58" s="99" t="str">
        <f>IF(ISNUMBER(FIND("陈文卿",#REF!)),IF(#REF!&gt;=#REF!,#REF!,IF(#REF!&lt;#REF!,#REF!,"")),"")</f>
        <v/>
      </c>
    </row>
    <row r="59" spans="1:35">
      <c r="A59" t="str">
        <f>IF(ISNUMBER(FIND("周朋",#REF!)),#REF!,"")</f>
        <v/>
      </c>
      <c r="B59" s="99" t="str">
        <f>IF(ISNUMBER(FIND("周朋",#REF!)),IF(#REF!&gt;=#REF!,#REF!,IF(#REF!&lt;#REF!,#REF!,"")),"")</f>
        <v/>
      </c>
      <c r="D59" t="str">
        <f>IF(ISNUMBER(FIND("鲁元君",#REF!)),#REF!,"")</f>
        <v/>
      </c>
      <c r="E59" s="99" t="str">
        <f>IF(ISNUMBER(FIND("鲁元君",#REF!)),IF(#REF!&gt;=#REF!,#REF!,IF(#REF!&lt;#REF!,#REF!,"")),"")</f>
        <v/>
      </c>
      <c r="G59" t="str">
        <f>IF(ISNUMBER(FIND("张子浚",#REF!)),#REF!,"")</f>
        <v/>
      </c>
      <c r="H59" s="99" t="str">
        <f>IF(ISNUMBER(FIND("张子浚",#REF!)),IF(#REF!&gt;=#REF!,#REF!,IF(#REF!&lt;#REF!,#REF!,"")),"")</f>
        <v/>
      </c>
      <c r="J59" t="str">
        <f>IF(ISNUMBER(FIND("张天畅",#REF!)),#REF!,"")</f>
        <v/>
      </c>
      <c r="K59" s="99" t="str">
        <f>IF(ISNUMBER(FIND("张天畅",#REF!)),IF(#REF!&gt;=#REF!,#REF!,IF(#REF!&lt;#REF!,#REF!,"")),"")</f>
        <v/>
      </c>
      <c r="M59" t="str">
        <f>IF(ISNUMBER(FIND("李元星",#REF!)),#REF!,"")</f>
        <v/>
      </c>
      <c r="N59" s="99" t="str">
        <f>IF(ISNUMBER(FIND("李元星",#REF!)),IF(#REF!&gt;=#REF!,#REF!,IF(#REF!&lt;#REF!,#REF!,"")),"")</f>
        <v/>
      </c>
      <c r="P59" t="str">
        <f>IF(ISNUMBER(FIND("徐锐",#REF!)),#REF!,"")</f>
        <v/>
      </c>
      <c r="Q59" s="99" t="str">
        <f>IF(ISNUMBER(FIND("徐锐",#REF!)),IF(#REF!&gt;=#REF!,#REF!,IF(#REF!&lt;#REF!,#REF!,"")),"")</f>
        <v/>
      </c>
      <c r="S59" t="str">
        <f>IF(ISNUMBER(FIND("余亚成",#REF!)),#REF!,"")</f>
        <v/>
      </c>
      <c r="T59" s="99" t="str">
        <f>IF(ISNUMBER(FIND("余亚成",#REF!)),IF(#REF!&gt;=#REF!,#REF!,IF(#REF!&lt;#REF!,#REF!,"")),"")</f>
        <v/>
      </c>
      <c r="V59" t="str">
        <f>IF(ISNUMBER(FIND("杨炼",#REF!)),#REF!,"")</f>
        <v/>
      </c>
      <c r="W59" s="99" t="str">
        <f>IF(ISNUMBER(FIND("杨炼",#REF!)),IF(#REF!&gt;=#REF!,#REF!,IF(#REF!&lt;#REF!,#REF!,"")),"")</f>
        <v/>
      </c>
      <c r="Y59" t="str">
        <f>IF(ISNUMBER(FIND("曹俊",#REF!)),#REF!,"")</f>
        <v/>
      </c>
      <c r="Z59" s="99" t="str">
        <f>IF(ISNUMBER(FIND("曹俊",#REF!)),IF(#REF!&gt;=#REF!,#REF!,IF(#REF!&lt;#REF!,#REF!,"")),"")</f>
        <v/>
      </c>
      <c r="AB59" t="str">
        <f>IF(ISNUMBER(FIND("杨毅松",#REF!)),#REF!,"")</f>
        <v/>
      </c>
      <c r="AC59" s="99" t="str">
        <f>IF(ISNUMBER(FIND("杨毅松",#REF!)),IF(#REF!&gt;=#REF!,#REF!,IF(#REF!&lt;#REF!,#REF!,"")),"")</f>
        <v/>
      </c>
      <c r="AE59" t="str">
        <f>IF(ISNUMBER(FIND("田伟",#REF!)),#REF!,"")</f>
        <v/>
      </c>
      <c r="AF59" s="99" t="str">
        <f>IF(ISNUMBER(FIND("田伟",#REF!)),IF(#REF!&gt;=#REF!,#REF!,IF(#REF!&lt;#REF!,#REF!,"")),"")</f>
        <v/>
      </c>
      <c r="AH59" t="str">
        <f>IF(ISNUMBER(FIND("陈文卿",#REF!)),#REF!,"")</f>
        <v/>
      </c>
      <c r="AI59" s="99" t="str">
        <f>IF(ISNUMBER(FIND("陈文卿",#REF!)),IF(#REF!&gt;=#REF!,#REF!,IF(#REF!&lt;#REF!,#REF!,"")),"")</f>
        <v/>
      </c>
    </row>
    <row r="60" spans="1:35">
      <c r="A60" t="str">
        <f>IF(ISNUMBER(FIND("周朋",#REF!)),#REF!,"")</f>
        <v/>
      </c>
      <c r="B60" s="99" t="str">
        <f>IF(ISNUMBER(FIND("周朋",#REF!)),IF(#REF!&gt;=#REF!,#REF!,IF(#REF!&lt;#REF!,#REF!,"")),"")</f>
        <v/>
      </c>
      <c r="D60" t="str">
        <f>IF(ISNUMBER(FIND("鲁元君",#REF!)),#REF!,"")</f>
        <v/>
      </c>
      <c r="E60" s="99" t="str">
        <f>IF(ISNUMBER(FIND("鲁元君",#REF!)),IF(#REF!&gt;=#REF!,#REF!,IF(#REF!&lt;#REF!,#REF!,"")),"")</f>
        <v/>
      </c>
      <c r="G60" t="str">
        <f>IF(ISNUMBER(FIND("张子浚",#REF!)),#REF!,"")</f>
        <v/>
      </c>
      <c r="H60" s="99" t="str">
        <f>IF(ISNUMBER(FIND("张子浚",#REF!)),IF(#REF!&gt;=#REF!,#REF!,IF(#REF!&lt;#REF!,#REF!,"")),"")</f>
        <v/>
      </c>
      <c r="J60" t="str">
        <f>IF(ISNUMBER(FIND("张天畅",#REF!)),#REF!,"")</f>
        <v/>
      </c>
      <c r="K60" s="99" t="str">
        <f>IF(ISNUMBER(FIND("张天畅",#REF!)),IF(#REF!&gt;=#REF!,#REF!,IF(#REF!&lt;#REF!,#REF!,"")),"")</f>
        <v/>
      </c>
      <c r="M60" t="str">
        <f>IF(ISNUMBER(FIND("李元星",#REF!)),#REF!,"")</f>
        <v/>
      </c>
      <c r="N60" s="99" t="str">
        <f>IF(ISNUMBER(FIND("李元星",#REF!)),IF(#REF!&gt;=#REF!,#REF!,IF(#REF!&lt;#REF!,#REF!,"")),"")</f>
        <v/>
      </c>
      <c r="P60" t="str">
        <f>IF(ISNUMBER(FIND("徐锐",#REF!)),#REF!,"")</f>
        <v/>
      </c>
      <c r="Q60" s="99" t="str">
        <f>IF(ISNUMBER(FIND("徐锐",#REF!)),IF(#REF!&gt;=#REF!,#REF!,IF(#REF!&lt;#REF!,#REF!,"")),"")</f>
        <v/>
      </c>
      <c r="S60" t="str">
        <f>IF(ISNUMBER(FIND("余亚成",#REF!)),#REF!,"")</f>
        <v/>
      </c>
      <c r="T60" s="99" t="str">
        <f>IF(ISNUMBER(FIND("余亚成",#REF!)),IF(#REF!&gt;=#REF!,#REF!,IF(#REF!&lt;#REF!,#REF!,"")),"")</f>
        <v/>
      </c>
      <c r="V60" t="str">
        <f>IF(ISNUMBER(FIND("杨炼",#REF!)),#REF!,"")</f>
        <v/>
      </c>
      <c r="W60" s="99" t="str">
        <f>IF(ISNUMBER(FIND("杨炼",#REF!)),IF(#REF!&gt;=#REF!,#REF!,IF(#REF!&lt;#REF!,#REF!,"")),"")</f>
        <v/>
      </c>
      <c r="Y60" t="str">
        <f>IF(ISNUMBER(FIND("曹俊",#REF!)),#REF!,"")</f>
        <v/>
      </c>
      <c r="Z60" s="99" t="str">
        <f>IF(ISNUMBER(FIND("曹俊",#REF!)),IF(#REF!&gt;=#REF!,#REF!,IF(#REF!&lt;#REF!,#REF!,"")),"")</f>
        <v/>
      </c>
      <c r="AB60" t="str">
        <f>IF(ISNUMBER(FIND("杨毅松",#REF!)),#REF!,"")</f>
        <v/>
      </c>
      <c r="AC60" s="99" t="str">
        <f>IF(ISNUMBER(FIND("杨毅松",#REF!)),IF(#REF!&gt;=#REF!,#REF!,IF(#REF!&lt;#REF!,#REF!,"")),"")</f>
        <v/>
      </c>
      <c r="AE60" t="str">
        <f>IF(ISNUMBER(FIND("田伟",#REF!)),#REF!,"")</f>
        <v/>
      </c>
      <c r="AF60" s="99" t="str">
        <f>IF(ISNUMBER(FIND("田伟",#REF!)),IF(#REF!&gt;=#REF!,#REF!,IF(#REF!&lt;#REF!,#REF!,"")),"")</f>
        <v/>
      </c>
      <c r="AH60" t="str">
        <f>IF(ISNUMBER(FIND("陈文卿",#REF!)),#REF!,"")</f>
        <v/>
      </c>
      <c r="AI60" s="99" t="str">
        <f>IF(ISNUMBER(FIND("陈文卿",#REF!)),IF(#REF!&gt;=#REF!,#REF!,IF(#REF!&lt;#REF!,#REF!,"")),"")</f>
        <v/>
      </c>
    </row>
    <row r="61" spans="1:35">
      <c r="A61" t="str">
        <f>IF(ISNUMBER(FIND("周朋",#REF!)),#REF!,"")</f>
        <v/>
      </c>
      <c r="B61" s="99" t="str">
        <f>IF(ISNUMBER(FIND("周朋",#REF!)),IF(#REF!&gt;=#REF!,#REF!,IF(#REF!&lt;#REF!,#REF!,"")),"")</f>
        <v/>
      </c>
      <c r="D61" t="str">
        <f>IF(ISNUMBER(FIND("鲁元君",#REF!)),#REF!,"")</f>
        <v/>
      </c>
      <c r="E61" s="99" t="str">
        <f>IF(ISNUMBER(FIND("鲁元君",#REF!)),IF(#REF!&gt;=#REF!,#REF!,IF(#REF!&lt;#REF!,#REF!,"")),"")</f>
        <v/>
      </c>
      <c r="G61" t="str">
        <f>IF(ISNUMBER(FIND("张子浚",#REF!)),#REF!,"")</f>
        <v/>
      </c>
      <c r="H61" s="99" t="str">
        <f>IF(ISNUMBER(FIND("张子浚",#REF!)),IF(#REF!&gt;=#REF!,#REF!,IF(#REF!&lt;#REF!,#REF!,"")),"")</f>
        <v/>
      </c>
      <c r="J61" t="str">
        <f>IF(ISNUMBER(FIND("张天畅",#REF!)),#REF!,"")</f>
        <v/>
      </c>
      <c r="K61" s="99" t="str">
        <f>IF(ISNUMBER(FIND("张天畅",#REF!)),IF(#REF!&gt;=#REF!,#REF!,IF(#REF!&lt;#REF!,#REF!,"")),"")</f>
        <v/>
      </c>
      <c r="M61" t="str">
        <f>IF(ISNUMBER(FIND("李元星",#REF!)),#REF!,"")</f>
        <v/>
      </c>
      <c r="N61" s="99" t="str">
        <f>IF(ISNUMBER(FIND("李元星",#REF!)),IF(#REF!&gt;=#REF!,#REF!,IF(#REF!&lt;#REF!,#REF!,"")),"")</f>
        <v/>
      </c>
      <c r="P61" t="str">
        <f>IF(ISNUMBER(FIND("徐锐",#REF!)),#REF!,"")</f>
        <v/>
      </c>
      <c r="Q61" s="99" t="str">
        <f>IF(ISNUMBER(FIND("徐锐",#REF!)),IF(#REF!&gt;=#REF!,#REF!,IF(#REF!&lt;#REF!,#REF!,"")),"")</f>
        <v/>
      </c>
      <c r="S61" t="str">
        <f>IF(ISNUMBER(FIND("余亚成",#REF!)),#REF!,"")</f>
        <v/>
      </c>
      <c r="T61" s="99" t="str">
        <f>IF(ISNUMBER(FIND("余亚成",#REF!)),IF(#REF!&gt;=#REF!,#REF!,IF(#REF!&lt;#REF!,#REF!,"")),"")</f>
        <v/>
      </c>
      <c r="V61" t="str">
        <f>IF(ISNUMBER(FIND("杨炼",#REF!)),#REF!,"")</f>
        <v/>
      </c>
      <c r="W61" s="99" t="str">
        <f>IF(ISNUMBER(FIND("杨炼",#REF!)),IF(#REF!&gt;=#REF!,#REF!,IF(#REF!&lt;#REF!,#REF!,"")),"")</f>
        <v/>
      </c>
      <c r="Y61" t="str">
        <f>IF(ISNUMBER(FIND("曹俊",#REF!)),#REF!,"")</f>
        <v/>
      </c>
      <c r="Z61" s="99" t="str">
        <f>IF(ISNUMBER(FIND("曹俊",#REF!)),IF(#REF!&gt;=#REF!,#REF!,IF(#REF!&lt;#REF!,#REF!,"")),"")</f>
        <v/>
      </c>
      <c r="AB61" t="str">
        <f>IF(ISNUMBER(FIND("杨毅松",#REF!)),#REF!,"")</f>
        <v/>
      </c>
      <c r="AC61" s="99" t="str">
        <f>IF(ISNUMBER(FIND("杨毅松",#REF!)),IF(#REF!&gt;=#REF!,#REF!,IF(#REF!&lt;#REF!,#REF!,"")),"")</f>
        <v/>
      </c>
      <c r="AE61" t="str">
        <f>IF(ISNUMBER(FIND("田伟",#REF!)),#REF!,"")</f>
        <v/>
      </c>
      <c r="AF61" s="99" t="str">
        <f>IF(ISNUMBER(FIND("田伟",#REF!)),IF(#REF!&gt;=#REF!,#REF!,IF(#REF!&lt;#REF!,#REF!,"")),"")</f>
        <v/>
      </c>
      <c r="AH61" t="str">
        <f>IF(ISNUMBER(FIND("陈文卿",#REF!)),#REF!,"")</f>
        <v/>
      </c>
      <c r="AI61" s="99" t="str">
        <f>IF(ISNUMBER(FIND("陈文卿",#REF!)),IF(#REF!&gt;=#REF!,#REF!,IF(#REF!&lt;#REF!,#REF!,"")),"")</f>
        <v/>
      </c>
    </row>
    <row r="62" spans="1:35">
      <c r="A62" t="str">
        <f>IF(ISNUMBER(FIND("周朋",#REF!)),#REF!,"")</f>
        <v/>
      </c>
      <c r="B62" s="99" t="str">
        <f>IF(ISNUMBER(FIND("周朋",#REF!)),IF(#REF!&gt;=#REF!,#REF!,IF(#REF!&lt;#REF!,#REF!,"")),"")</f>
        <v/>
      </c>
      <c r="D62" t="str">
        <f>IF(ISNUMBER(FIND("鲁元君",#REF!)),#REF!,"")</f>
        <v/>
      </c>
      <c r="E62" s="99" t="str">
        <f>IF(ISNUMBER(FIND("鲁元君",#REF!)),IF(#REF!&gt;=#REF!,#REF!,IF(#REF!&lt;#REF!,#REF!,"")),"")</f>
        <v/>
      </c>
      <c r="G62" t="str">
        <f>IF(ISNUMBER(FIND("张子浚",#REF!)),#REF!,"")</f>
        <v/>
      </c>
      <c r="H62" s="99" t="str">
        <f>IF(ISNUMBER(FIND("张子浚",#REF!)),IF(#REF!&gt;=#REF!,#REF!,IF(#REF!&lt;#REF!,#REF!,"")),"")</f>
        <v/>
      </c>
      <c r="J62" t="str">
        <f>IF(ISNUMBER(FIND("张天畅",#REF!)),#REF!,"")</f>
        <v/>
      </c>
      <c r="K62" s="99" t="str">
        <f>IF(ISNUMBER(FIND("张天畅",#REF!)),IF(#REF!&gt;=#REF!,#REF!,IF(#REF!&lt;#REF!,#REF!,"")),"")</f>
        <v/>
      </c>
      <c r="M62" t="str">
        <f>IF(ISNUMBER(FIND("李元星",#REF!)),#REF!,"")</f>
        <v/>
      </c>
      <c r="N62" s="99" t="str">
        <f>IF(ISNUMBER(FIND("李元星",#REF!)),IF(#REF!&gt;=#REF!,#REF!,IF(#REF!&lt;#REF!,#REF!,"")),"")</f>
        <v/>
      </c>
      <c r="P62" t="str">
        <f>IF(ISNUMBER(FIND("徐锐",#REF!)),#REF!,"")</f>
        <v/>
      </c>
      <c r="Q62" s="99" t="str">
        <f>IF(ISNUMBER(FIND("徐锐",#REF!)),IF(#REF!&gt;=#REF!,#REF!,IF(#REF!&lt;#REF!,#REF!,"")),"")</f>
        <v/>
      </c>
      <c r="S62" t="str">
        <f>IF(ISNUMBER(FIND("余亚成",#REF!)),#REF!,"")</f>
        <v/>
      </c>
      <c r="T62" s="99" t="str">
        <f>IF(ISNUMBER(FIND("余亚成",#REF!)),IF(#REF!&gt;=#REF!,#REF!,IF(#REF!&lt;#REF!,#REF!,"")),"")</f>
        <v/>
      </c>
      <c r="V62" t="str">
        <f>IF(ISNUMBER(FIND("杨炼",#REF!)),#REF!,"")</f>
        <v/>
      </c>
      <c r="W62" s="99" t="str">
        <f>IF(ISNUMBER(FIND("杨炼",#REF!)),IF(#REF!&gt;=#REF!,#REF!,IF(#REF!&lt;#REF!,#REF!,"")),"")</f>
        <v/>
      </c>
      <c r="Y62" t="str">
        <f>IF(ISNUMBER(FIND("曹俊",#REF!)),#REF!,"")</f>
        <v/>
      </c>
      <c r="Z62" s="99" t="str">
        <f>IF(ISNUMBER(FIND("曹俊",#REF!)),IF(#REF!&gt;=#REF!,#REF!,IF(#REF!&lt;#REF!,#REF!,"")),"")</f>
        <v/>
      </c>
      <c r="AB62" t="str">
        <f>IF(ISNUMBER(FIND("杨毅松",#REF!)),#REF!,"")</f>
        <v/>
      </c>
      <c r="AC62" s="99" t="str">
        <f>IF(ISNUMBER(FIND("杨毅松",#REF!)),IF(#REF!&gt;=#REF!,#REF!,IF(#REF!&lt;#REF!,#REF!,"")),"")</f>
        <v/>
      </c>
      <c r="AE62" t="str">
        <f>IF(ISNUMBER(FIND("田伟",#REF!)),#REF!,"")</f>
        <v/>
      </c>
      <c r="AF62" s="99" t="str">
        <f>IF(ISNUMBER(FIND("田伟",#REF!)),IF(#REF!&gt;=#REF!,#REF!,IF(#REF!&lt;#REF!,#REF!,"")),"")</f>
        <v/>
      </c>
      <c r="AH62" t="str">
        <f>IF(ISNUMBER(FIND("陈文卿",#REF!)),#REF!,"")</f>
        <v/>
      </c>
      <c r="AI62" s="99" t="str">
        <f>IF(ISNUMBER(FIND("陈文卿",#REF!)),IF(#REF!&gt;=#REF!,#REF!,IF(#REF!&lt;#REF!,#REF!,"")),"")</f>
        <v/>
      </c>
    </row>
    <row r="63" spans="1:35">
      <c r="A63" t="str">
        <f>IF(ISNUMBER(FIND("周朋",#REF!)),#REF!,"")</f>
        <v/>
      </c>
      <c r="B63" s="99" t="str">
        <f>IF(ISNUMBER(FIND("周朋",#REF!)),IF(#REF!&gt;=#REF!,#REF!,IF(#REF!&lt;#REF!,#REF!,"")),"")</f>
        <v/>
      </c>
      <c r="D63" t="str">
        <f>IF(ISNUMBER(FIND("鲁元君",#REF!)),#REF!,"")</f>
        <v/>
      </c>
      <c r="E63" s="99" t="str">
        <f>IF(ISNUMBER(FIND("鲁元君",#REF!)),IF(#REF!&gt;=#REF!,#REF!,IF(#REF!&lt;#REF!,#REF!,"")),"")</f>
        <v/>
      </c>
      <c r="G63" t="str">
        <f>IF(ISNUMBER(FIND("张子浚",#REF!)),#REF!,"")</f>
        <v/>
      </c>
      <c r="H63" s="99" t="str">
        <f>IF(ISNUMBER(FIND("张子浚",#REF!)),IF(#REF!&gt;=#REF!,#REF!,IF(#REF!&lt;#REF!,#REF!,"")),"")</f>
        <v/>
      </c>
      <c r="J63" t="str">
        <f>IF(ISNUMBER(FIND("张天畅",#REF!)),#REF!,"")</f>
        <v/>
      </c>
      <c r="K63" s="99" t="str">
        <f>IF(ISNUMBER(FIND("张天畅",#REF!)),IF(#REF!&gt;=#REF!,#REF!,IF(#REF!&lt;#REF!,#REF!,"")),"")</f>
        <v/>
      </c>
      <c r="M63" t="str">
        <f>IF(ISNUMBER(FIND("李元星",#REF!)),#REF!,"")</f>
        <v/>
      </c>
      <c r="N63" s="99" t="str">
        <f>IF(ISNUMBER(FIND("李元星",#REF!)),IF(#REF!&gt;=#REF!,#REF!,IF(#REF!&lt;#REF!,#REF!,"")),"")</f>
        <v/>
      </c>
      <c r="P63" t="str">
        <f>IF(ISNUMBER(FIND("徐锐",#REF!)),#REF!,"")</f>
        <v/>
      </c>
      <c r="Q63" s="99" t="str">
        <f>IF(ISNUMBER(FIND("徐锐",#REF!)),IF(#REF!&gt;=#REF!,#REF!,IF(#REF!&lt;#REF!,#REF!,"")),"")</f>
        <v/>
      </c>
      <c r="S63" t="str">
        <f>IF(ISNUMBER(FIND("余亚成",#REF!)),#REF!,"")</f>
        <v/>
      </c>
      <c r="T63" s="99" t="str">
        <f>IF(ISNUMBER(FIND("余亚成",#REF!)),IF(#REF!&gt;=#REF!,#REF!,IF(#REF!&lt;#REF!,#REF!,"")),"")</f>
        <v/>
      </c>
      <c r="V63" t="str">
        <f>IF(ISNUMBER(FIND("杨炼",#REF!)),#REF!,"")</f>
        <v/>
      </c>
      <c r="W63" s="99" t="str">
        <f>IF(ISNUMBER(FIND("杨炼",#REF!)),IF(#REF!&gt;=#REF!,#REF!,IF(#REF!&lt;#REF!,#REF!,"")),"")</f>
        <v/>
      </c>
      <c r="Y63" t="str">
        <f>IF(ISNUMBER(FIND("曹俊",#REF!)),#REF!,"")</f>
        <v/>
      </c>
      <c r="Z63" s="99" t="str">
        <f>IF(ISNUMBER(FIND("曹俊",#REF!)),IF(#REF!&gt;=#REF!,#REF!,IF(#REF!&lt;#REF!,#REF!,"")),"")</f>
        <v/>
      </c>
      <c r="AB63" t="str">
        <f>IF(ISNUMBER(FIND("杨毅松",#REF!)),#REF!,"")</f>
        <v/>
      </c>
      <c r="AC63" s="99" t="str">
        <f>IF(ISNUMBER(FIND("杨毅松",#REF!)),IF(#REF!&gt;=#REF!,#REF!,IF(#REF!&lt;#REF!,#REF!,"")),"")</f>
        <v/>
      </c>
      <c r="AE63" t="str">
        <f>IF(ISNUMBER(FIND("田伟",#REF!)),#REF!,"")</f>
        <v/>
      </c>
      <c r="AF63" s="99" t="str">
        <f>IF(ISNUMBER(FIND("田伟",#REF!)),IF(#REF!&gt;=#REF!,#REF!,IF(#REF!&lt;#REF!,#REF!,"")),"")</f>
        <v/>
      </c>
      <c r="AH63" t="str">
        <f>IF(ISNUMBER(FIND("陈文卿",#REF!)),#REF!,"")</f>
        <v/>
      </c>
      <c r="AI63" s="99" t="str">
        <f>IF(ISNUMBER(FIND("陈文卿",#REF!)),IF(#REF!&gt;=#REF!,#REF!,IF(#REF!&lt;#REF!,#REF!,"")),"")</f>
        <v/>
      </c>
    </row>
    <row r="64" spans="1:35">
      <c r="A64" t="str">
        <f>IF(ISNUMBER(FIND("周朋",#REF!)),#REF!,"")</f>
        <v/>
      </c>
      <c r="B64" s="99" t="str">
        <f>IF(ISNUMBER(FIND("周朋",#REF!)),IF(#REF!&gt;=#REF!,#REF!,IF(#REF!&lt;#REF!,#REF!,"")),"")</f>
        <v/>
      </c>
      <c r="D64" t="str">
        <f>IF(ISNUMBER(FIND("鲁元君",#REF!)),#REF!,"")</f>
        <v/>
      </c>
      <c r="E64" s="99" t="str">
        <f>IF(ISNUMBER(FIND("鲁元君",#REF!)),IF(#REF!&gt;=#REF!,#REF!,IF(#REF!&lt;#REF!,#REF!,"")),"")</f>
        <v/>
      </c>
      <c r="G64" t="str">
        <f>IF(ISNUMBER(FIND("张子浚",#REF!)),#REF!,"")</f>
        <v/>
      </c>
      <c r="H64" s="99" t="str">
        <f>IF(ISNUMBER(FIND("张子浚",#REF!)),IF(#REF!&gt;=#REF!,#REF!,IF(#REF!&lt;#REF!,#REF!,"")),"")</f>
        <v/>
      </c>
      <c r="J64" t="str">
        <f>IF(ISNUMBER(FIND("张天畅",#REF!)),#REF!,"")</f>
        <v/>
      </c>
      <c r="K64" s="99" t="str">
        <f>IF(ISNUMBER(FIND("张天畅",#REF!)),IF(#REF!&gt;=#REF!,#REF!,IF(#REF!&lt;#REF!,#REF!,"")),"")</f>
        <v/>
      </c>
      <c r="M64" t="str">
        <f>IF(ISNUMBER(FIND("李元星",#REF!)),#REF!,"")</f>
        <v/>
      </c>
      <c r="N64" s="99" t="str">
        <f>IF(ISNUMBER(FIND("李元星",#REF!)),IF(#REF!&gt;=#REF!,#REF!,IF(#REF!&lt;#REF!,#REF!,"")),"")</f>
        <v/>
      </c>
      <c r="P64" t="str">
        <f>IF(ISNUMBER(FIND("徐锐",#REF!)),#REF!,"")</f>
        <v/>
      </c>
      <c r="Q64" s="99" t="str">
        <f>IF(ISNUMBER(FIND("徐锐",#REF!)),IF(#REF!&gt;=#REF!,#REF!,IF(#REF!&lt;#REF!,#REF!,"")),"")</f>
        <v/>
      </c>
      <c r="S64" t="str">
        <f>IF(ISNUMBER(FIND("余亚成",#REF!)),#REF!,"")</f>
        <v/>
      </c>
      <c r="T64" s="99" t="str">
        <f>IF(ISNUMBER(FIND("余亚成",#REF!)),IF(#REF!&gt;=#REF!,#REF!,IF(#REF!&lt;#REF!,#REF!,"")),"")</f>
        <v/>
      </c>
      <c r="V64" t="str">
        <f>IF(ISNUMBER(FIND("杨炼",#REF!)),#REF!,"")</f>
        <v/>
      </c>
      <c r="W64" s="99" t="str">
        <f>IF(ISNUMBER(FIND("杨炼",#REF!)),IF(#REF!&gt;=#REF!,#REF!,IF(#REF!&lt;#REF!,#REF!,"")),"")</f>
        <v/>
      </c>
      <c r="Y64" t="str">
        <f>IF(ISNUMBER(FIND("曹俊",#REF!)),#REF!,"")</f>
        <v/>
      </c>
      <c r="Z64" s="99" t="str">
        <f>IF(ISNUMBER(FIND("曹俊",#REF!)),IF(#REF!&gt;=#REF!,#REF!,IF(#REF!&lt;#REF!,#REF!,"")),"")</f>
        <v/>
      </c>
      <c r="AB64" t="str">
        <f>IF(ISNUMBER(FIND("杨毅松",#REF!)),#REF!,"")</f>
        <v/>
      </c>
      <c r="AC64" s="99" t="str">
        <f>IF(ISNUMBER(FIND("杨毅松",#REF!)),IF(#REF!&gt;=#REF!,#REF!,IF(#REF!&lt;#REF!,#REF!,"")),"")</f>
        <v/>
      </c>
      <c r="AE64" t="str">
        <f>IF(ISNUMBER(FIND("田伟",#REF!)),#REF!,"")</f>
        <v/>
      </c>
      <c r="AF64" s="99" t="str">
        <f>IF(ISNUMBER(FIND("田伟",#REF!)),IF(#REF!&gt;=#REF!,#REF!,IF(#REF!&lt;#REF!,#REF!,"")),"")</f>
        <v/>
      </c>
      <c r="AH64" t="str">
        <f>IF(ISNUMBER(FIND("陈文卿",#REF!)),#REF!,"")</f>
        <v/>
      </c>
      <c r="AI64" s="99" t="str">
        <f>IF(ISNUMBER(FIND("陈文卿",#REF!)),IF(#REF!&gt;=#REF!,#REF!,IF(#REF!&lt;#REF!,#REF!,"")),"")</f>
        <v/>
      </c>
    </row>
    <row r="65" spans="1:35">
      <c r="A65" t="str">
        <f>IF(ISNUMBER(FIND("周朋",#REF!)),#REF!,"")</f>
        <v/>
      </c>
      <c r="B65" s="99" t="str">
        <f>IF(ISNUMBER(FIND("周朋",#REF!)),IF(#REF!&gt;=#REF!,#REF!,IF(#REF!&lt;#REF!,#REF!,"")),"")</f>
        <v/>
      </c>
      <c r="D65" t="str">
        <f>IF(ISNUMBER(FIND("鲁元君",#REF!)),#REF!,"")</f>
        <v/>
      </c>
      <c r="E65" s="99" t="str">
        <f>IF(ISNUMBER(FIND("鲁元君",#REF!)),IF(#REF!&gt;=#REF!,#REF!,IF(#REF!&lt;#REF!,#REF!,"")),"")</f>
        <v/>
      </c>
      <c r="G65" t="str">
        <f>IF(ISNUMBER(FIND("张子浚",#REF!)),#REF!,"")</f>
        <v/>
      </c>
      <c r="H65" s="99" t="str">
        <f>IF(ISNUMBER(FIND("张子浚",#REF!)),IF(#REF!&gt;=#REF!,#REF!,IF(#REF!&lt;#REF!,#REF!,"")),"")</f>
        <v/>
      </c>
      <c r="J65" t="str">
        <f>IF(ISNUMBER(FIND("张天畅",#REF!)),#REF!,"")</f>
        <v/>
      </c>
      <c r="K65" s="99" t="str">
        <f>IF(ISNUMBER(FIND("张天畅",#REF!)),IF(#REF!&gt;=#REF!,#REF!,IF(#REF!&lt;#REF!,#REF!,"")),"")</f>
        <v/>
      </c>
      <c r="M65" t="str">
        <f>IF(ISNUMBER(FIND("李元星",#REF!)),#REF!,"")</f>
        <v/>
      </c>
      <c r="N65" s="99" t="str">
        <f>IF(ISNUMBER(FIND("李元星",#REF!)),IF(#REF!&gt;=#REF!,#REF!,IF(#REF!&lt;#REF!,#REF!,"")),"")</f>
        <v/>
      </c>
      <c r="P65" t="str">
        <f>IF(ISNUMBER(FIND("徐锐",#REF!)),#REF!,"")</f>
        <v/>
      </c>
      <c r="Q65" s="99" t="str">
        <f>IF(ISNUMBER(FIND("徐锐",#REF!)),IF(#REF!&gt;=#REF!,#REF!,IF(#REF!&lt;#REF!,#REF!,"")),"")</f>
        <v/>
      </c>
      <c r="S65" t="str">
        <f>IF(ISNUMBER(FIND("余亚成",#REF!)),#REF!,"")</f>
        <v/>
      </c>
      <c r="T65" s="99" t="str">
        <f>IF(ISNUMBER(FIND("余亚成",#REF!)),IF(#REF!&gt;=#REF!,#REF!,IF(#REF!&lt;#REF!,#REF!,"")),"")</f>
        <v/>
      </c>
      <c r="V65" t="str">
        <f>IF(ISNUMBER(FIND("杨炼",#REF!)),#REF!,"")</f>
        <v/>
      </c>
      <c r="W65" s="99" t="str">
        <f>IF(ISNUMBER(FIND("杨炼",#REF!)),IF(#REF!&gt;=#REF!,#REF!,IF(#REF!&lt;#REF!,#REF!,"")),"")</f>
        <v/>
      </c>
      <c r="Y65" t="str">
        <f>IF(ISNUMBER(FIND("曹俊",#REF!)),#REF!,"")</f>
        <v/>
      </c>
      <c r="Z65" s="99" t="str">
        <f>IF(ISNUMBER(FIND("曹俊",#REF!)),IF(#REF!&gt;=#REF!,#REF!,IF(#REF!&lt;#REF!,#REF!,"")),"")</f>
        <v/>
      </c>
      <c r="AB65" t="str">
        <f>IF(ISNUMBER(FIND("杨毅松",#REF!)),#REF!,"")</f>
        <v/>
      </c>
      <c r="AC65" s="99" t="str">
        <f>IF(ISNUMBER(FIND("杨毅松",#REF!)),IF(#REF!&gt;=#REF!,#REF!,IF(#REF!&lt;#REF!,#REF!,"")),"")</f>
        <v/>
      </c>
      <c r="AE65" t="str">
        <f>IF(ISNUMBER(FIND("田伟",#REF!)),#REF!,"")</f>
        <v/>
      </c>
      <c r="AF65" s="99" t="str">
        <f>IF(ISNUMBER(FIND("田伟",#REF!)),IF(#REF!&gt;=#REF!,#REF!,IF(#REF!&lt;#REF!,#REF!,"")),"")</f>
        <v/>
      </c>
      <c r="AH65" t="str">
        <f>IF(ISNUMBER(FIND("陈文卿",#REF!)),#REF!,"")</f>
        <v/>
      </c>
      <c r="AI65" s="99" t="str">
        <f>IF(ISNUMBER(FIND("陈文卿",#REF!)),IF(#REF!&gt;=#REF!,#REF!,IF(#REF!&lt;#REF!,#REF!,"")),"")</f>
        <v/>
      </c>
    </row>
    <row r="66" spans="1:35">
      <c r="A66" t="str">
        <f>IF(ISNUMBER(FIND("周朋",#REF!)),#REF!,"")</f>
        <v/>
      </c>
      <c r="B66" s="99" t="str">
        <f>IF(ISNUMBER(FIND("周朋",#REF!)),IF(#REF!&gt;=#REF!,#REF!,IF(#REF!&lt;#REF!,#REF!,"")),"")</f>
        <v/>
      </c>
      <c r="D66" t="str">
        <f>IF(ISNUMBER(FIND("鲁元君",#REF!)),#REF!,"")</f>
        <v/>
      </c>
      <c r="E66" s="99" t="str">
        <f>IF(ISNUMBER(FIND("鲁元君",#REF!)),IF(#REF!&gt;=#REF!,#REF!,IF(#REF!&lt;#REF!,#REF!,"")),"")</f>
        <v/>
      </c>
      <c r="G66" t="str">
        <f>IF(ISNUMBER(FIND("张子浚",#REF!)),#REF!,"")</f>
        <v/>
      </c>
      <c r="H66" s="99" t="str">
        <f>IF(ISNUMBER(FIND("张子浚",#REF!)),IF(#REF!&gt;=#REF!,#REF!,IF(#REF!&lt;#REF!,#REF!,"")),"")</f>
        <v/>
      </c>
      <c r="J66" t="str">
        <f>IF(ISNUMBER(FIND("张天畅",#REF!)),#REF!,"")</f>
        <v/>
      </c>
      <c r="K66" s="99" t="str">
        <f>IF(ISNUMBER(FIND("张天畅",#REF!)),IF(#REF!&gt;=#REF!,#REF!,IF(#REF!&lt;#REF!,#REF!,"")),"")</f>
        <v/>
      </c>
      <c r="M66" t="str">
        <f>IF(ISNUMBER(FIND("李元星",#REF!)),#REF!,"")</f>
        <v/>
      </c>
      <c r="N66" s="99" t="str">
        <f>IF(ISNUMBER(FIND("李元星",#REF!)),IF(#REF!&gt;=#REF!,#REF!,IF(#REF!&lt;#REF!,#REF!,"")),"")</f>
        <v/>
      </c>
      <c r="P66" t="str">
        <f>IF(ISNUMBER(FIND("徐锐",#REF!)),#REF!,"")</f>
        <v/>
      </c>
      <c r="Q66" s="99" t="str">
        <f>IF(ISNUMBER(FIND("徐锐",#REF!)),IF(#REF!&gt;=#REF!,#REF!,IF(#REF!&lt;#REF!,#REF!,"")),"")</f>
        <v/>
      </c>
      <c r="S66" t="str">
        <f>IF(ISNUMBER(FIND("余亚成",#REF!)),#REF!,"")</f>
        <v/>
      </c>
      <c r="T66" s="99" t="str">
        <f>IF(ISNUMBER(FIND("余亚成",#REF!)),IF(#REF!&gt;=#REF!,#REF!,IF(#REF!&lt;#REF!,#REF!,"")),"")</f>
        <v/>
      </c>
      <c r="V66" t="str">
        <f>IF(ISNUMBER(FIND("杨炼",#REF!)),#REF!,"")</f>
        <v/>
      </c>
      <c r="W66" s="99" t="str">
        <f>IF(ISNUMBER(FIND("杨炼",#REF!)),IF(#REF!&gt;=#REF!,#REF!,IF(#REF!&lt;#REF!,#REF!,"")),"")</f>
        <v/>
      </c>
      <c r="Y66" t="str">
        <f>IF(ISNUMBER(FIND("曹俊",#REF!)),#REF!,"")</f>
        <v/>
      </c>
      <c r="Z66" s="99" t="str">
        <f>IF(ISNUMBER(FIND("曹俊",#REF!)),IF(#REF!&gt;=#REF!,#REF!,IF(#REF!&lt;#REF!,#REF!,"")),"")</f>
        <v/>
      </c>
      <c r="AB66" t="str">
        <f>IF(ISNUMBER(FIND("杨毅松",#REF!)),#REF!,"")</f>
        <v/>
      </c>
      <c r="AC66" s="99" t="str">
        <f>IF(ISNUMBER(FIND("杨毅松",#REF!)),IF(#REF!&gt;=#REF!,#REF!,IF(#REF!&lt;#REF!,#REF!,"")),"")</f>
        <v/>
      </c>
      <c r="AE66" t="str">
        <f>IF(ISNUMBER(FIND("田伟",#REF!)),#REF!,"")</f>
        <v/>
      </c>
      <c r="AF66" s="99" t="str">
        <f>IF(ISNUMBER(FIND("田伟",#REF!)),IF(#REF!&gt;=#REF!,#REF!,IF(#REF!&lt;#REF!,#REF!,"")),"")</f>
        <v/>
      </c>
      <c r="AH66" t="str">
        <f>IF(ISNUMBER(FIND("陈文卿",#REF!)),#REF!,"")</f>
        <v/>
      </c>
      <c r="AI66" s="99" t="str">
        <f>IF(ISNUMBER(FIND("陈文卿",#REF!)),IF(#REF!&gt;=#REF!,#REF!,IF(#REF!&lt;#REF!,#REF!,"")),"")</f>
        <v/>
      </c>
    </row>
    <row r="67" spans="1:35">
      <c r="A67" t="str">
        <f>IF(ISNUMBER(FIND("周朋",#REF!)),#REF!,"")</f>
        <v/>
      </c>
      <c r="B67" s="99" t="str">
        <f>IF(ISNUMBER(FIND("周朋",#REF!)),IF(#REF!&gt;=#REF!,#REF!,IF(#REF!&lt;#REF!,#REF!,"")),"")</f>
        <v/>
      </c>
      <c r="D67" t="str">
        <f>IF(ISNUMBER(FIND("鲁元君",#REF!)),#REF!,"")</f>
        <v/>
      </c>
      <c r="E67" s="99" t="str">
        <f>IF(ISNUMBER(FIND("鲁元君",#REF!)),IF(#REF!&gt;=#REF!,#REF!,IF(#REF!&lt;#REF!,#REF!,"")),"")</f>
        <v/>
      </c>
      <c r="G67" t="str">
        <f>IF(ISNUMBER(FIND("张子浚",#REF!)),#REF!,"")</f>
        <v/>
      </c>
      <c r="H67" s="99" t="str">
        <f>IF(ISNUMBER(FIND("张子浚",#REF!)),IF(#REF!&gt;=#REF!,#REF!,IF(#REF!&lt;#REF!,#REF!,"")),"")</f>
        <v/>
      </c>
      <c r="J67" t="str">
        <f>IF(ISNUMBER(FIND("张天畅",#REF!)),#REF!,"")</f>
        <v/>
      </c>
      <c r="K67" s="99" t="str">
        <f>IF(ISNUMBER(FIND("张天畅",#REF!)),IF(#REF!&gt;=#REF!,#REF!,IF(#REF!&lt;#REF!,#REF!,"")),"")</f>
        <v/>
      </c>
      <c r="M67" t="str">
        <f>IF(ISNUMBER(FIND("李元星",#REF!)),#REF!,"")</f>
        <v/>
      </c>
      <c r="N67" s="99" t="str">
        <f>IF(ISNUMBER(FIND("李元星",#REF!)),IF(#REF!&gt;=#REF!,#REF!,IF(#REF!&lt;#REF!,#REF!,"")),"")</f>
        <v/>
      </c>
      <c r="P67" t="str">
        <f>IF(ISNUMBER(FIND("徐锐",#REF!)),#REF!,"")</f>
        <v/>
      </c>
      <c r="Q67" s="99" t="str">
        <f>IF(ISNUMBER(FIND("徐锐",#REF!)),IF(#REF!&gt;=#REF!,#REF!,IF(#REF!&lt;#REF!,#REF!,"")),"")</f>
        <v/>
      </c>
      <c r="S67" t="str">
        <f>IF(ISNUMBER(FIND("余亚成",#REF!)),#REF!,"")</f>
        <v/>
      </c>
      <c r="T67" s="99" t="str">
        <f>IF(ISNUMBER(FIND("余亚成",#REF!)),IF(#REF!&gt;=#REF!,#REF!,IF(#REF!&lt;#REF!,#REF!,"")),"")</f>
        <v/>
      </c>
      <c r="V67" t="str">
        <f>IF(ISNUMBER(FIND("杨炼",#REF!)),#REF!,"")</f>
        <v/>
      </c>
      <c r="W67" s="99" t="str">
        <f>IF(ISNUMBER(FIND("杨炼",#REF!)),IF(#REF!&gt;=#REF!,#REF!,IF(#REF!&lt;#REF!,#REF!,"")),"")</f>
        <v/>
      </c>
      <c r="Y67" t="str">
        <f>IF(ISNUMBER(FIND("曹俊",#REF!)),#REF!,"")</f>
        <v/>
      </c>
      <c r="Z67" s="99" t="str">
        <f>IF(ISNUMBER(FIND("曹俊",#REF!)),IF(#REF!&gt;=#REF!,#REF!,IF(#REF!&lt;#REF!,#REF!,"")),"")</f>
        <v/>
      </c>
      <c r="AB67" t="str">
        <f>IF(ISNUMBER(FIND("杨毅松",#REF!)),#REF!,"")</f>
        <v/>
      </c>
      <c r="AC67" s="99" t="str">
        <f>IF(ISNUMBER(FIND("杨毅松",#REF!)),IF(#REF!&gt;=#REF!,#REF!,IF(#REF!&lt;#REF!,#REF!,"")),"")</f>
        <v/>
      </c>
      <c r="AE67" t="str">
        <f>IF(ISNUMBER(FIND("田伟",#REF!)),#REF!,"")</f>
        <v/>
      </c>
      <c r="AF67" s="99" t="str">
        <f>IF(ISNUMBER(FIND("田伟",#REF!)),IF(#REF!&gt;=#REF!,#REF!,IF(#REF!&lt;#REF!,#REF!,"")),"")</f>
        <v/>
      </c>
      <c r="AH67" t="str">
        <f>IF(ISNUMBER(FIND("陈文卿",#REF!)),#REF!,"")</f>
        <v/>
      </c>
      <c r="AI67" s="99" t="str">
        <f>IF(ISNUMBER(FIND("陈文卿",#REF!)),IF(#REF!&gt;=#REF!,#REF!,IF(#REF!&lt;#REF!,#REF!,"")),"")</f>
        <v/>
      </c>
    </row>
    <row r="68" spans="1:35">
      <c r="A68" t="str">
        <f>IF(ISNUMBER(FIND("周朋",#REF!)),#REF!,"")</f>
        <v/>
      </c>
      <c r="B68" s="99" t="str">
        <f>IF(ISNUMBER(FIND("周朋",#REF!)),IF(#REF!&gt;=#REF!,#REF!,IF(#REF!&lt;#REF!,#REF!,"")),"")</f>
        <v/>
      </c>
      <c r="D68" t="str">
        <f>IF(ISNUMBER(FIND("鲁元君",#REF!)),#REF!,"")</f>
        <v/>
      </c>
      <c r="E68" s="99" t="str">
        <f>IF(ISNUMBER(FIND("鲁元君",#REF!)),IF(#REF!&gt;=#REF!,#REF!,IF(#REF!&lt;#REF!,#REF!,"")),"")</f>
        <v/>
      </c>
      <c r="G68" t="str">
        <f>IF(ISNUMBER(FIND("张子浚",#REF!)),#REF!,"")</f>
        <v/>
      </c>
      <c r="H68" s="99" t="str">
        <f>IF(ISNUMBER(FIND("张子浚",#REF!)),IF(#REF!&gt;=#REF!,#REF!,IF(#REF!&lt;#REF!,#REF!,"")),"")</f>
        <v/>
      </c>
      <c r="J68" t="str">
        <f>IF(ISNUMBER(FIND("张天畅",#REF!)),#REF!,"")</f>
        <v/>
      </c>
      <c r="K68" s="99" t="str">
        <f>IF(ISNUMBER(FIND("张天畅",#REF!)),IF(#REF!&gt;=#REF!,#REF!,IF(#REF!&lt;#REF!,#REF!,"")),"")</f>
        <v/>
      </c>
      <c r="M68" t="str">
        <f>IF(ISNUMBER(FIND("李元星",#REF!)),#REF!,"")</f>
        <v/>
      </c>
      <c r="N68" s="99" t="str">
        <f>IF(ISNUMBER(FIND("李元星",#REF!)),IF(#REF!&gt;=#REF!,#REF!,IF(#REF!&lt;#REF!,#REF!,"")),"")</f>
        <v/>
      </c>
      <c r="P68" t="str">
        <f>IF(ISNUMBER(FIND("徐锐",#REF!)),#REF!,"")</f>
        <v/>
      </c>
      <c r="Q68" s="99" t="str">
        <f>IF(ISNUMBER(FIND("徐锐",#REF!)),IF(#REF!&gt;=#REF!,#REF!,IF(#REF!&lt;#REF!,#REF!,"")),"")</f>
        <v/>
      </c>
      <c r="S68" t="str">
        <f>IF(ISNUMBER(FIND("余亚成",#REF!)),#REF!,"")</f>
        <v/>
      </c>
      <c r="T68" s="99" t="str">
        <f>IF(ISNUMBER(FIND("余亚成",#REF!)),IF(#REF!&gt;=#REF!,#REF!,IF(#REF!&lt;#REF!,#REF!,"")),"")</f>
        <v/>
      </c>
      <c r="V68" t="str">
        <f>IF(ISNUMBER(FIND("杨炼",#REF!)),#REF!,"")</f>
        <v/>
      </c>
      <c r="W68" s="99" t="str">
        <f>IF(ISNUMBER(FIND("杨炼",#REF!)),IF(#REF!&gt;=#REF!,#REF!,IF(#REF!&lt;#REF!,#REF!,"")),"")</f>
        <v/>
      </c>
      <c r="Y68" t="str">
        <f>IF(ISNUMBER(FIND("曹俊",#REF!)),#REF!,"")</f>
        <v/>
      </c>
      <c r="Z68" s="99" t="str">
        <f>IF(ISNUMBER(FIND("曹俊",#REF!)),IF(#REF!&gt;=#REF!,#REF!,IF(#REF!&lt;#REF!,#REF!,"")),"")</f>
        <v/>
      </c>
      <c r="AB68" t="str">
        <f>IF(ISNUMBER(FIND("杨毅松",#REF!)),#REF!,"")</f>
        <v/>
      </c>
      <c r="AC68" s="99" t="str">
        <f>IF(ISNUMBER(FIND("杨毅松",#REF!)),IF(#REF!&gt;=#REF!,#REF!,IF(#REF!&lt;#REF!,#REF!,"")),"")</f>
        <v/>
      </c>
      <c r="AE68" t="str">
        <f>IF(ISNUMBER(FIND("田伟",#REF!)),#REF!,"")</f>
        <v/>
      </c>
      <c r="AF68" s="99" t="str">
        <f>IF(ISNUMBER(FIND("田伟",#REF!)),IF(#REF!&gt;=#REF!,#REF!,IF(#REF!&lt;#REF!,#REF!,"")),"")</f>
        <v/>
      </c>
      <c r="AH68" t="str">
        <f>IF(ISNUMBER(FIND("陈文卿",#REF!)),#REF!,"")</f>
        <v/>
      </c>
      <c r="AI68" s="99" t="str">
        <f>IF(ISNUMBER(FIND("陈文卿",#REF!)),IF(#REF!&gt;=#REF!,#REF!,IF(#REF!&lt;#REF!,#REF!,"")),"")</f>
        <v/>
      </c>
    </row>
    <row r="69" spans="1:35">
      <c r="A69" t="str">
        <f>IF(ISNUMBER(FIND("周朋",#REF!)),#REF!,"")</f>
        <v/>
      </c>
      <c r="B69" s="99" t="str">
        <f>IF(ISNUMBER(FIND("周朋",#REF!)),IF(#REF!&gt;=#REF!,#REF!,IF(#REF!&lt;#REF!,#REF!,"")),"")</f>
        <v/>
      </c>
      <c r="D69" t="str">
        <f>IF(ISNUMBER(FIND("鲁元君",#REF!)),#REF!,"")</f>
        <v/>
      </c>
      <c r="E69" s="99" t="str">
        <f>IF(ISNUMBER(FIND("鲁元君",#REF!)),IF(#REF!&gt;=#REF!,#REF!,IF(#REF!&lt;#REF!,#REF!,"")),"")</f>
        <v/>
      </c>
      <c r="G69" t="str">
        <f>IF(ISNUMBER(FIND("张子浚",#REF!)),#REF!,"")</f>
        <v/>
      </c>
      <c r="H69" s="99" t="str">
        <f>IF(ISNUMBER(FIND("张子浚",#REF!)),IF(#REF!&gt;=#REF!,#REF!,IF(#REF!&lt;#REF!,#REF!,"")),"")</f>
        <v/>
      </c>
      <c r="J69" t="str">
        <f>IF(ISNUMBER(FIND("张天畅",#REF!)),#REF!,"")</f>
        <v/>
      </c>
      <c r="K69" s="99" t="str">
        <f>IF(ISNUMBER(FIND("张天畅",#REF!)),IF(#REF!&gt;=#REF!,#REF!,IF(#REF!&lt;#REF!,#REF!,"")),"")</f>
        <v/>
      </c>
      <c r="M69" t="str">
        <f>IF(ISNUMBER(FIND("李元星",#REF!)),#REF!,"")</f>
        <v/>
      </c>
      <c r="N69" s="99" t="str">
        <f>IF(ISNUMBER(FIND("李元星",#REF!)),IF(#REF!&gt;=#REF!,#REF!,IF(#REF!&lt;#REF!,#REF!,"")),"")</f>
        <v/>
      </c>
      <c r="P69" t="str">
        <f>IF(ISNUMBER(FIND("徐锐",#REF!)),#REF!,"")</f>
        <v/>
      </c>
      <c r="Q69" s="99" t="str">
        <f>IF(ISNUMBER(FIND("徐锐",#REF!)),IF(#REF!&gt;=#REF!,#REF!,IF(#REF!&lt;#REF!,#REF!,"")),"")</f>
        <v/>
      </c>
      <c r="S69" t="str">
        <f>IF(ISNUMBER(FIND("余亚成",#REF!)),#REF!,"")</f>
        <v/>
      </c>
      <c r="T69" s="99" t="str">
        <f>IF(ISNUMBER(FIND("余亚成",#REF!)),IF(#REF!&gt;=#REF!,#REF!,IF(#REF!&lt;#REF!,#REF!,"")),"")</f>
        <v/>
      </c>
      <c r="V69" t="str">
        <f>IF(ISNUMBER(FIND("杨炼",#REF!)),#REF!,"")</f>
        <v/>
      </c>
      <c r="W69" s="99" t="str">
        <f>IF(ISNUMBER(FIND("杨炼",#REF!)),IF(#REF!&gt;=#REF!,#REF!,IF(#REF!&lt;#REF!,#REF!,"")),"")</f>
        <v/>
      </c>
      <c r="Y69" t="str">
        <f>IF(ISNUMBER(FIND("曹俊",#REF!)),#REF!,"")</f>
        <v/>
      </c>
      <c r="Z69" s="99" t="str">
        <f>IF(ISNUMBER(FIND("曹俊",#REF!)),IF(#REF!&gt;=#REF!,#REF!,IF(#REF!&lt;#REF!,#REF!,"")),"")</f>
        <v/>
      </c>
      <c r="AB69" t="str">
        <f>IF(ISNUMBER(FIND("杨毅松",#REF!)),#REF!,"")</f>
        <v/>
      </c>
      <c r="AC69" s="99" t="str">
        <f>IF(ISNUMBER(FIND("杨毅松",#REF!)),IF(#REF!&gt;=#REF!,#REF!,IF(#REF!&lt;#REF!,#REF!,"")),"")</f>
        <v/>
      </c>
      <c r="AE69" t="str">
        <f>IF(ISNUMBER(FIND("田伟",#REF!)),#REF!,"")</f>
        <v/>
      </c>
      <c r="AF69" s="99" t="str">
        <f>IF(ISNUMBER(FIND("田伟",#REF!)),IF(#REF!&gt;=#REF!,#REF!,IF(#REF!&lt;#REF!,#REF!,"")),"")</f>
        <v/>
      </c>
      <c r="AH69" t="str">
        <f>IF(ISNUMBER(FIND("陈文卿",#REF!)),#REF!,"")</f>
        <v/>
      </c>
      <c r="AI69" s="99" t="str">
        <f>IF(ISNUMBER(FIND("陈文卿",#REF!)),IF(#REF!&gt;=#REF!,#REF!,IF(#REF!&lt;#REF!,#REF!,"")),"")</f>
        <v/>
      </c>
    </row>
    <row r="70" spans="1:35">
      <c r="A70" t="str">
        <f>IF(ISNUMBER(FIND("周朋",#REF!)),#REF!,"")</f>
        <v/>
      </c>
      <c r="B70" s="99" t="str">
        <f>IF(ISNUMBER(FIND("周朋",#REF!)),IF(#REF!&gt;=#REF!,#REF!,IF(#REF!&lt;#REF!,#REF!,"")),"")</f>
        <v/>
      </c>
      <c r="D70" t="str">
        <f>IF(ISNUMBER(FIND("鲁元君",#REF!)),#REF!,"")</f>
        <v/>
      </c>
      <c r="E70" s="99" t="str">
        <f>IF(ISNUMBER(FIND("鲁元君",#REF!)),IF(#REF!&gt;=#REF!,#REF!,IF(#REF!&lt;#REF!,#REF!,"")),"")</f>
        <v/>
      </c>
      <c r="G70" t="str">
        <f>IF(ISNUMBER(FIND("张子浚",#REF!)),#REF!,"")</f>
        <v/>
      </c>
      <c r="H70" s="99" t="str">
        <f>IF(ISNUMBER(FIND("张子浚",#REF!)),IF(#REF!&gt;=#REF!,#REF!,IF(#REF!&lt;#REF!,#REF!,"")),"")</f>
        <v/>
      </c>
      <c r="J70" t="str">
        <f>IF(ISNUMBER(FIND("张天畅",#REF!)),#REF!,"")</f>
        <v/>
      </c>
      <c r="K70" s="99" t="str">
        <f>IF(ISNUMBER(FIND("张天畅",#REF!)),IF(#REF!&gt;=#REF!,#REF!,IF(#REF!&lt;#REF!,#REF!,"")),"")</f>
        <v/>
      </c>
      <c r="M70" t="str">
        <f>IF(ISNUMBER(FIND("李元星",#REF!)),#REF!,"")</f>
        <v/>
      </c>
      <c r="N70" s="99" t="str">
        <f>IF(ISNUMBER(FIND("李元星",#REF!)),IF(#REF!&gt;=#REF!,#REF!,IF(#REF!&lt;#REF!,#REF!,"")),"")</f>
        <v/>
      </c>
      <c r="P70" t="str">
        <f>IF(ISNUMBER(FIND("徐锐",#REF!)),#REF!,"")</f>
        <v/>
      </c>
      <c r="Q70" s="99" t="str">
        <f>IF(ISNUMBER(FIND("徐锐",#REF!)),IF(#REF!&gt;=#REF!,#REF!,IF(#REF!&lt;#REF!,#REF!,"")),"")</f>
        <v/>
      </c>
      <c r="S70" t="str">
        <f>IF(ISNUMBER(FIND("余亚成",#REF!)),#REF!,"")</f>
        <v/>
      </c>
      <c r="T70" s="99" t="str">
        <f>IF(ISNUMBER(FIND("余亚成",#REF!)),IF(#REF!&gt;=#REF!,#REF!,IF(#REF!&lt;#REF!,#REF!,"")),"")</f>
        <v/>
      </c>
      <c r="V70" t="str">
        <f>IF(ISNUMBER(FIND("杨炼",#REF!)),#REF!,"")</f>
        <v/>
      </c>
      <c r="W70" s="99" t="str">
        <f>IF(ISNUMBER(FIND("杨炼",#REF!)),IF(#REF!&gt;=#REF!,#REF!,IF(#REF!&lt;#REF!,#REF!,"")),"")</f>
        <v/>
      </c>
      <c r="Y70" t="str">
        <f>IF(ISNUMBER(FIND("曹俊",#REF!)),#REF!,"")</f>
        <v/>
      </c>
      <c r="Z70" s="99" t="str">
        <f>IF(ISNUMBER(FIND("曹俊",#REF!)),IF(#REF!&gt;=#REF!,#REF!,IF(#REF!&lt;#REF!,#REF!,"")),"")</f>
        <v/>
      </c>
      <c r="AB70" t="str">
        <f>IF(ISNUMBER(FIND("杨毅松",#REF!)),#REF!,"")</f>
        <v/>
      </c>
      <c r="AC70" s="99" t="str">
        <f>IF(ISNUMBER(FIND("杨毅松",#REF!)),IF(#REF!&gt;=#REF!,#REF!,IF(#REF!&lt;#REF!,#REF!,"")),"")</f>
        <v/>
      </c>
      <c r="AE70" t="str">
        <f>IF(ISNUMBER(FIND("田伟",#REF!)),#REF!,"")</f>
        <v/>
      </c>
      <c r="AF70" s="99" t="str">
        <f>IF(ISNUMBER(FIND("田伟",#REF!)),IF(#REF!&gt;=#REF!,#REF!,IF(#REF!&lt;#REF!,#REF!,"")),"")</f>
        <v/>
      </c>
      <c r="AH70" t="str">
        <f>IF(ISNUMBER(FIND("陈文卿",#REF!)),#REF!,"")</f>
        <v/>
      </c>
      <c r="AI70" s="99" t="str">
        <f>IF(ISNUMBER(FIND("陈文卿",#REF!)),IF(#REF!&gt;=#REF!,#REF!,IF(#REF!&lt;#REF!,#REF!,"")),"")</f>
        <v/>
      </c>
    </row>
    <row r="71" spans="1:35">
      <c r="A71" t="str">
        <f>IF(ISNUMBER(FIND("周朋",#REF!)),#REF!,"")</f>
        <v/>
      </c>
      <c r="B71" s="99" t="str">
        <f>IF(ISNUMBER(FIND("周朋",#REF!)),IF(#REF!&gt;=#REF!,#REF!,IF(#REF!&lt;#REF!,#REF!,"")),"")</f>
        <v/>
      </c>
      <c r="D71" t="str">
        <f>IF(ISNUMBER(FIND("鲁元君",#REF!)),#REF!,"")</f>
        <v/>
      </c>
      <c r="E71" s="99" t="str">
        <f>IF(ISNUMBER(FIND("鲁元君",#REF!)),IF(#REF!&gt;=#REF!,#REF!,IF(#REF!&lt;#REF!,#REF!,"")),"")</f>
        <v/>
      </c>
      <c r="G71" t="str">
        <f>IF(ISNUMBER(FIND("张子浚",#REF!)),#REF!,"")</f>
        <v/>
      </c>
      <c r="H71" s="99" t="str">
        <f>IF(ISNUMBER(FIND("张子浚",#REF!)),IF(#REF!&gt;=#REF!,#REF!,IF(#REF!&lt;#REF!,#REF!,"")),"")</f>
        <v/>
      </c>
      <c r="J71" t="str">
        <f>IF(ISNUMBER(FIND("张天畅",#REF!)),#REF!,"")</f>
        <v/>
      </c>
      <c r="K71" s="99" t="str">
        <f>IF(ISNUMBER(FIND("张天畅",#REF!)),IF(#REF!&gt;=#REF!,#REF!,IF(#REF!&lt;#REF!,#REF!,"")),"")</f>
        <v/>
      </c>
      <c r="M71" t="str">
        <f>IF(ISNUMBER(FIND("李元星",#REF!)),#REF!,"")</f>
        <v/>
      </c>
      <c r="N71" s="99" t="str">
        <f>IF(ISNUMBER(FIND("李元星",#REF!)),IF(#REF!&gt;=#REF!,#REF!,IF(#REF!&lt;#REF!,#REF!,"")),"")</f>
        <v/>
      </c>
      <c r="P71" t="str">
        <f>IF(ISNUMBER(FIND("徐锐",#REF!)),#REF!,"")</f>
        <v/>
      </c>
      <c r="Q71" s="99" t="str">
        <f>IF(ISNUMBER(FIND("徐锐",#REF!)),IF(#REF!&gt;=#REF!,#REF!,IF(#REF!&lt;#REF!,#REF!,"")),"")</f>
        <v/>
      </c>
      <c r="S71" t="str">
        <f>IF(ISNUMBER(FIND("余亚成",#REF!)),#REF!,"")</f>
        <v/>
      </c>
      <c r="T71" s="99" t="str">
        <f>IF(ISNUMBER(FIND("余亚成",#REF!)),IF(#REF!&gt;=#REF!,#REF!,IF(#REF!&lt;#REF!,#REF!,"")),"")</f>
        <v/>
      </c>
      <c r="V71" t="str">
        <f>IF(ISNUMBER(FIND("杨炼",#REF!)),#REF!,"")</f>
        <v/>
      </c>
      <c r="W71" s="99" t="str">
        <f>IF(ISNUMBER(FIND("杨炼",#REF!)),IF(#REF!&gt;=#REF!,#REF!,IF(#REF!&lt;#REF!,#REF!,"")),"")</f>
        <v/>
      </c>
      <c r="Y71" t="str">
        <f>IF(ISNUMBER(FIND("曹俊",#REF!)),#REF!,"")</f>
        <v/>
      </c>
      <c r="Z71" s="99" t="str">
        <f>IF(ISNUMBER(FIND("曹俊",#REF!)),IF(#REF!&gt;=#REF!,#REF!,IF(#REF!&lt;#REF!,#REF!,"")),"")</f>
        <v/>
      </c>
      <c r="AB71" t="str">
        <f>IF(ISNUMBER(FIND("杨毅松",#REF!)),#REF!,"")</f>
        <v/>
      </c>
      <c r="AC71" s="99" t="str">
        <f>IF(ISNUMBER(FIND("杨毅松",#REF!)),IF(#REF!&gt;=#REF!,#REF!,IF(#REF!&lt;#REF!,#REF!,"")),"")</f>
        <v/>
      </c>
      <c r="AE71" t="str">
        <f>IF(ISNUMBER(FIND("田伟",#REF!)),#REF!,"")</f>
        <v/>
      </c>
      <c r="AF71" s="99" t="str">
        <f>IF(ISNUMBER(FIND("田伟",#REF!)),IF(#REF!&gt;=#REF!,#REF!,IF(#REF!&lt;#REF!,#REF!,"")),"")</f>
        <v/>
      </c>
      <c r="AH71" t="str">
        <f>IF(ISNUMBER(FIND("陈文卿",#REF!)),#REF!,"")</f>
        <v/>
      </c>
      <c r="AI71" s="99" t="str">
        <f>IF(ISNUMBER(FIND("陈文卿",#REF!)),IF(#REF!&gt;=#REF!,#REF!,IF(#REF!&lt;#REF!,#REF!,"")),"")</f>
        <v/>
      </c>
    </row>
    <row r="72" spans="1:35">
      <c r="A72" t="str">
        <f>IF(ISNUMBER(FIND("周朋",#REF!)),#REF!,"")</f>
        <v/>
      </c>
      <c r="B72" s="99" t="str">
        <f>IF(ISNUMBER(FIND("周朋",#REF!)),IF(#REF!&gt;=#REF!,#REF!,IF(#REF!&lt;#REF!,#REF!,"")),"")</f>
        <v/>
      </c>
      <c r="D72" t="str">
        <f>IF(ISNUMBER(FIND("鲁元君",#REF!)),#REF!,"")</f>
        <v/>
      </c>
      <c r="E72" s="99" t="str">
        <f>IF(ISNUMBER(FIND("鲁元君",#REF!)),IF(#REF!&gt;=#REF!,#REF!,IF(#REF!&lt;#REF!,#REF!,"")),"")</f>
        <v/>
      </c>
      <c r="G72" t="str">
        <f>IF(ISNUMBER(FIND("张子浚",#REF!)),#REF!,"")</f>
        <v/>
      </c>
      <c r="H72" s="99" t="str">
        <f>IF(ISNUMBER(FIND("张子浚",#REF!)),IF(#REF!&gt;=#REF!,#REF!,IF(#REF!&lt;#REF!,#REF!,"")),"")</f>
        <v/>
      </c>
      <c r="J72" t="str">
        <f>IF(ISNUMBER(FIND("张天畅",#REF!)),#REF!,"")</f>
        <v/>
      </c>
      <c r="K72" s="99" t="str">
        <f>IF(ISNUMBER(FIND("张天畅",#REF!)),IF(#REF!&gt;=#REF!,#REF!,IF(#REF!&lt;#REF!,#REF!,"")),"")</f>
        <v/>
      </c>
      <c r="M72" t="str">
        <f>IF(ISNUMBER(FIND("李元星",#REF!)),#REF!,"")</f>
        <v/>
      </c>
      <c r="N72" s="99" t="str">
        <f>IF(ISNUMBER(FIND("李元星",#REF!)),IF(#REF!&gt;=#REF!,#REF!,IF(#REF!&lt;#REF!,#REF!,"")),"")</f>
        <v/>
      </c>
      <c r="P72" t="str">
        <f>IF(ISNUMBER(FIND("徐锐",#REF!)),#REF!,"")</f>
        <v/>
      </c>
      <c r="Q72" s="99" t="str">
        <f>IF(ISNUMBER(FIND("徐锐",#REF!)),IF(#REF!&gt;=#REF!,#REF!,IF(#REF!&lt;#REF!,#REF!,"")),"")</f>
        <v/>
      </c>
      <c r="S72" t="str">
        <f>IF(ISNUMBER(FIND("余亚成",#REF!)),#REF!,"")</f>
        <v/>
      </c>
      <c r="T72" s="99" t="str">
        <f>IF(ISNUMBER(FIND("余亚成",#REF!)),IF(#REF!&gt;=#REF!,#REF!,IF(#REF!&lt;#REF!,#REF!,"")),"")</f>
        <v/>
      </c>
      <c r="V72" t="str">
        <f>IF(ISNUMBER(FIND("杨炼",#REF!)),#REF!,"")</f>
        <v/>
      </c>
      <c r="W72" s="99" t="str">
        <f>IF(ISNUMBER(FIND("杨炼",#REF!)),IF(#REF!&gt;=#REF!,#REF!,IF(#REF!&lt;#REF!,#REF!,"")),"")</f>
        <v/>
      </c>
      <c r="Y72" t="str">
        <f>IF(ISNUMBER(FIND("曹俊",#REF!)),#REF!,"")</f>
        <v/>
      </c>
      <c r="Z72" s="99" t="str">
        <f>IF(ISNUMBER(FIND("曹俊",#REF!)),IF(#REF!&gt;=#REF!,#REF!,IF(#REF!&lt;#REF!,#REF!,"")),"")</f>
        <v/>
      </c>
      <c r="AB72" t="str">
        <f>IF(ISNUMBER(FIND("杨毅松",#REF!)),#REF!,"")</f>
        <v/>
      </c>
      <c r="AC72" s="99" t="str">
        <f>IF(ISNUMBER(FIND("杨毅松",#REF!)),IF(#REF!&gt;=#REF!,#REF!,IF(#REF!&lt;#REF!,#REF!,"")),"")</f>
        <v/>
      </c>
      <c r="AE72" t="str">
        <f>IF(ISNUMBER(FIND("田伟",#REF!)),#REF!,"")</f>
        <v/>
      </c>
      <c r="AF72" s="99" t="str">
        <f>IF(ISNUMBER(FIND("田伟",#REF!)),IF(#REF!&gt;=#REF!,#REF!,IF(#REF!&lt;#REF!,#REF!,"")),"")</f>
        <v/>
      </c>
      <c r="AH72" t="str">
        <f>IF(ISNUMBER(FIND("陈文卿",#REF!)),#REF!,"")</f>
        <v/>
      </c>
      <c r="AI72" s="99" t="str">
        <f>IF(ISNUMBER(FIND("陈文卿",#REF!)),IF(#REF!&gt;=#REF!,#REF!,IF(#REF!&lt;#REF!,#REF!,"")),"")</f>
        <v/>
      </c>
    </row>
    <row r="73" spans="1:35">
      <c r="A73" t="str">
        <f>IF(ISNUMBER(FIND("周朋",#REF!)),#REF!,"")</f>
        <v/>
      </c>
      <c r="B73" s="99" t="str">
        <f>IF(ISNUMBER(FIND("周朋",#REF!)),IF(#REF!&gt;=#REF!,#REF!,IF(#REF!&lt;#REF!,#REF!,"")),"")</f>
        <v/>
      </c>
      <c r="D73" t="str">
        <f>IF(ISNUMBER(FIND("鲁元君",#REF!)),#REF!,"")</f>
        <v/>
      </c>
      <c r="E73" s="99" t="str">
        <f>IF(ISNUMBER(FIND("鲁元君",#REF!)),IF(#REF!&gt;=#REF!,#REF!,IF(#REF!&lt;#REF!,#REF!,"")),"")</f>
        <v/>
      </c>
      <c r="G73" t="str">
        <f>IF(ISNUMBER(FIND("张子浚",#REF!)),#REF!,"")</f>
        <v/>
      </c>
      <c r="H73" s="99" t="str">
        <f>IF(ISNUMBER(FIND("张子浚",#REF!)),IF(#REF!&gt;=#REF!,#REF!,IF(#REF!&lt;#REF!,#REF!,"")),"")</f>
        <v/>
      </c>
      <c r="J73" t="str">
        <f>IF(ISNUMBER(FIND("张天畅",#REF!)),#REF!,"")</f>
        <v/>
      </c>
      <c r="K73" s="99" t="str">
        <f>IF(ISNUMBER(FIND("张天畅",#REF!)),IF(#REF!&gt;=#REF!,#REF!,IF(#REF!&lt;#REF!,#REF!,"")),"")</f>
        <v/>
      </c>
      <c r="M73" t="str">
        <f>IF(ISNUMBER(FIND("李元星",#REF!)),#REF!,"")</f>
        <v/>
      </c>
      <c r="N73" s="99" t="str">
        <f>IF(ISNUMBER(FIND("李元星",#REF!)),IF(#REF!&gt;=#REF!,#REF!,IF(#REF!&lt;#REF!,#REF!,"")),"")</f>
        <v/>
      </c>
      <c r="P73" t="str">
        <f>IF(ISNUMBER(FIND("徐锐",#REF!)),#REF!,"")</f>
        <v/>
      </c>
      <c r="Q73" s="99" t="str">
        <f>IF(ISNUMBER(FIND("徐锐",#REF!)),IF(#REF!&gt;=#REF!,#REF!,IF(#REF!&lt;#REF!,#REF!,"")),"")</f>
        <v/>
      </c>
      <c r="S73" t="str">
        <f>IF(ISNUMBER(FIND("余亚成",#REF!)),#REF!,"")</f>
        <v/>
      </c>
      <c r="T73" s="99" t="str">
        <f>IF(ISNUMBER(FIND("余亚成",#REF!)),IF(#REF!&gt;=#REF!,#REF!,IF(#REF!&lt;#REF!,#REF!,"")),"")</f>
        <v/>
      </c>
      <c r="V73" t="str">
        <f>IF(ISNUMBER(FIND("杨炼",#REF!)),#REF!,"")</f>
        <v/>
      </c>
      <c r="W73" s="99" t="str">
        <f>IF(ISNUMBER(FIND("杨炼",#REF!)),IF(#REF!&gt;=#REF!,#REF!,IF(#REF!&lt;#REF!,#REF!,"")),"")</f>
        <v/>
      </c>
      <c r="Y73" t="str">
        <f>IF(ISNUMBER(FIND("曹俊",#REF!)),#REF!,"")</f>
        <v/>
      </c>
      <c r="Z73" s="99" t="str">
        <f>IF(ISNUMBER(FIND("曹俊",#REF!)),IF(#REF!&gt;=#REF!,#REF!,IF(#REF!&lt;#REF!,#REF!,"")),"")</f>
        <v/>
      </c>
      <c r="AB73" t="str">
        <f>IF(ISNUMBER(FIND("杨毅松",#REF!)),#REF!,"")</f>
        <v/>
      </c>
      <c r="AC73" s="99" t="str">
        <f>IF(ISNUMBER(FIND("杨毅松",#REF!)),IF(#REF!&gt;=#REF!,#REF!,IF(#REF!&lt;#REF!,#REF!,"")),"")</f>
        <v/>
      </c>
      <c r="AE73" t="str">
        <f>IF(ISNUMBER(FIND("田伟",#REF!)),#REF!,"")</f>
        <v/>
      </c>
      <c r="AF73" s="99" t="str">
        <f>IF(ISNUMBER(FIND("田伟",#REF!)),IF(#REF!&gt;=#REF!,#REF!,IF(#REF!&lt;#REF!,#REF!,"")),"")</f>
        <v/>
      </c>
      <c r="AH73" t="str">
        <f>IF(ISNUMBER(FIND("陈文卿",#REF!)),#REF!,"")</f>
        <v/>
      </c>
      <c r="AI73" s="99" t="str">
        <f>IF(ISNUMBER(FIND("陈文卿",#REF!)),IF(#REF!&gt;=#REF!,#REF!,IF(#REF!&lt;#REF!,#REF!,"")),"")</f>
        <v/>
      </c>
    </row>
    <row r="74" spans="1:35">
      <c r="A74" t="str">
        <f>IF(ISNUMBER(FIND("周朋",#REF!)),#REF!,"")</f>
        <v/>
      </c>
      <c r="B74" s="99" t="str">
        <f>IF(ISNUMBER(FIND("周朋",#REF!)),IF(#REF!&gt;=#REF!,#REF!,IF(#REF!&lt;#REF!,#REF!,"")),"")</f>
        <v/>
      </c>
      <c r="D74" t="str">
        <f>IF(ISNUMBER(FIND("鲁元君",#REF!)),#REF!,"")</f>
        <v/>
      </c>
      <c r="E74" s="99" t="str">
        <f>IF(ISNUMBER(FIND("鲁元君",#REF!)),IF(#REF!&gt;=#REF!,#REF!,IF(#REF!&lt;#REF!,#REF!,"")),"")</f>
        <v/>
      </c>
      <c r="G74" t="str">
        <f>IF(ISNUMBER(FIND("张子浚",#REF!)),#REF!,"")</f>
        <v/>
      </c>
      <c r="H74" s="99" t="str">
        <f>IF(ISNUMBER(FIND("张子浚",#REF!)),IF(#REF!&gt;=#REF!,#REF!,IF(#REF!&lt;#REF!,#REF!,"")),"")</f>
        <v/>
      </c>
      <c r="J74" t="str">
        <f>IF(ISNUMBER(FIND("张天畅",#REF!)),#REF!,"")</f>
        <v/>
      </c>
      <c r="K74" s="99" t="str">
        <f>IF(ISNUMBER(FIND("张天畅",#REF!)),IF(#REF!&gt;=#REF!,#REF!,IF(#REF!&lt;#REF!,#REF!,"")),"")</f>
        <v/>
      </c>
      <c r="M74" t="str">
        <f>IF(ISNUMBER(FIND("李元星",#REF!)),#REF!,"")</f>
        <v/>
      </c>
      <c r="N74" s="99" t="str">
        <f>IF(ISNUMBER(FIND("李元星",#REF!)),IF(#REF!&gt;=#REF!,#REF!,IF(#REF!&lt;#REF!,#REF!,"")),"")</f>
        <v/>
      </c>
      <c r="P74" t="str">
        <f>IF(ISNUMBER(FIND("徐锐",#REF!)),#REF!,"")</f>
        <v/>
      </c>
      <c r="Q74" s="99" t="str">
        <f>IF(ISNUMBER(FIND("徐锐",#REF!)),IF(#REF!&gt;=#REF!,#REF!,IF(#REF!&lt;#REF!,#REF!,"")),"")</f>
        <v/>
      </c>
      <c r="S74" t="str">
        <f>IF(ISNUMBER(FIND("余亚成",#REF!)),#REF!,"")</f>
        <v/>
      </c>
      <c r="T74" s="99" t="str">
        <f>IF(ISNUMBER(FIND("余亚成",#REF!)),IF(#REF!&gt;=#REF!,#REF!,IF(#REF!&lt;#REF!,#REF!,"")),"")</f>
        <v/>
      </c>
      <c r="V74" t="str">
        <f>IF(ISNUMBER(FIND("杨炼",#REF!)),#REF!,"")</f>
        <v/>
      </c>
      <c r="W74" s="99" t="str">
        <f>IF(ISNUMBER(FIND("杨炼",#REF!)),IF(#REF!&gt;=#REF!,#REF!,IF(#REF!&lt;#REF!,#REF!,"")),"")</f>
        <v/>
      </c>
      <c r="Y74" t="str">
        <f>IF(ISNUMBER(FIND("曹俊",#REF!)),#REF!,"")</f>
        <v/>
      </c>
      <c r="Z74" s="99" t="str">
        <f>IF(ISNUMBER(FIND("曹俊",#REF!)),IF(#REF!&gt;=#REF!,#REF!,IF(#REF!&lt;#REF!,#REF!,"")),"")</f>
        <v/>
      </c>
      <c r="AB74" t="str">
        <f>IF(ISNUMBER(FIND("杨毅松",#REF!)),#REF!,"")</f>
        <v/>
      </c>
      <c r="AC74" s="99" t="str">
        <f>IF(ISNUMBER(FIND("杨毅松",#REF!)),IF(#REF!&gt;=#REF!,#REF!,IF(#REF!&lt;#REF!,#REF!,"")),"")</f>
        <v/>
      </c>
      <c r="AE74" t="str">
        <f>IF(ISNUMBER(FIND("田伟",#REF!)),#REF!,"")</f>
        <v/>
      </c>
      <c r="AF74" s="99" t="str">
        <f>IF(ISNUMBER(FIND("田伟",#REF!)),IF(#REF!&gt;=#REF!,#REF!,IF(#REF!&lt;#REF!,#REF!,"")),"")</f>
        <v/>
      </c>
      <c r="AH74" t="str">
        <f>IF(ISNUMBER(FIND("陈文卿",#REF!)),#REF!,"")</f>
        <v/>
      </c>
      <c r="AI74" s="99" t="str">
        <f>IF(ISNUMBER(FIND("陈文卿",#REF!)),IF(#REF!&gt;=#REF!,#REF!,IF(#REF!&lt;#REF!,#REF!,"")),"")</f>
        <v/>
      </c>
    </row>
    <row r="75" spans="1:35">
      <c r="A75" t="str">
        <f>IF(ISNUMBER(FIND("周朋",#REF!)),#REF!,"")</f>
        <v/>
      </c>
      <c r="B75" s="99" t="str">
        <f>IF(ISNUMBER(FIND("周朋",#REF!)),IF(#REF!&gt;=#REF!,#REF!,IF(#REF!&lt;#REF!,#REF!,"")),"")</f>
        <v/>
      </c>
      <c r="D75" t="str">
        <f>IF(ISNUMBER(FIND("鲁元君",#REF!)),#REF!,"")</f>
        <v/>
      </c>
      <c r="E75" s="99" t="str">
        <f>IF(ISNUMBER(FIND("鲁元君",#REF!)),IF(#REF!&gt;=#REF!,#REF!,IF(#REF!&lt;#REF!,#REF!,"")),"")</f>
        <v/>
      </c>
      <c r="G75" t="str">
        <f>IF(ISNUMBER(FIND("张子浚",#REF!)),#REF!,"")</f>
        <v/>
      </c>
      <c r="H75" s="99" t="str">
        <f>IF(ISNUMBER(FIND("张子浚",#REF!)),IF(#REF!&gt;=#REF!,#REF!,IF(#REF!&lt;#REF!,#REF!,"")),"")</f>
        <v/>
      </c>
      <c r="J75" t="str">
        <f>IF(ISNUMBER(FIND("张天畅",#REF!)),#REF!,"")</f>
        <v/>
      </c>
      <c r="K75" s="99" t="str">
        <f>IF(ISNUMBER(FIND("张天畅",#REF!)),IF(#REF!&gt;=#REF!,#REF!,IF(#REF!&lt;#REF!,#REF!,"")),"")</f>
        <v/>
      </c>
      <c r="M75" t="str">
        <f>IF(ISNUMBER(FIND("李元星",#REF!)),#REF!,"")</f>
        <v/>
      </c>
      <c r="N75" s="99" t="str">
        <f>IF(ISNUMBER(FIND("李元星",#REF!)),IF(#REF!&gt;=#REF!,#REF!,IF(#REF!&lt;#REF!,#REF!,"")),"")</f>
        <v/>
      </c>
      <c r="P75" t="str">
        <f>IF(ISNUMBER(FIND("徐锐",#REF!)),#REF!,"")</f>
        <v/>
      </c>
      <c r="Q75" s="99" t="str">
        <f>IF(ISNUMBER(FIND("徐锐",#REF!)),IF(#REF!&gt;=#REF!,#REF!,IF(#REF!&lt;#REF!,#REF!,"")),"")</f>
        <v/>
      </c>
      <c r="S75" t="str">
        <f>IF(ISNUMBER(FIND("余亚成",#REF!)),#REF!,"")</f>
        <v/>
      </c>
      <c r="T75" s="99" t="str">
        <f>IF(ISNUMBER(FIND("余亚成",#REF!)),IF(#REF!&gt;=#REF!,#REF!,IF(#REF!&lt;#REF!,#REF!,"")),"")</f>
        <v/>
      </c>
      <c r="V75" t="str">
        <f>IF(ISNUMBER(FIND("杨炼",#REF!)),#REF!,"")</f>
        <v/>
      </c>
      <c r="W75" s="99" t="str">
        <f>IF(ISNUMBER(FIND("杨炼",#REF!)),IF(#REF!&gt;=#REF!,#REF!,IF(#REF!&lt;#REF!,#REF!,"")),"")</f>
        <v/>
      </c>
      <c r="Y75" t="str">
        <f>IF(ISNUMBER(FIND("曹俊",#REF!)),#REF!,"")</f>
        <v/>
      </c>
      <c r="Z75" s="99" t="str">
        <f>IF(ISNUMBER(FIND("曹俊",#REF!)),IF(#REF!&gt;=#REF!,#REF!,IF(#REF!&lt;#REF!,#REF!,"")),"")</f>
        <v/>
      </c>
      <c r="AB75" t="str">
        <f>IF(ISNUMBER(FIND("杨毅松",#REF!)),#REF!,"")</f>
        <v/>
      </c>
      <c r="AC75" s="99" t="str">
        <f>IF(ISNUMBER(FIND("杨毅松",#REF!)),IF(#REF!&gt;=#REF!,#REF!,IF(#REF!&lt;#REF!,#REF!,"")),"")</f>
        <v/>
      </c>
      <c r="AE75" t="str">
        <f>IF(ISNUMBER(FIND("田伟",#REF!)),#REF!,"")</f>
        <v/>
      </c>
      <c r="AF75" s="99" t="str">
        <f>IF(ISNUMBER(FIND("田伟",#REF!)),IF(#REF!&gt;=#REF!,#REF!,IF(#REF!&lt;#REF!,#REF!,"")),"")</f>
        <v/>
      </c>
      <c r="AH75" t="str">
        <f>IF(ISNUMBER(FIND("陈文卿",#REF!)),#REF!,"")</f>
        <v/>
      </c>
      <c r="AI75" s="99" t="str">
        <f>IF(ISNUMBER(FIND("陈文卿",#REF!)),IF(#REF!&gt;=#REF!,#REF!,IF(#REF!&lt;#REF!,#REF!,"")),"")</f>
        <v/>
      </c>
    </row>
    <row r="76" spans="1:35">
      <c r="A76" t="str">
        <f>IF(ISNUMBER(FIND("周朋",#REF!)),#REF!,"")</f>
        <v/>
      </c>
      <c r="B76" s="99" t="str">
        <f>IF(ISNUMBER(FIND("周朋",#REF!)),IF(#REF!&gt;=#REF!,#REF!,IF(#REF!&lt;#REF!,#REF!,"")),"")</f>
        <v/>
      </c>
      <c r="D76" t="str">
        <f>IF(ISNUMBER(FIND("鲁元君",#REF!)),#REF!,"")</f>
        <v/>
      </c>
      <c r="E76" s="99" t="str">
        <f>IF(ISNUMBER(FIND("鲁元君",#REF!)),IF(#REF!&gt;=#REF!,#REF!,IF(#REF!&lt;#REF!,#REF!,"")),"")</f>
        <v/>
      </c>
      <c r="G76" t="str">
        <f>IF(ISNUMBER(FIND("张子浚",#REF!)),#REF!,"")</f>
        <v/>
      </c>
      <c r="H76" s="99" t="str">
        <f>IF(ISNUMBER(FIND("张子浚",#REF!)),IF(#REF!&gt;=#REF!,#REF!,IF(#REF!&lt;#REF!,#REF!,"")),"")</f>
        <v/>
      </c>
      <c r="J76" t="str">
        <f>IF(ISNUMBER(FIND("张天畅",#REF!)),#REF!,"")</f>
        <v/>
      </c>
      <c r="K76" s="99" t="str">
        <f>IF(ISNUMBER(FIND("张天畅",#REF!)),IF(#REF!&gt;=#REF!,#REF!,IF(#REF!&lt;#REF!,#REF!,"")),"")</f>
        <v/>
      </c>
      <c r="M76" t="str">
        <f>IF(ISNUMBER(FIND("李元星",#REF!)),#REF!,"")</f>
        <v/>
      </c>
      <c r="N76" s="99" t="str">
        <f>IF(ISNUMBER(FIND("李元星",#REF!)),IF(#REF!&gt;=#REF!,#REF!,IF(#REF!&lt;#REF!,#REF!,"")),"")</f>
        <v/>
      </c>
      <c r="P76" t="str">
        <f>IF(ISNUMBER(FIND("徐锐",#REF!)),#REF!,"")</f>
        <v/>
      </c>
      <c r="Q76" s="99" t="str">
        <f>IF(ISNUMBER(FIND("徐锐",#REF!)),IF(#REF!&gt;=#REF!,#REF!,IF(#REF!&lt;#REF!,#REF!,"")),"")</f>
        <v/>
      </c>
      <c r="S76" t="str">
        <f>IF(ISNUMBER(FIND("余亚成",#REF!)),#REF!,"")</f>
        <v/>
      </c>
      <c r="T76" s="99" t="str">
        <f>IF(ISNUMBER(FIND("余亚成",#REF!)),IF(#REF!&gt;=#REF!,#REF!,IF(#REF!&lt;#REF!,#REF!,"")),"")</f>
        <v/>
      </c>
      <c r="V76" t="str">
        <f>IF(ISNUMBER(FIND("杨炼",#REF!)),#REF!,"")</f>
        <v/>
      </c>
      <c r="W76" s="99" t="str">
        <f>IF(ISNUMBER(FIND("杨炼",#REF!)),IF(#REF!&gt;=#REF!,#REF!,IF(#REF!&lt;#REF!,#REF!,"")),"")</f>
        <v/>
      </c>
      <c r="Y76" t="str">
        <f>IF(ISNUMBER(FIND("曹俊",#REF!)),#REF!,"")</f>
        <v/>
      </c>
      <c r="Z76" s="99" t="str">
        <f>IF(ISNUMBER(FIND("曹俊",#REF!)),IF(#REF!&gt;=#REF!,#REF!,IF(#REF!&lt;#REF!,#REF!,"")),"")</f>
        <v/>
      </c>
      <c r="AB76" t="str">
        <f>IF(ISNUMBER(FIND("杨毅松",#REF!)),#REF!,"")</f>
        <v/>
      </c>
      <c r="AC76" s="99" t="str">
        <f>IF(ISNUMBER(FIND("杨毅松",#REF!)),IF(#REF!&gt;=#REF!,#REF!,IF(#REF!&lt;#REF!,#REF!,"")),"")</f>
        <v/>
      </c>
      <c r="AE76" t="str">
        <f>IF(ISNUMBER(FIND("田伟",#REF!)),#REF!,"")</f>
        <v/>
      </c>
      <c r="AF76" s="99" t="str">
        <f>IF(ISNUMBER(FIND("田伟",#REF!)),IF(#REF!&gt;=#REF!,#REF!,IF(#REF!&lt;#REF!,#REF!,"")),"")</f>
        <v/>
      </c>
      <c r="AH76" t="str">
        <f>IF(ISNUMBER(FIND("陈文卿",#REF!)),#REF!,"")</f>
        <v/>
      </c>
      <c r="AI76" s="99" t="str">
        <f>IF(ISNUMBER(FIND("陈文卿",#REF!)),IF(#REF!&gt;=#REF!,#REF!,IF(#REF!&lt;#REF!,#REF!,"")),"")</f>
        <v/>
      </c>
    </row>
    <row r="77" spans="1:35">
      <c r="A77" t="str">
        <f>IF(ISNUMBER(FIND("周朋",#REF!)),#REF!,"")</f>
        <v/>
      </c>
      <c r="B77" s="99" t="str">
        <f>IF(ISNUMBER(FIND("周朋",#REF!)),IF(#REF!&gt;=#REF!,#REF!,IF(#REF!&lt;#REF!,#REF!,"")),"")</f>
        <v/>
      </c>
      <c r="D77" t="str">
        <f>IF(ISNUMBER(FIND("鲁元君",#REF!)),#REF!,"")</f>
        <v/>
      </c>
      <c r="E77" s="99" t="str">
        <f>IF(ISNUMBER(FIND("鲁元君",#REF!)),IF(#REF!&gt;=#REF!,#REF!,IF(#REF!&lt;#REF!,#REF!,"")),"")</f>
        <v/>
      </c>
      <c r="G77" t="str">
        <f>IF(ISNUMBER(FIND("张子浚",#REF!)),#REF!,"")</f>
        <v/>
      </c>
      <c r="H77" s="99" t="str">
        <f>IF(ISNUMBER(FIND("张子浚",#REF!)),IF(#REF!&gt;=#REF!,#REF!,IF(#REF!&lt;#REF!,#REF!,"")),"")</f>
        <v/>
      </c>
      <c r="J77" t="str">
        <f>IF(ISNUMBER(FIND("张天畅",#REF!)),#REF!,"")</f>
        <v/>
      </c>
      <c r="K77" s="99" t="str">
        <f>IF(ISNUMBER(FIND("张天畅",#REF!)),IF(#REF!&gt;=#REF!,#REF!,IF(#REF!&lt;#REF!,#REF!,"")),"")</f>
        <v/>
      </c>
      <c r="M77" t="str">
        <f>IF(ISNUMBER(FIND("李元星",#REF!)),#REF!,"")</f>
        <v/>
      </c>
      <c r="N77" s="99" t="str">
        <f>IF(ISNUMBER(FIND("李元星",#REF!)),IF(#REF!&gt;=#REF!,#REF!,IF(#REF!&lt;#REF!,#REF!,"")),"")</f>
        <v/>
      </c>
      <c r="P77" t="str">
        <f>IF(ISNUMBER(FIND("徐锐",#REF!)),#REF!,"")</f>
        <v/>
      </c>
      <c r="Q77" s="99" t="str">
        <f>IF(ISNUMBER(FIND("徐锐",#REF!)),IF(#REF!&gt;=#REF!,#REF!,IF(#REF!&lt;#REF!,#REF!,"")),"")</f>
        <v/>
      </c>
      <c r="S77" t="str">
        <f>IF(ISNUMBER(FIND("余亚成",#REF!)),#REF!,"")</f>
        <v/>
      </c>
      <c r="T77" s="99" t="str">
        <f>IF(ISNUMBER(FIND("余亚成",#REF!)),IF(#REF!&gt;=#REF!,#REF!,IF(#REF!&lt;#REF!,#REF!,"")),"")</f>
        <v/>
      </c>
      <c r="V77" t="str">
        <f>IF(ISNUMBER(FIND("杨炼",#REF!)),#REF!,"")</f>
        <v/>
      </c>
      <c r="W77" s="99" t="str">
        <f>IF(ISNUMBER(FIND("杨炼",#REF!)),IF(#REF!&gt;=#REF!,#REF!,IF(#REF!&lt;#REF!,#REF!,"")),"")</f>
        <v/>
      </c>
      <c r="Y77" t="str">
        <f>IF(ISNUMBER(FIND("曹俊",#REF!)),#REF!,"")</f>
        <v/>
      </c>
      <c r="Z77" s="99" t="str">
        <f>IF(ISNUMBER(FIND("曹俊",#REF!)),IF(#REF!&gt;=#REF!,#REF!,IF(#REF!&lt;#REF!,#REF!,"")),"")</f>
        <v/>
      </c>
      <c r="AB77" t="str">
        <f>IF(ISNUMBER(FIND("杨毅松",#REF!)),#REF!,"")</f>
        <v/>
      </c>
      <c r="AC77" s="99" t="str">
        <f>IF(ISNUMBER(FIND("杨毅松",#REF!)),IF(#REF!&gt;=#REF!,#REF!,IF(#REF!&lt;#REF!,#REF!,"")),"")</f>
        <v/>
      </c>
      <c r="AE77" t="str">
        <f>IF(ISNUMBER(FIND("田伟",#REF!)),#REF!,"")</f>
        <v/>
      </c>
      <c r="AF77" s="99" t="str">
        <f>IF(ISNUMBER(FIND("田伟",#REF!)),IF(#REF!&gt;=#REF!,#REF!,IF(#REF!&lt;#REF!,#REF!,"")),"")</f>
        <v/>
      </c>
      <c r="AH77" t="str">
        <f>IF(ISNUMBER(FIND("陈文卿",#REF!)),#REF!,"")</f>
        <v/>
      </c>
      <c r="AI77" s="99" t="str">
        <f>IF(ISNUMBER(FIND("陈文卿",#REF!)),IF(#REF!&gt;=#REF!,#REF!,IF(#REF!&lt;#REF!,#REF!,"")),"")</f>
        <v/>
      </c>
    </row>
    <row r="78" spans="1:35">
      <c r="A78" t="str">
        <f>IF(ISNUMBER(FIND("周朋",#REF!)),#REF!,"")</f>
        <v/>
      </c>
      <c r="B78" s="99" t="str">
        <f>IF(ISNUMBER(FIND("周朋",#REF!)),IF(#REF!&gt;=#REF!,#REF!,IF(#REF!&lt;#REF!,#REF!,"")),"")</f>
        <v/>
      </c>
      <c r="D78" t="str">
        <f>IF(ISNUMBER(FIND("鲁元君",#REF!)),#REF!,"")</f>
        <v/>
      </c>
      <c r="E78" s="99" t="str">
        <f>IF(ISNUMBER(FIND("鲁元君",#REF!)),IF(#REF!&gt;=#REF!,#REF!,IF(#REF!&lt;#REF!,#REF!,"")),"")</f>
        <v/>
      </c>
      <c r="G78" t="str">
        <f>IF(ISNUMBER(FIND("张子浚",#REF!)),#REF!,"")</f>
        <v/>
      </c>
      <c r="H78" s="99" t="str">
        <f>IF(ISNUMBER(FIND("张子浚",#REF!)),IF(#REF!&gt;=#REF!,#REF!,IF(#REF!&lt;#REF!,#REF!,"")),"")</f>
        <v/>
      </c>
      <c r="J78" t="str">
        <f>IF(ISNUMBER(FIND("张天畅",#REF!)),#REF!,"")</f>
        <v/>
      </c>
      <c r="K78" s="99" t="str">
        <f>IF(ISNUMBER(FIND("张天畅",#REF!)),IF(#REF!&gt;=#REF!,#REF!,IF(#REF!&lt;#REF!,#REF!,"")),"")</f>
        <v/>
      </c>
      <c r="M78" t="str">
        <f>IF(ISNUMBER(FIND("李元星",#REF!)),#REF!,"")</f>
        <v/>
      </c>
      <c r="N78" s="99" t="str">
        <f>IF(ISNUMBER(FIND("李元星",#REF!)),IF(#REF!&gt;=#REF!,#REF!,IF(#REF!&lt;#REF!,#REF!,"")),"")</f>
        <v/>
      </c>
      <c r="P78" t="str">
        <f>IF(ISNUMBER(FIND("徐锐",#REF!)),#REF!,"")</f>
        <v/>
      </c>
      <c r="Q78" s="99" t="str">
        <f>IF(ISNUMBER(FIND("徐锐",#REF!)),IF(#REF!&gt;=#REF!,#REF!,IF(#REF!&lt;#REF!,#REF!,"")),"")</f>
        <v/>
      </c>
      <c r="S78" t="str">
        <f>IF(ISNUMBER(FIND("余亚成",#REF!)),#REF!,"")</f>
        <v/>
      </c>
      <c r="T78" s="99" t="str">
        <f>IF(ISNUMBER(FIND("余亚成",#REF!)),IF(#REF!&gt;=#REF!,#REF!,IF(#REF!&lt;#REF!,#REF!,"")),"")</f>
        <v/>
      </c>
      <c r="V78" t="str">
        <f>IF(ISNUMBER(FIND("杨炼",#REF!)),#REF!,"")</f>
        <v/>
      </c>
      <c r="W78" s="99" t="str">
        <f>IF(ISNUMBER(FIND("杨炼",#REF!)),IF(#REF!&gt;=#REF!,#REF!,IF(#REF!&lt;#REF!,#REF!,"")),"")</f>
        <v/>
      </c>
      <c r="Y78" t="str">
        <f>IF(ISNUMBER(FIND("曹俊",#REF!)),#REF!,"")</f>
        <v/>
      </c>
      <c r="Z78" s="99" t="str">
        <f>IF(ISNUMBER(FIND("曹俊",#REF!)),IF(#REF!&gt;=#REF!,#REF!,IF(#REF!&lt;#REF!,#REF!,"")),"")</f>
        <v/>
      </c>
      <c r="AB78" t="str">
        <f>IF(ISNUMBER(FIND("杨毅松",#REF!)),#REF!,"")</f>
        <v/>
      </c>
      <c r="AC78" s="99" t="str">
        <f>IF(ISNUMBER(FIND("杨毅松",#REF!)),IF(#REF!&gt;=#REF!,#REF!,IF(#REF!&lt;#REF!,#REF!,"")),"")</f>
        <v/>
      </c>
      <c r="AE78" t="str">
        <f>IF(ISNUMBER(FIND("田伟",#REF!)),#REF!,"")</f>
        <v/>
      </c>
      <c r="AF78" s="99" t="str">
        <f>IF(ISNUMBER(FIND("田伟",#REF!)),IF(#REF!&gt;=#REF!,#REF!,IF(#REF!&lt;#REF!,#REF!,"")),"")</f>
        <v/>
      </c>
      <c r="AH78" t="str">
        <f>IF(ISNUMBER(FIND("陈文卿",#REF!)),#REF!,"")</f>
        <v/>
      </c>
      <c r="AI78" s="99" t="str">
        <f>IF(ISNUMBER(FIND("陈文卿",#REF!)),IF(#REF!&gt;=#REF!,#REF!,IF(#REF!&lt;#REF!,#REF!,"")),"")</f>
        <v/>
      </c>
    </row>
    <row r="79" spans="1:35">
      <c r="A79" t="str">
        <f>IF(ISNUMBER(FIND("周朋",#REF!)),#REF!,"")</f>
        <v/>
      </c>
      <c r="B79" s="99" t="str">
        <f>IF(ISNUMBER(FIND("周朋",#REF!)),IF(#REF!&gt;=#REF!,#REF!,IF(#REF!&lt;#REF!,#REF!,"")),"")</f>
        <v/>
      </c>
      <c r="D79" t="str">
        <f>IF(ISNUMBER(FIND("鲁元君",#REF!)),#REF!,"")</f>
        <v/>
      </c>
      <c r="E79" s="99" t="str">
        <f>IF(ISNUMBER(FIND("鲁元君",#REF!)),IF(#REF!&gt;=#REF!,#REF!,IF(#REF!&lt;#REF!,#REF!,"")),"")</f>
        <v/>
      </c>
      <c r="G79" t="str">
        <f>IF(ISNUMBER(FIND("张子浚",#REF!)),#REF!,"")</f>
        <v/>
      </c>
      <c r="H79" s="99" t="str">
        <f>IF(ISNUMBER(FIND("张子浚",#REF!)),IF(#REF!&gt;=#REF!,#REF!,IF(#REF!&lt;#REF!,#REF!,"")),"")</f>
        <v/>
      </c>
      <c r="J79" t="str">
        <f>IF(ISNUMBER(FIND("张天畅",#REF!)),#REF!,"")</f>
        <v/>
      </c>
      <c r="K79" s="99" t="str">
        <f>IF(ISNUMBER(FIND("张天畅",#REF!)),IF(#REF!&gt;=#REF!,#REF!,IF(#REF!&lt;#REF!,#REF!,"")),"")</f>
        <v/>
      </c>
      <c r="M79" t="str">
        <f>IF(ISNUMBER(FIND("李元星",#REF!)),#REF!,"")</f>
        <v/>
      </c>
      <c r="N79" s="99" t="str">
        <f>IF(ISNUMBER(FIND("李元星",#REF!)),IF(#REF!&gt;=#REF!,#REF!,IF(#REF!&lt;#REF!,#REF!,"")),"")</f>
        <v/>
      </c>
      <c r="P79" t="str">
        <f>IF(ISNUMBER(FIND("徐锐",#REF!)),#REF!,"")</f>
        <v/>
      </c>
      <c r="Q79" s="99" t="str">
        <f>IF(ISNUMBER(FIND("徐锐",#REF!)),IF(#REF!&gt;=#REF!,#REF!,IF(#REF!&lt;#REF!,#REF!,"")),"")</f>
        <v/>
      </c>
      <c r="S79" t="str">
        <f>IF(ISNUMBER(FIND("余亚成",#REF!)),#REF!,"")</f>
        <v/>
      </c>
      <c r="T79" s="99" t="str">
        <f>IF(ISNUMBER(FIND("余亚成",#REF!)),IF(#REF!&gt;=#REF!,#REF!,IF(#REF!&lt;#REF!,#REF!,"")),"")</f>
        <v/>
      </c>
      <c r="V79" t="str">
        <f>IF(ISNUMBER(FIND("杨炼",#REF!)),#REF!,"")</f>
        <v/>
      </c>
      <c r="W79" s="99" t="str">
        <f>IF(ISNUMBER(FIND("杨炼",#REF!)),IF(#REF!&gt;=#REF!,#REF!,IF(#REF!&lt;#REF!,#REF!,"")),"")</f>
        <v/>
      </c>
      <c r="Y79" t="str">
        <f>IF(ISNUMBER(FIND("曹俊",#REF!)),#REF!,"")</f>
        <v/>
      </c>
      <c r="Z79" s="99" t="str">
        <f>IF(ISNUMBER(FIND("曹俊",#REF!)),IF(#REF!&gt;=#REF!,#REF!,IF(#REF!&lt;#REF!,#REF!,"")),"")</f>
        <v/>
      </c>
      <c r="AB79" t="str">
        <f>IF(ISNUMBER(FIND("杨毅松",#REF!)),#REF!,"")</f>
        <v/>
      </c>
      <c r="AC79" s="99" t="str">
        <f>IF(ISNUMBER(FIND("杨毅松",#REF!)),IF(#REF!&gt;=#REF!,#REF!,IF(#REF!&lt;#REF!,#REF!,"")),"")</f>
        <v/>
      </c>
      <c r="AE79" t="str">
        <f>IF(ISNUMBER(FIND("田伟",#REF!)),#REF!,"")</f>
        <v/>
      </c>
      <c r="AF79" s="99" t="str">
        <f>IF(ISNUMBER(FIND("田伟",#REF!)),IF(#REF!&gt;=#REF!,#REF!,IF(#REF!&lt;#REF!,#REF!,"")),"")</f>
        <v/>
      </c>
      <c r="AH79" t="str">
        <f>IF(ISNUMBER(FIND("陈文卿",#REF!)),#REF!,"")</f>
        <v/>
      </c>
      <c r="AI79" s="99" t="str">
        <f>IF(ISNUMBER(FIND("陈文卿",#REF!)),IF(#REF!&gt;=#REF!,#REF!,IF(#REF!&lt;#REF!,#REF!,"")),"")</f>
        <v/>
      </c>
    </row>
    <row r="80" spans="1:35">
      <c r="A80" t="str">
        <f>IF(ISNUMBER(FIND("周朋",#REF!)),#REF!,"")</f>
        <v/>
      </c>
      <c r="B80" s="99" t="str">
        <f>IF(ISNUMBER(FIND("周朋",#REF!)),IF(#REF!&gt;=#REF!,#REF!,IF(#REF!&lt;#REF!,#REF!,"")),"")</f>
        <v/>
      </c>
      <c r="D80" t="str">
        <f>IF(ISNUMBER(FIND("鲁元君",#REF!)),#REF!,"")</f>
        <v/>
      </c>
      <c r="E80" s="99" t="str">
        <f>IF(ISNUMBER(FIND("鲁元君",#REF!)),IF(#REF!&gt;=#REF!,#REF!,IF(#REF!&lt;#REF!,#REF!,"")),"")</f>
        <v/>
      </c>
      <c r="G80" t="str">
        <f>IF(ISNUMBER(FIND("张子浚",#REF!)),#REF!,"")</f>
        <v/>
      </c>
      <c r="H80" s="99" t="str">
        <f>IF(ISNUMBER(FIND("张子浚",#REF!)),IF(#REF!&gt;=#REF!,#REF!,IF(#REF!&lt;#REF!,#REF!,"")),"")</f>
        <v/>
      </c>
      <c r="J80" t="str">
        <f>IF(ISNUMBER(FIND("张天畅",#REF!)),#REF!,"")</f>
        <v/>
      </c>
      <c r="K80" s="99" t="str">
        <f>IF(ISNUMBER(FIND("张天畅",#REF!)),IF(#REF!&gt;=#REF!,#REF!,IF(#REF!&lt;#REF!,#REF!,"")),"")</f>
        <v/>
      </c>
      <c r="M80" t="str">
        <f>IF(ISNUMBER(FIND("李元星",#REF!)),#REF!,"")</f>
        <v/>
      </c>
      <c r="N80" s="99" t="str">
        <f>IF(ISNUMBER(FIND("李元星",#REF!)),IF(#REF!&gt;=#REF!,#REF!,IF(#REF!&lt;#REF!,#REF!,"")),"")</f>
        <v/>
      </c>
      <c r="P80" t="str">
        <f>IF(ISNUMBER(FIND("徐锐",#REF!)),#REF!,"")</f>
        <v/>
      </c>
      <c r="Q80" s="99" t="str">
        <f>IF(ISNUMBER(FIND("徐锐",#REF!)),IF(#REF!&gt;=#REF!,#REF!,IF(#REF!&lt;#REF!,#REF!,"")),"")</f>
        <v/>
      </c>
      <c r="S80" t="str">
        <f>IF(ISNUMBER(FIND("余亚成",#REF!)),#REF!,"")</f>
        <v/>
      </c>
      <c r="T80" s="99" t="str">
        <f>IF(ISNUMBER(FIND("余亚成",#REF!)),IF(#REF!&gt;=#REF!,#REF!,IF(#REF!&lt;#REF!,#REF!,"")),"")</f>
        <v/>
      </c>
      <c r="V80" t="str">
        <f>IF(ISNUMBER(FIND("杨炼",#REF!)),#REF!,"")</f>
        <v/>
      </c>
      <c r="W80" s="99" t="str">
        <f>IF(ISNUMBER(FIND("杨炼",#REF!)),IF(#REF!&gt;=#REF!,#REF!,IF(#REF!&lt;#REF!,#REF!,"")),"")</f>
        <v/>
      </c>
      <c r="Y80" t="str">
        <f>IF(ISNUMBER(FIND("曹俊",#REF!)),#REF!,"")</f>
        <v/>
      </c>
      <c r="Z80" s="99" t="str">
        <f>IF(ISNUMBER(FIND("曹俊",#REF!)),IF(#REF!&gt;=#REF!,#REF!,IF(#REF!&lt;#REF!,#REF!,"")),"")</f>
        <v/>
      </c>
      <c r="AB80" t="str">
        <f>IF(ISNUMBER(FIND("杨毅松",#REF!)),#REF!,"")</f>
        <v/>
      </c>
      <c r="AC80" s="99" t="str">
        <f>IF(ISNUMBER(FIND("杨毅松",#REF!)),IF(#REF!&gt;=#REF!,#REF!,IF(#REF!&lt;#REF!,#REF!,"")),"")</f>
        <v/>
      </c>
      <c r="AE80" t="str">
        <f>IF(ISNUMBER(FIND("田伟",#REF!)),#REF!,"")</f>
        <v/>
      </c>
      <c r="AF80" s="99" t="str">
        <f>IF(ISNUMBER(FIND("田伟",#REF!)),IF(#REF!&gt;=#REF!,#REF!,IF(#REF!&lt;#REF!,#REF!,"")),"")</f>
        <v/>
      </c>
      <c r="AH80" t="str">
        <f>IF(ISNUMBER(FIND("陈文卿",#REF!)),#REF!,"")</f>
        <v/>
      </c>
      <c r="AI80" s="99" t="str">
        <f>IF(ISNUMBER(FIND("陈文卿",#REF!)),IF(#REF!&gt;=#REF!,#REF!,IF(#REF!&lt;#REF!,#REF!,"")),"")</f>
        <v/>
      </c>
    </row>
    <row r="81" spans="1:35">
      <c r="A81" t="str">
        <f>IF(ISNUMBER(FIND("周朋",#REF!)),#REF!,"")</f>
        <v/>
      </c>
      <c r="B81" s="99" t="str">
        <f>IF(ISNUMBER(FIND("周朋",#REF!)),IF(#REF!&gt;=#REF!,#REF!,IF(#REF!&lt;#REF!,#REF!,"")),"")</f>
        <v/>
      </c>
      <c r="D81" t="str">
        <f>IF(ISNUMBER(FIND("鲁元君",#REF!)),#REF!,"")</f>
        <v/>
      </c>
      <c r="E81" s="99" t="str">
        <f>IF(ISNUMBER(FIND("鲁元君",#REF!)),IF(#REF!&gt;=#REF!,#REF!,IF(#REF!&lt;#REF!,#REF!,"")),"")</f>
        <v/>
      </c>
      <c r="G81" t="str">
        <f>IF(ISNUMBER(FIND("张子浚",#REF!)),#REF!,"")</f>
        <v/>
      </c>
      <c r="H81" s="99" t="str">
        <f>IF(ISNUMBER(FIND("张子浚",#REF!)),IF(#REF!&gt;=#REF!,#REF!,IF(#REF!&lt;#REF!,#REF!,"")),"")</f>
        <v/>
      </c>
      <c r="J81" t="str">
        <f>IF(ISNUMBER(FIND("张天畅",#REF!)),#REF!,"")</f>
        <v/>
      </c>
      <c r="K81" s="99" t="str">
        <f>IF(ISNUMBER(FIND("张天畅",#REF!)),IF(#REF!&gt;=#REF!,#REF!,IF(#REF!&lt;#REF!,#REF!,"")),"")</f>
        <v/>
      </c>
      <c r="M81" t="str">
        <f>IF(ISNUMBER(FIND("李元星",#REF!)),#REF!,"")</f>
        <v/>
      </c>
      <c r="N81" s="99" t="str">
        <f>IF(ISNUMBER(FIND("李元星",#REF!)),IF(#REF!&gt;=#REF!,#REF!,IF(#REF!&lt;#REF!,#REF!,"")),"")</f>
        <v/>
      </c>
      <c r="P81" t="str">
        <f>IF(ISNUMBER(FIND("徐锐",#REF!)),#REF!,"")</f>
        <v/>
      </c>
      <c r="Q81" s="99" t="str">
        <f>IF(ISNUMBER(FIND("徐锐",#REF!)),IF(#REF!&gt;=#REF!,#REF!,IF(#REF!&lt;#REF!,#REF!,"")),"")</f>
        <v/>
      </c>
      <c r="S81" t="str">
        <f>IF(ISNUMBER(FIND("余亚成",#REF!)),#REF!,"")</f>
        <v/>
      </c>
      <c r="T81" s="99" t="str">
        <f>IF(ISNUMBER(FIND("余亚成",#REF!)),IF(#REF!&gt;=#REF!,#REF!,IF(#REF!&lt;#REF!,#REF!,"")),"")</f>
        <v/>
      </c>
      <c r="V81" t="str">
        <f>IF(ISNUMBER(FIND("杨炼",#REF!)),#REF!,"")</f>
        <v/>
      </c>
      <c r="W81" s="99" t="str">
        <f>IF(ISNUMBER(FIND("杨炼",#REF!)),IF(#REF!&gt;=#REF!,#REF!,IF(#REF!&lt;#REF!,#REF!,"")),"")</f>
        <v/>
      </c>
      <c r="Y81" t="str">
        <f>IF(ISNUMBER(FIND("曹俊",#REF!)),#REF!,"")</f>
        <v/>
      </c>
      <c r="Z81" s="99" t="str">
        <f>IF(ISNUMBER(FIND("曹俊",#REF!)),IF(#REF!&gt;=#REF!,#REF!,IF(#REF!&lt;#REF!,#REF!,"")),"")</f>
        <v/>
      </c>
      <c r="AB81" t="str">
        <f>IF(ISNUMBER(FIND("杨毅松",#REF!)),#REF!,"")</f>
        <v/>
      </c>
      <c r="AC81" s="99" t="str">
        <f>IF(ISNUMBER(FIND("杨毅松",#REF!)),IF(#REF!&gt;=#REF!,#REF!,IF(#REF!&lt;#REF!,#REF!,"")),"")</f>
        <v/>
      </c>
      <c r="AE81" t="str">
        <f>IF(ISNUMBER(FIND("田伟",#REF!)),#REF!,"")</f>
        <v/>
      </c>
      <c r="AF81" s="99" t="str">
        <f>IF(ISNUMBER(FIND("田伟",#REF!)),IF(#REF!&gt;=#REF!,#REF!,IF(#REF!&lt;#REF!,#REF!,"")),"")</f>
        <v/>
      </c>
      <c r="AH81" t="str">
        <f>IF(ISNUMBER(FIND("陈文卿",#REF!)),#REF!,"")</f>
        <v/>
      </c>
      <c r="AI81" s="99" t="str">
        <f>IF(ISNUMBER(FIND("陈文卿",#REF!)),IF(#REF!&gt;=#REF!,#REF!,IF(#REF!&lt;#REF!,#REF!,"")),"")</f>
        <v/>
      </c>
    </row>
    <row r="82" spans="1:35">
      <c r="A82" t="str">
        <f>IF(ISNUMBER(FIND("周朋",#REF!)),#REF!,"")</f>
        <v/>
      </c>
      <c r="B82" s="99" t="str">
        <f>IF(ISNUMBER(FIND("周朋",#REF!)),IF(#REF!&gt;=#REF!,#REF!,IF(#REF!&lt;#REF!,#REF!,"")),"")</f>
        <v/>
      </c>
      <c r="D82" t="str">
        <f>IF(ISNUMBER(FIND("鲁元君",#REF!)),#REF!,"")</f>
        <v/>
      </c>
      <c r="E82" s="99" t="str">
        <f>IF(ISNUMBER(FIND("鲁元君",#REF!)),IF(#REF!&gt;=#REF!,#REF!,IF(#REF!&lt;#REF!,#REF!,"")),"")</f>
        <v/>
      </c>
      <c r="G82" t="str">
        <f>IF(ISNUMBER(FIND("张子浚",#REF!)),#REF!,"")</f>
        <v/>
      </c>
      <c r="H82" s="99" t="str">
        <f>IF(ISNUMBER(FIND("张子浚",#REF!)),IF(#REF!&gt;=#REF!,#REF!,IF(#REF!&lt;#REF!,#REF!,"")),"")</f>
        <v/>
      </c>
      <c r="J82" t="str">
        <f>IF(ISNUMBER(FIND("张天畅",#REF!)),#REF!,"")</f>
        <v/>
      </c>
      <c r="K82" s="99" t="str">
        <f>IF(ISNUMBER(FIND("张天畅",#REF!)),IF(#REF!&gt;=#REF!,#REF!,IF(#REF!&lt;#REF!,#REF!,"")),"")</f>
        <v/>
      </c>
      <c r="M82" t="str">
        <f>IF(ISNUMBER(FIND("李元星",#REF!)),#REF!,"")</f>
        <v/>
      </c>
      <c r="N82" s="99" t="str">
        <f>IF(ISNUMBER(FIND("李元星",#REF!)),IF(#REF!&gt;=#REF!,#REF!,IF(#REF!&lt;#REF!,#REF!,"")),"")</f>
        <v/>
      </c>
      <c r="P82" t="str">
        <f>IF(ISNUMBER(FIND("徐锐",#REF!)),#REF!,"")</f>
        <v/>
      </c>
      <c r="Q82" s="99" t="str">
        <f>IF(ISNUMBER(FIND("徐锐",#REF!)),IF(#REF!&gt;=#REF!,#REF!,IF(#REF!&lt;#REF!,#REF!,"")),"")</f>
        <v/>
      </c>
      <c r="S82" t="str">
        <f>IF(ISNUMBER(FIND("余亚成",#REF!)),#REF!,"")</f>
        <v/>
      </c>
      <c r="T82" s="99" t="str">
        <f>IF(ISNUMBER(FIND("余亚成",#REF!)),IF(#REF!&gt;=#REF!,#REF!,IF(#REF!&lt;#REF!,#REF!,"")),"")</f>
        <v/>
      </c>
      <c r="V82" t="str">
        <f>IF(ISNUMBER(FIND("杨炼",#REF!)),#REF!,"")</f>
        <v/>
      </c>
      <c r="W82" s="99" t="str">
        <f>IF(ISNUMBER(FIND("杨炼",#REF!)),IF(#REF!&gt;=#REF!,#REF!,IF(#REF!&lt;#REF!,#REF!,"")),"")</f>
        <v/>
      </c>
      <c r="Y82" t="str">
        <f>IF(ISNUMBER(FIND("曹俊",#REF!)),#REF!,"")</f>
        <v/>
      </c>
      <c r="Z82" s="99" t="str">
        <f>IF(ISNUMBER(FIND("曹俊",#REF!)),IF(#REF!&gt;=#REF!,#REF!,IF(#REF!&lt;#REF!,#REF!,"")),"")</f>
        <v/>
      </c>
      <c r="AB82" t="str">
        <f>IF(ISNUMBER(FIND("杨毅松",#REF!)),#REF!,"")</f>
        <v/>
      </c>
      <c r="AC82" s="99" t="str">
        <f>IF(ISNUMBER(FIND("杨毅松",#REF!)),IF(#REF!&gt;=#REF!,#REF!,IF(#REF!&lt;#REF!,#REF!,"")),"")</f>
        <v/>
      </c>
      <c r="AE82" t="str">
        <f>IF(ISNUMBER(FIND("田伟",#REF!)),#REF!,"")</f>
        <v/>
      </c>
      <c r="AF82" s="99" t="str">
        <f>IF(ISNUMBER(FIND("田伟",#REF!)),IF(#REF!&gt;=#REF!,#REF!,IF(#REF!&lt;#REF!,#REF!,"")),"")</f>
        <v/>
      </c>
      <c r="AH82" t="str">
        <f>IF(ISNUMBER(FIND("陈文卿",#REF!)),#REF!,"")</f>
        <v/>
      </c>
      <c r="AI82" s="99" t="str">
        <f>IF(ISNUMBER(FIND("陈文卿",#REF!)),IF(#REF!&gt;=#REF!,#REF!,IF(#REF!&lt;#REF!,#REF!,"")),"")</f>
        <v/>
      </c>
    </row>
    <row r="83" spans="1:35">
      <c r="A83" t="str">
        <f>IF(ISNUMBER(FIND("周朋",#REF!)),#REF!,"")</f>
        <v/>
      </c>
      <c r="B83" s="99" t="str">
        <f>IF(ISNUMBER(FIND("周朋",#REF!)),IF(#REF!&gt;=#REF!,#REF!,IF(#REF!&lt;#REF!,#REF!,"")),"")</f>
        <v/>
      </c>
      <c r="D83" t="str">
        <f>IF(ISNUMBER(FIND("鲁元君",#REF!)),#REF!,"")</f>
        <v/>
      </c>
      <c r="E83" s="99" t="str">
        <f>IF(ISNUMBER(FIND("鲁元君",#REF!)),IF(#REF!&gt;=#REF!,#REF!,IF(#REF!&lt;#REF!,#REF!,"")),"")</f>
        <v/>
      </c>
      <c r="G83" t="str">
        <f>IF(ISNUMBER(FIND("张子浚",#REF!)),#REF!,"")</f>
        <v/>
      </c>
      <c r="H83" s="99" t="str">
        <f>IF(ISNUMBER(FIND("张子浚",#REF!)),IF(#REF!&gt;=#REF!,#REF!,IF(#REF!&lt;#REF!,#REF!,"")),"")</f>
        <v/>
      </c>
      <c r="J83" t="str">
        <f>IF(ISNUMBER(FIND("张天畅",#REF!)),#REF!,"")</f>
        <v/>
      </c>
      <c r="K83" s="99" t="str">
        <f>IF(ISNUMBER(FIND("张天畅",#REF!)),IF(#REF!&gt;=#REF!,#REF!,IF(#REF!&lt;#REF!,#REF!,"")),"")</f>
        <v/>
      </c>
      <c r="M83" t="str">
        <f>IF(ISNUMBER(FIND("李元星",#REF!)),#REF!,"")</f>
        <v/>
      </c>
      <c r="N83" s="99" t="str">
        <f>IF(ISNUMBER(FIND("李元星",#REF!)),IF(#REF!&gt;=#REF!,#REF!,IF(#REF!&lt;#REF!,#REF!,"")),"")</f>
        <v/>
      </c>
      <c r="P83" t="str">
        <f>IF(ISNUMBER(FIND("徐锐",#REF!)),#REF!,"")</f>
        <v/>
      </c>
      <c r="Q83" s="99" t="str">
        <f>IF(ISNUMBER(FIND("徐锐",#REF!)),IF(#REF!&gt;=#REF!,#REF!,IF(#REF!&lt;#REF!,#REF!,"")),"")</f>
        <v/>
      </c>
      <c r="S83" t="str">
        <f>IF(ISNUMBER(FIND("余亚成",#REF!)),#REF!,"")</f>
        <v/>
      </c>
      <c r="T83" s="99" t="str">
        <f>IF(ISNUMBER(FIND("余亚成",#REF!)),IF(#REF!&gt;=#REF!,#REF!,IF(#REF!&lt;#REF!,#REF!,"")),"")</f>
        <v/>
      </c>
      <c r="V83" t="str">
        <f>IF(ISNUMBER(FIND("杨炼",#REF!)),#REF!,"")</f>
        <v/>
      </c>
      <c r="W83" s="99" t="str">
        <f>IF(ISNUMBER(FIND("杨炼",#REF!)),IF(#REF!&gt;=#REF!,#REF!,IF(#REF!&lt;#REF!,#REF!,"")),"")</f>
        <v/>
      </c>
      <c r="Y83" t="str">
        <f>IF(ISNUMBER(FIND("曹俊",#REF!)),#REF!,"")</f>
        <v/>
      </c>
      <c r="Z83" s="99" t="str">
        <f>IF(ISNUMBER(FIND("曹俊",#REF!)),IF(#REF!&gt;=#REF!,#REF!,IF(#REF!&lt;#REF!,#REF!,"")),"")</f>
        <v/>
      </c>
      <c r="AB83" t="str">
        <f>IF(ISNUMBER(FIND("杨毅松",#REF!)),#REF!,"")</f>
        <v/>
      </c>
      <c r="AC83" s="99" t="str">
        <f>IF(ISNUMBER(FIND("杨毅松",#REF!)),IF(#REF!&gt;=#REF!,#REF!,IF(#REF!&lt;#REF!,#REF!,"")),"")</f>
        <v/>
      </c>
      <c r="AE83" t="str">
        <f>IF(ISNUMBER(FIND("田伟",#REF!)),#REF!,"")</f>
        <v/>
      </c>
      <c r="AF83" s="99" t="str">
        <f>IF(ISNUMBER(FIND("田伟",#REF!)),IF(#REF!&gt;=#REF!,#REF!,IF(#REF!&lt;#REF!,#REF!,"")),"")</f>
        <v/>
      </c>
      <c r="AH83" t="str">
        <f>IF(ISNUMBER(FIND("陈文卿",#REF!)),#REF!,"")</f>
        <v/>
      </c>
      <c r="AI83" s="99" t="str">
        <f>IF(ISNUMBER(FIND("陈文卿",#REF!)),IF(#REF!&gt;=#REF!,#REF!,IF(#REF!&lt;#REF!,#REF!,"")),"")</f>
        <v/>
      </c>
    </row>
    <row r="84" spans="1:35">
      <c r="A84" t="str">
        <f>IF(ISNUMBER(FIND("周朋",#REF!)),#REF!,"")</f>
        <v/>
      </c>
      <c r="B84" s="99" t="str">
        <f>IF(ISNUMBER(FIND("周朋",#REF!)),IF(#REF!&gt;=#REF!,#REF!,IF(#REF!&lt;#REF!,#REF!,"")),"")</f>
        <v/>
      </c>
      <c r="D84" t="str">
        <f>IF(ISNUMBER(FIND("鲁元君",#REF!)),#REF!,"")</f>
        <v/>
      </c>
      <c r="E84" s="99" t="str">
        <f>IF(ISNUMBER(FIND("鲁元君",#REF!)),IF(#REF!&gt;=#REF!,#REF!,IF(#REF!&lt;#REF!,#REF!,"")),"")</f>
        <v/>
      </c>
      <c r="G84" t="str">
        <f>IF(ISNUMBER(FIND("张子浚",#REF!)),#REF!,"")</f>
        <v/>
      </c>
      <c r="H84" s="99" t="str">
        <f>IF(ISNUMBER(FIND("张子浚",#REF!)),IF(#REF!&gt;=#REF!,#REF!,IF(#REF!&lt;#REF!,#REF!,"")),"")</f>
        <v/>
      </c>
      <c r="J84" t="str">
        <f>IF(ISNUMBER(FIND("张天畅",#REF!)),#REF!,"")</f>
        <v/>
      </c>
      <c r="K84" s="99" t="str">
        <f>IF(ISNUMBER(FIND("张天畅",#REF!)),IF(#REF!&gt;=#REF!,#REF!,IF(#REF!&lt;#REF!,#REF!,"")),"")</f>
        <v/>
      </c>
      <c r="M84" t="str">
        <f>IF(ISNUMBER(FIND("李元星",#REF!)),#REF!,"")</f>
        <v/>
      </c>
      <c r="N84" s="99" t="str">
        <f>IF(ISNUMBER(FIND("李元星",#REF!)),IF(#REF!&gt;=#REF!,#REF!,IF(#REF!&lt;#REF!,#REF!,"")),"")</f>
        <v/>
      </c>
      <c r="P84" t="str">
        <f>IF(ISNUMBER(FIND("徐锐",#REF!)),#REF!,"")</f>
        <v/>
      </c>
      <c r="Q84" s="99" t="str">
        <f>IF(ISNUMBER(FIND("徐锐",#REF!)),IF(#REF!&gt;=#REF!,#REF!,IF(#REF!&lt;#REF!,#REF!,"")),"")</f>
        <v/>
      </c>
      <c r="S84" t="str">
        <f>IF(ISNUMBER(FIND("余亚成",#REF!)),#REF!,"")</f>
        <v/>
      </c>
      <c r="T84" s="99" t="str">
        <f>IF(ISNUMBER(FIND("余亚成",#REF!)),IF(#REF!&gt;=#REF!,#REF!,IF(#REF!&lt;#REF!,#REF!,"")),"")</f>
        <v/>
      </c>
      <c r="V84" t="str">
        <f>IF(ISNUMBER(FIND("杨炼",#REF!)),#REF!,"")</f>
        <v/>
      </c>
      <c r="W84" s="99" t="str">
        <f>IF(ISNUMBER(FIND("杨炼",#REF!)),IF(#REF!&gt;=#REF!,#REF!,IF(#REF!&lt;#REF!,#REF!,"")),"")</f>
        <v/>
      </c>
      <c r="Y84" t="str">
        <f>IF(ISNUMBER(FIND("曹俊",#REF!)),#REF!,"")</f>
        <v/>
      </c>
      <c r="Z84" s="99" t="str">
        <f>IF(ISNUMBER(FIND("曹俊",#REF!)),IF(#REF!&gt;=#REF!,#REF!,IF(#REF!&lt;#REF!,#REF!,"")),"")</f>
        <v/>
      </c>
      <c r="AB84" t="str">
        <f>IF(ISNUMBER(FIND("杨毅松",#REF!)),#REF!,"")</f>
        <v/>
      </c>
      <c r="AC84" s="99" t="str">
        <f>IF(ISNUMBER(FIND("杨毅松",#REF!)),IF(#REF!&gt;=#REF!,#REF!,IF(#REF!&lt;#REF!,#REF!,"")),"")</f>
        <v/>
      </c>
      <c r="AE84" t="str">
        <f>IF(ISNUMBER(FIND("田伟",#REF!)),#REF!,"")</f>
        <v/>
      </c>
      <c r="AF84" s="99" t="str">
        <f>IF(ISNUMBER(FIND("田伟",#REF!)),IF(#REF!&gt;=#REF!,#REF!,IF(#REF!&lt;#REF!,#REF!,"")),"")</f>
        <v/>
      </c>
      <c r="AH84" t="str">
        <f>IF(ISNUMBER(FIND("陈文卿",#REF!)),#REF!,"")</f>
        <v/>
      </c>
      <c r="AI84" s="99" t="str">
        <f>IF(ISNUMBER(FIND("陈文卿",#REF!)),IF(#REF!&gt;=#REF!,#REF!,IF(#REF!&lt;#REF!,#REF!,"")),"")</f>
        <v/>
      </c>
    </row>
    <row r="85" spans="1:35">
      <c r="A85" t="str">
        <f>IF(ISNUMBER(FIND("周朋",#REF!)),#REF!,"")</f>
        <v/>
      </c>
      <c r="B85" s="99" t="str">
        <f>IF(ISNUMBER(FIND("周朋",#REF!)),IF(#REF!&gt;=#REF!,#REF!,IF(#REF!&lt;#REF!,#REF!,"")),"")</f>
        <v/>
      </c>
      <c r="D85" t="str">
        <f>IF(ISNUMBER(FIND("鲁元君",#REF!)),#REF!,"")</f>
        <v/>
      </c>
      <c r="E85" s="99" t="str">
        <f>IF(ISNUMBER(FIND("鲁元君",#REF!)),IF(#REF!&gt;=#REF!,#REF!,IF(#REF!&lt;#REF!,#REF!,"")),"")</f>
        <v/>
      </c>
      <c r="G85" t="str">
        <f>IF(ISNUMBER(FIND("张子浚",#REF!)),#REF!,"")</f>
        <v/>
      </c>
      <c r="H85" s="99" t="str">
        <f>IF(ISNUMBER(FIND("张子浚",#REF!)),IF(#REF!&gt;=#REF!,#REF!,IF(#REF!&lt;#REF!,#REF!,"")),"")</f>
        <v/>
      </c>
      <c r="J85" t="str">
        <f>IF(ISNUMBER(FIND("张天畅",#REF!)),#REF!,"")</f>
        <v/>
      </c>
      <c r="K85" s="99" t="str">
        <f>IF(ISNUMBER(FIND("张天畅",#REF!)),IF(#REF!&gt;=#REF!,#REF!,IF(#REF!&lt;#REF!,#REF!,"")),"")</f>
        <v/>
      </c>
      <c r="M85" t="str">
        <f>IF(ISNUMBER(FIND("李元星",#REF!)),#REF!,"")</f>
        <v/>
      </c>
      <c r="N85" s="99" t="str">
        <f>IF(ISNUMBER(FIND("李元星",#REF!)),IF(#REF!&gt;=#REF!,#REF!,IF(#REF!&lt;#REF!,#REF!,"")),"")</f>
        <v/>
      </c>
      <c r="P85" t="str">
        <f>IF(ISNUMBER(FIND("徐锐",#REF!)),#REF!,"")</f>
        <v/>
      </c>
      <c r="Q85" s="99" t="str">
        <f>IF(ISNUMBER(FIND("徐锐",#REF!)),IF(#REF!&gt;=#REF!,#REF!,IF(#REF!&lt;#REF!,#REF!,"")),"")</f>
        <v/>
      </c>
      <c r="S85" t="str">
        <f>IF(ISNUMBER(FIND("余亚成",#REF!)),#REF!,"")</f>
        <v/>
      </c>
      <c r="T85" s="99" t="str">
        <f>IF(ISNUMBER(FIND("余亚成",#REF!)),IF(#REF!&gt;=#REF!,#REF!,IF(#REF!&lt;#REF!,#REF!,"")),"")</f>
        <v/>
      </c>
      <c r="V85" t="str">
        <f>IF(ISNUMBER(FIND("杨炼",#REF!)),#REF!,"")</f>
        <v/>
      </c>
      <c r="W85" s="99" t="str">
        <f>IF(ISNUMBER(FIND("杨炼",#REF!)),IF(#REF!&gt;=#REF!,#REF!,IF(#REF!&lt;#REF!,#REF!,"")),"")</f>
        <v/>
      </c>
      <c r="Y85" t="str">
        <f>IF(ISNUMBER(FIND("曹俊",#REF!)),#REF!,"")</f>
        <v/>
      </c>
      <c r="Z85" s="99" t="str">
        <f>IF(ISNUMBER(FIND("曹俊",#REF!)),IF(#REF!&gt;=#REF!,#REF!,IF(#REF!&lt;#REF!,#REF!,"")),"")</f>
        <v/>
      </c>
      <c r="AB85" t="str">
        <f>IF(ISNUMBER(FIND("杨毅松",#REF!)),#REF!,"")</f>
        <v/>
      </c>
      <c r="AC85" s="99" t="str">
        <f>IF(ISNUMBER(FIND("杨毅松",#REF!)),IF(#REF!&gt;=#REF!,#REF!,IF(#REF!&lt;#REF!,#REF!,"")),"")</f>
        <v/>
      </c>
      <c r="AE85" t="str">
        <f>IF(ISNUMBER(FIND("田伟",#REF!)),#REF!,"")</f>
        <v/>
      </c>
      <c r="AF85" s="99" t="str">
        <f>IF(ISNUMBER(FIND("田伟",#REF!)),IF(#REF!&gt;=#REF!,#REF!,IF(#REF!&lt;#REF!,#REF!,"")),"")</f>
        <v/>
      </c>
      <c r="AH85" t="str">
        <f>IF(ISNUMBER(FIND("陈文卿",#REF!)),#REF!,"")</f>
        <v/>
      </c>
      <c r="AI85" s="99" t="str">
        <f>IF(ISNUMBER(FIND("陈文卿",#REF!)),IF(#REF!&gt;=#REF!,#REF!,IF(#REF!&lt;#REF!,#REF!,"")),"")</f>
        <v/>
      </c>
    </row>
    <row r="86" spans="1:35">
      <c r="A86" t="str">
        <f>IF(ISNUMBER(FIND("周朋",#REF!)),#REF!,"")</f>
        <v/>
      </c>
      <c r="B86" s="99" t="str">
        <f>IF(ISNUMBER(FIND("周朋",#REF!)),IF(#REF!&gt;=#REF!,#REF!,IF(#REF!&lt;#REF!,#REF!,"")),"")</f>
        <v/>
      </c>
      <c r="D86" t="str">
        <f>IF(ISNUMBER(FIND("鲁元君",#REF!)),#REF!,"")</f>
        <v/>
      </c>
      <c r="E86" s="99" t="str">
        <f>IF(ISNUMBER(FIND("鲁元君",#REF!)),IF(#REF!&gt;=#REF!,#REF!,IF(#REF!&lt;#REF!,#REF!,"")),"")</f>
        <v/>
      </c>
      <c r="G86" t="str">
        <f>IF(ISNUMBER(FIND("张子浚",#REF!)),#REF!,"")</f>
        <v/>
      </c>
      <c r="H86" s="99" t="str">
        <f>IF(ISNUMBER(FIND("张子浚",#REF!)),IF(#REF!&gt;=#REF!,#REF!,IF(#REF!&lt;#REF!,#REF!,"")),"")</f>
        <v/>
      </c>
      <c r="J86" t="str">
        <f>IF(ISNUMBER(FIND("张天畅",#REF!)),#REF!,"")</f>
        <v/>
      </c>
      <c r="K86" s="99" t="str">
        <f>IF(ISNUMBER(FIND("张天畅",#REF!)),IF(#REF!&gt;=#REF!,#REF!,IF(#REF!&lt;#REF!,#REF!,"")),"")</f>
        <v/>
      </c>
      <c r="M86" t="str">
        <f>IF(ISNUMBER(FIND("李元星",#REF!)),#REF!,"")</f>
        <v/>
      </c>
      <c r="N86" s="99" t="str">
        <f>IF(ISNUMBER(FIND("李元星",#REF!)),IF(#REF!&gt;=#REF!,#REF!,IF(#REF!&lt;#REF!,#REF!,"")),"")</f>
        <v/>
      </c>
      <c r="P86" t="str">
        <f>IF(ISNUMBER(FIND("徐锐",#REF!)),#REF!,"")</f>
        <v/>
      </c>
      <c r="Q86" s="99" t="str">
        <f>IF(ISNUMBER(FIND("徐锐",#REF!)),IF(#REF!&gt;=#REF!,#REF!,IF(#REF!&lt;#REF!,#REF!,"")),"")</f>
        <v/>
      </c>
      <c r="S86" t="str">
        <f>IF(ISNUMBER(FIND("余亚成",#REF!)),#REF!,"")</f>
        <v/>
      </c>
      <c r="T86" s="99" t="str">
        <f>IF(ISNUMBER(FIND("余亚成",#REF!)),IF(#REF!&gt;=#REF!,#REF!,IF(#REF!&lt;#REF!,#REF!,"")),"")</f>
        <v/>
      </c>
      <c r="V86" t="str">
        <f>IF(ISNUMBER(FIND("杨炼",#REF!)),#REF!,"")</f>
        <v/>
      </c>
      <c r="W86" s="99" t="str">
        <f>IF(ISNUMBER(FIND("杨炼",#REF!)),IF(#REF!&gt;=#REF!,#REF!,IF(#REF!&lt;#REF!,#REF!,"")),"")</f>
        <v/>
      </c>
      <c r="Y86" t="str">
        <f>IF(ISNUMBER(FIND("曹俊",#REF!)),#REF!,"")</f>
        <v/>
      </c>
      <c r="Z86" s="99" t="str">
        <f>IF(ISNUMBER(FIND("曹俊",#REF!)),IF(#REF!&gt;=#REF!,#REF!,IF(#REF!&lt;#REF!,#REF!,"")),"")</f>
        <v/>
      </c>
      <c r="AB86" t="str">
        <f>IF(ISNUMBER(FIND("杨毅松",#REF!)),#REF!,"")</f>
        <v/>
      </c>
      <c r="AC86" s="99" t="str">
        <f>IF(ISNUMBER(FIND("杨毅松",#REF!)),IF(#REF!&gt;=#REF!,#REF!,IF(#REF!&lt;#REF!,#REF!,"")),"")</f>
        <v/>
      </c>
      <c r="AE86" t="str">
        <f>IF(ISNUMBER(FIND("田伟",#REF!)),#REF!,"")</f>
        <v/>
      </c>
      <c r="AF86" s="99" t="str">
        <f>IF(ISNUMBER(FIND("田伟",#REF!)),IF(#REF!&gt;=#REF!,#REF!,IF(#REF!&lt;#REF!,#REF!,"")),"")</f>
        <v/>
      </c>
      <c r="AH86" t="str">
        <f>IF(ISNUMBER(FIND("陈文卿",#REF!)),#REF!,"")</f>
        <v/>
      </c>
      <c r="AI86" s="99" t="str">
        <f>IF(ISNUMBER(FIND("陈文卿",#REF!)),IF(#REF!&gt;=#REF!,#REF!,IF(#REF!&lt;#REF!,#REF!,"")),"")</f>
        <v/>
      </c>
    </row>
    <row r="87" spans="1:35">
      <c r="A87" t="str">
        <f>IF(ISNUMBER(FIND("周朋",#REF!)),#REF!,"")</f>
        <v/>
      </c>
      <c r="B87" s="99" t="str">
        <f>IF(ISNUMBER(FIND("周朋",#REF!)),IF(#REF!&gt;=#REF!,#REF!,IF(#REF!&lt;#REF!,#REF!,"")),"")</f>
        <v/>
      </c>
      <c r="D87" t="str">
        <f>IF(ISNUMBER(FIND("鲁元君",#REF!)),#REF!,"")</f>
        <v/>
      </c>
      <c r="E87" s="99" t="str">
        <f>IF(ISNUMBER(FIND("鲁元君",#REF!)),IF(#REF!&gt;=#REF!,#REF!,IF(#REF!&lt;#REF!,#REF!,"")),"")</f>
        <v/>
      </c>
      <c r="G87" t="str">
        <f>IF(ISNUMBER(FIND("张子浚",#REF!)),#REF!,"")</f>
        <v/>
      </c>
      <c r="H87" s="99" t="str">
        <f>IF(ISNUMBER(FIND("张子浚",#REF!)),IF(#REF!&gt;=#REF!,#REF!,IF(#REF!&lt;#REF!,#REF!,"")),"")</f>
        <v/>
      </c>
      <c r="J87" t="str">
        <f>IF(ISNUMBER(FIND("张天畅",#REF!)),#REF!,"")</f>
        <v/>
      </c>
      <c r="K87" s="99" t="str">
        <f>IF(ISNUMBER(FIND("张天畅",#REF!)),IF(#REF!&gt;=#REF!,#REF!,IF(#REF!&lt;#REF!,#REF!,"")),"")</f>
        <v/>
      </c>
      <c r="M87" t="str">
        <f>IF(ISNUMBER(FIND("李元星",#REF!)),#REF!,"")</f>
        <v/>
      </c>
      <c r="N87" s="99" t="str">
        <f>IF(ISNUMBER(FIND("李元星",#REF!)),IF(#REF!&gt;=#REF!,#REF!,IF(#REF!&lt;#REF!,#REF!,"")),"")</f>
        <v/>
      </c>
      <c r="P87" t="str">
        <f>IF(ISNUMBER(FIND("徐锐",#REF!)),#REF!,"")</f>
        <v/>
      </c>
      <c r="Q87" s="99" t="str">
        <f>IF(ISNUMBER(FIND("徐锐",#REF!)),IF(#REF!&gt;=#REF!,#REF!,IF(#REF!&lt;#REF!,#REF!,"")),"")</f>
        <v/>
      </c>
      <c r="S87" t="str">
        <f>IF(ISNUMBER(FIND("余亚成",#REF!)),#REF!,"")</f>
        <v/>
      </c>
      <c r="T87" s="99" t="str">
        <f>IF(ISNUMBER(FIND("余亚成",#REF!)),IF(#REF!&gt;=#REF!,#REF!,IF(#REF!&lt;#REF!,#REF!,"")),"")</f>
        <v/>
      </c>
      <c r="V87" t="str">
        <f>IF(ISNUMBER(FIND("杨炼",#REF!)),#REF!,"")</f>
        <v/>
      </c>
      <c r="W87" s="99" t="str">
        <f>IF(ISNUMBER(FIND("杨炼",#REF!)),IF(#REF!&gt;=#REF!,#REF!,IF(#REF!&lt;#REF!,#REF!,"")),"")</f>
        <v/>
      </c>
      <c r="Y87" t="str">
        <f>IF(ISNUMBER(FIND("曹俊",#REF!)),#REF!,"")</f>
        <v/>
      </c>
      <c r="Z87" s="99" t="str">
        <f>IF(ISNUMBER(FIND("曹俊",#REF!)),IF(#REF!&gt;=#REF!,#REF!,IF(#REF!&lt;#REF!,#REF!,"")),"")</f>
        <v/>
      </c>
      <c r="AB87" t="str">
        <f>IF(ISNUMBER(FIND("杨毅松",#REF!)),#REF!,"")</f>
        <v/>
      </c>
      <c r="AC87" s="99" t="str">
        <f>IF(ISNUMBER(FIND("杨毅松",#REF!)),IF(#REF!&gt;=#REF!,#REF!,IF(#REF!&lt;#REF!,#REF!,"")),"")</f>
        <v/>
      </c>
      <c r="AE87" t="str">
        <f>IF(ISNUMBER(FIND("田伟",#REF!)),#REF!,"")</f>
        <v/>
      </c>
      <c r="AF87" s="99" t="str">
        <f>IF(ISNUMBER(FIND("田伟",#REF!)),IF(#REF!&gt;=#REF!,#REF!,IF(#REF!&lt;#REF!,#REF!,"")),"")</f>
        <v/>
      </c>
      <c r="AH87" t="str">
        <f>IF(ISNUMBER(FIND("陈文卿",#REF!)),#REF!,"")</f>
        <v/>
      </c>
      <c r="AI87" s="99" t="str">
        <f>IF(ISNUMBER(FIND("陈文卿",#REF!)),IF(#REF!&gt;=#REF!,#REF!,IF(#REF!&lt;#REF!,#REF!,"")),"")</f>
        <v/>
      </c>
    </row>
    <row r="88" spans="1:35">
      <c r="A88" t="str">
        <f>IF(ISNUMBER(FIND("周朋",#REF!)),#REF!,"")</f>
        <v/>
      </c>
      <c r="B88" s="99" t="str">
        <f>IF(ISNUMBER(FIND("周朋",#REF!)),IF(#REF!&gt;=#REF!,#REF!,IF(#REF!&lt;#REF!,#REF!,"")),"")</f>
        <v/>
      </c>
      <c r="D88" t="str">
        <f>IF(ISNUMBER(FIND("鲁元君",#REF!)),#REF!,"")</f>
        <v/>
      </c>
      <c r="E88" s="99" t="str">
        <f>IF(ISNUMBER(FIND("鲁元君",#REF!)),IF(#REF!&gt;=#REF!,#REF!,IF(#REF!&lt;#REF!,#REF!,"")),"")</f>
        <v/>
      </c>
      <c r="G88" t="str">
        <f>IF(ISNUMBER(FIND("张子浚",#REF!)),#REF!,"")</f>
        <v/>
      </c>
      <c r="H88" s="99" t="str">
        <f>IF(ISNUMBER(FIND("张子浚",#REF!)),IF(#REF!&gt;=#REF!,#REF!,IF(#REF!&lt;#REF!,#REF!,"")),"")</f>
        <v/>
      </c>
      <c r="J88" t="str">
        <f>IF(ISNUMBER(FIND("张天畅",#REF!)),#REF!,"")</f>
        <v/>
      </c>
      <c r="K88" s="99" t="str">
        <f>IF(ISNUMBER(FIND("张天畅",#REF!)),IF(#REF!&gt;=#REF!,#REF!,IF(#REF!&lt;#REF!,#REF!,"")),"")</f>
        <v/>
      </c>
      <c r="M88" t="str">
        <f>IF(ISNUMBER(FIND("李元星",#REF!)),#REF!,"")</f>
        <v/>
      </c>
      <c r="N88" s="99" t="str">
        <f>IF(ISNUMBER(FIND("李元星",#REF!)),IF(#REF!&gt;=#REF!,#REF!,IF(#REF!&lt;#REF!,#REF!,"")),"")</f>
        <v/>
      </c>
      <c r="P88" t="str">
        <f>IF(ISNUMBER(FIND("徐锐",#REF!)),#REF!,"")</f>
        <v/>
      </c>
      <c r="Q88" s="99" t="str">
        <f>IF(ISNUMBER(FIND("徐锐",#REF!)),IF(#REF!&gt;=#REF!,#REF!,IF(#REF!&lt;#REF!,#REF!,"")),"")</f>
        <v/>
      </c>
      <c r="S88" t="str">
        <f>IF(ISNUMBER(FIND("余亚成",#REF!)),#REF!,"")</f>
        <v/>
      </c>
      <c r="T88" s="99" t="str">
        <f>IF(ISNUMBER(FIND("余亚成",#REF!)),IF(#REF!&gt;=#REF!,#REF!,IF(#REF!&lt;#REF!,#REF!,"")),"")</f>
        <v/>
      </c>
      <c r="V88" t="str">
        <f>IF(ISNUMBER(FIND("杨炼",#REF!)),#REF!,"")</f>
        <v/>
      </c>
      <c r="W88" s="99" t="str">
        <f>IF(ISNUMBER(FIND("杨炼",#REF!)),IF(#REF!&gt;=#REF!,#REF!,IF(#REF!&lt;#REF!,#REF!,"")),"")</f>
        <v/>
      </c>
      <c r="Y88" t="str">
        <f>IF(ISNUMBER(FIND("曹俊",#REF!)),#REF!,"")</f>
        <v/>
      </c>
      <c r="Z88" s="99" t="str">
        <f>IF(ISNUMBER(FIND("曹俊",#REF!)),IF(#REF!&gt;=#REF!,#REF!,IF(#REF!&lt;#REF!,#REF!,"")),"")</f>
        <v/>
      </c>
      <c r="AB88" t="str">
        <f>IF(ISNUMBER(FIND("杨毅松",#REF!)),#REF!,"")</f>
        <v/>
      </c>
      <c r="AC88" s="99" t="str">
        <f>IF(ISNUMBER(FIND("杨毅松",#REF!)),IF(#REF!&gt;=#REF!,#REF!,IF(#REF!&lt;#REF!,#REF!,"")),"")</f>
        <v/>
      </c>
      <c r="AE88" t="str">
        <f>IF(ISNUMBER(FIND("田伟",#REF!)),#REF!,"")</f>
        <v/>
      </c>
      <c r="AF88" s="99" t="str">
        <f>IF(ISNUMBER(FIND("田伟",#REF!)),IF(#REF!&gt;=#REF!,#REF!,IF(#REF!&lt;#REF!,#REF!,"")),"")</f>
        <v/>
      </c>
      <c r="AH88" t="str">
        <f>IF(ISNUMBER(FIND("陈文卿",#REF!)),#REF!,"")</f>
        <v/>
      </c>
      <c r="AI88" s="99" t="str">
        <f>IF(ISNUMBER(FIND("陈文卿",#REF!)),IF(#REF!&gt;=#REF!,#REF!,IF(#REF!&lt;#REF!,#REF!,"")),"")</f>
        <v/>
      </c>
    </row>
    <row r="89" spans="1:35">
      <c r="A89" t="str">
        <f>IF(ISNUMBER(FIND("周朋",#REF!)),#REF!,"")</f>
        <v/>
      </c>
      <c r="B89" s="99" t="str">
        <f>IF(ISNUMBER(FIND("周朋",#REF!)),IF(#REF!&gt;=#REF!,#REF!,IF(#REF!&lt;#REF!,#REF!,"")),"")</f>
        <v/>
      </c>
      <c r="D89" t="str">
        <f>IF(ISNUMBER(FIND("鲁元君",#REF!)),#REF!,"")</f>
        <v/>
      </c>
      <c r="E89" s="99" t="str">
        <f>IF(ISNUMBER(FIND("鲁元君",#REF!)),IF(#REF!&gt;=#REF!,#REF!,IF(#REF!&lt;#REF!,#REF!,"")),"")</f>
        <v/>
      </c>
      <c r="G89" t="str">
        <f>IF(ISNUMBER(FIND("张子浚",#REF!)),#REF!,"")</f>
        <v/>
      </c>
      <c r="H89" s="99" t="str">
        <f>IF(ISNUMBER(FIND("张子浚",#REF!)),IF(#REF!&gt;=#REF!,#REF!,IF(#REF!&lt;#REF!,#REF!,"")),"")</f>
        <v/>
      </c>
      <c r="J89" t="str">
        <f>IF(ISNUMBER(FIND("张天畅",#REF!)),#REF!,"")</f>
        <v/>
      </c>
      <c r="K89" s="99" t="str">
        <f>IF(ISNUMBER(FIND("张天畅",#REF!)),IF(#REF!&gt;=#REF!,#REF!,IF(#REF!&lt;#REF!,#REF!,"")),"")</f>
        <v/>
      </c>
      <c r="M89" t="str">
        <f>IF(ISNUMBER(FIND("李元星",#REF!)),#REF!,"")</f>
        <v/>
      </c>
      <c r="N89" s="99" t="str">
        <f>IF(ISNUMBER(FIND("李元星",#REF!)),IF(#REF!&gt;=#REF!,#REF!,IF(#REF!&lt;#REF!,#REF!,"")),"")</f>
        <v/>
      </c>
      <c r="P89" t="str">
        <f>IF(ISNUMBER(FIND("徐锐",#REF!)),#REF!,"")</f>
        <v/>
      </c>
      <c r="Q89" s="99" t="str">
        <f>IF(ISNUMBER(FIND("徐锐",#REF!)),IF(#REF!&gt;=#REF!,#REF!,IF(#REF!&lt;#REF!,#REF!,"")),"")</f>
        <v/>
      </c>
      <c r="S89" t="str">
        <f>IF(ISNUMBER(FIND("余亚成",#REF!)),#REF!,"")</f>
        <v/>
      </c>
      <c r="T89" s="99" t="str">
        <f>IF(ISNUMBER(FIND("余亚成",#REF!)),IF(#REF!&gt;=#REF!,#REF!,IF(#REF!&lt;#REF!,#REF!,"")),"")</f>
        <v/>
      </c>
      <c r="V89" t="str">
        <f>IF(ISNUMBER(FIND("杨炼",#REF!)),#REF!,"")</f>
        <v/>
      </c>
      <c r="W89" s="99" t="str">
        <f>IF(ISNUMBER(FIND("杨炼",#REF!)),IF(#REF!&gt;=#REF!,#REF!,IF(#REF!&lt;#REF!,#REF!,"")),"")</f>
        <v/>
      </c>
      <c r="Y89" t="str">
        <f>IF(ISNUMBER(FIND("曹俊",#REF!)),#REF!,"")</f>
        <v/>
      </c>
      <c r="Z89" s="99" t="str">
        <f>IF(ISNUMBER(FIND("曹俊",#REF!)),IF(#REF!&gt;=#REF!,#REF!,IF(#REF!&lt;#REF!,#REF!,"")),"")</f>
        <v/>
      </c>
      <c r="AB89" t="str">
        <f>IF(ISNUMBER(FIND("杨毅松",#REF!)),#REF!,"")</f>
        <v/>
      </c>
      <c r="AC89" s="99" t="str">
        <f>IF(ISNUMBER(FIND("杨毅松",#REF!)),IF(#REF!&gt;=#REF!,#REF!,IF(#REF!&lt;#REF!,#REF!,"")),"")</f>
        <v/>
      </c>
      <c r="AE89" t="str">
        <f>IF(ISNUMBER(FIND("田伟",#REF!)),#REF!,"")</f>
        <v/>
      </c>
      <c r="AF89" s="99" t="str">
        <f>IF(ISNUMBER(FIND("田伟",#REF!)),IF(#REF!&gt;=#REF!,#REF!,IF(#REF!&lt;#REF!,#REF!,"")),"")</f>
        <v/>
      </c>
      <c r="AH89" t="str">
        <f>IF(ISNUMBER(FIND("陈文卿",#REF!)),#REF!,"")</f>
        <v/>
      </c>
      <c r="AI89" s="99" t="str">
        <f>IF(ISNUMBER(FIND("陈文卿",#REF!)),IF(#REF!&gt;=#REF!,#REF!,IF(#REF!&lt;#REF!,#REF!,"")),"")</f>
        <v/>
      </c>
    </row>
    <row r="90" spans="1:35">
      <c r="A90" t="str">
        <f>IF(ISNUMBER(FIND("周朋",#REF!)),#REF!,"")</f>
        <v/>
      </c>
      <c r="B90" s="99" t="str">
        <f>IF(ISNUMBER(FIND("周朋",#REF!)),IF(#REF!&gt;=#REF!,#REF!,IF(#REF!&lt;#REF!,#REF!,"")),"")</f>
        <v/>
      </c>
      <c r="D90" t="str">
        <f>IF(ISNUMBER(FIND("鲁元君",#REF!)),#REF!,"")</f>
        <v/>
      </c>
      <c r="E90" s="99" t="str">
        <f>IF(ISNUMBER(FIND("鲁元君",#REF!)),IF(#REF!&gt;=#REF!,#REF!,IF(#REF!&lt;#REF!,#REF!,"")),"")</f>
        <v/>
      </c>
      <c r="G90" t="str">
        <f>IF(ISNUMBER(FIND("张子浚",#REF!)),#REF!,"")</f>
        <v/>
      </c>
      <c r="H90" s="99" t="str">
        <f>IF(ISNUMBER(FIND("张子浚",#REF!)),IF(#REF!&gt;=#REF!,#REF!,IF(#REF!&lt;#REF!,#REF!,"")),"")</f>
        <v/>
      </c>
      <c r="J90" t="str">
        <f>IF(ISNUMBER(FIND("张天畅",#REF!)),#REF!,"")</f>
        <v/>
      </c>
      <c r="K90" s="99" t="str">
        <f>IF(ISNUMBER(FIND("张天畅",#REF!)),IF(#REF!&gt;=#REF!,#REF!,IF(#REF!&lt;#REF!,#REF!,"")),"")</f>
        <v/>
      </c>
      <c r="M90" t="str">
        <f>IF(ISNUMBER(FIND("李元星",#REF!)),#REF!,"")</f>
        <v/>
      </c>
      <c r="N90" s="99" t="str">
        <f>IF(ISNUMBER(FIND("李元星",#REF!)),IF(#REF!&gt;=#REF!,#REF!,IF(#REF!&lt;#REF!,#REF!,"")),"")</f>
        <v/>
      </c>
      <c r="P90" t="str">
        <f>IF(ISNUMBER(FIND("徐锐",#REF!)),#REF!,"")</f>
        <v/>
      </c>
      <c r="Q90" s="99" t="str">
        <f>IF(ISNUMBER(FIND("徐锐",#REF!)),IF(#REF!&gt;=#REF!,#REF!,IF(#REF!&lt;#REF!,#REF!,"")),"")</f>
        <v/>
      </c>
      <c r="S90" t="str">
        <f>IF(ISNUMBER(FIND("余亚成",#REF!)),#REF!,"")</f>
        <v/>
      </c>
      <c r="T90" s="99" t="str">
        <f>IF(ISNUMBER(FIND("余亚成",#REF!)),IF(#REF!&gt;=#REF!,#REF!,IF(#REF!&lt;#REF!,#REF!,"")),"")</f>
        <v/>
      </c>
      <c r="V90" t="str">
        <f>IF(ISNUMBER(FIND("杨炼",#REF!)),#REF!,"")</f>
        <v/>
      </c>
      <c r="W90" s="99" t="str">
        <f>IF(ISNUMBER(FIND("杨炼",#REF!)),IF(#REF!&gt;=#REF!,#REF!,IF(#REF!&lt;#REF!,#REF!,"")),"")</f>
        <v/>
      </c>
      <c r="Y90" t="str">
        <f>IF(ISNUMBER(FIND("曹俊",#REF!)),#REF!,"")</f>
        <v/>
      </c>
      <c r="Z90" s="99" t="str">
        <f>IF(ISNUMBER(FIND("曹俊",#REF!)),IF(#REF!&gt;=#REF!,#REF!,IF(#REF!&lt;#REF!,#REF!,"")),"")</f>
        <v/>
      </c>
      <c r="AB90" t="str">
        <f>IF(ISNUMBER(FIND("杨毅松",#REF!)),#REF!,"")</f>
        <v/>
      </c>
      <c r="AC90" s="99" t="str">
        <f>IF(ISNUMBER(FIND("杨毅松",#REF!)),IF(#REF!&gt;=#REF!,#REF!,IF(#REF!&lt;#REF!,#REF!,"")),"")</f>
        <v/>
      </c>
      <c r="AE90" t="str">
        <f>IF(ISNUMBER(FIND("田伟",#REF!)),#REF!,"")</f>
        <v/>
      </c>
      <c r="AF90" s="99" t="str">
        <f>IF(ISNUMBER(FIND("田伟",#REF!)),IF(#REF!&gt;=#REF!,#REF!,IF(#REF!&lt;#REF!,#REF!,"")),"")</f>
        <v/>
      </c>
      <c r="AH90" t="str">
        <f>IF(ISNUMBER(FIND("陈文卿",#REF!)),#REF!,"")</f>
        <v/>
      </c>
      <c r="AI90" s="99" t="str">
        <f>IF(ISNUMBER(FIND("陈文卿",#REF!)),IF(#REF!&gt;=#REF!,#REF!,IF(#REF!&lt;#REF!,#REF!,"")),"")</f>
        <v/>
      </c>
    </row>
    <row r="91" spans="1:35">
      <c r="A91" t="str">
        <f>IF(ISNUMBER(FIND("周朋",#REF!)),#REF!,"")</f>
        <v/>
      </c>
      <c r="B91" s="99" t="str">
        <f>IF(ISNUMBER(FIND("周朋",#REF!)),IF(#REF!&gt;=#REF!,#REF!,IF(#REF!&lt;#REF!,#REF!,"")),"")</f>
        <v/>
      </c>
      <c r="D91" t="str">
        <f>IF(ISNUMBER(FIND("鲁元君",#REF!)),#REF!,"")</f>
        <v/>
      </c>
      <c r="E91" s="99" t="str">
        <f>IF(ISNUMBER(FIND("鲁元君",#REF!)),IF(#REF!&gt;=#REF!,#REF!,IF(#REF!&lt;#REF!,#REF!,"")),"")</f>
        <v/>
      </c>
      <c r="G91" t="str">
        <f>IF(ISNUMBER(FIND("张子浚",#REF!)),#REF!,"")</f>
        <v/>
      </c>
      <c r="H91" s="99" t="str">
        <f>IF(ISNUMBER(FIND("张子浚",#REF!)),IF(#REF!&gt;=#REF!,#REF!,IF(#REF!&lt;#REF!,#REF!,"")),"")</f>
        <v/>
      </c>
      <c r="J91" t="str">
        <f>IF(ISNUMBER(FIND("张天畅",#REF!)),#REF!,"")</f>
        <v/>
      </c>
      <c r="K91" s="99" t="str">
        <f>IF(ISNUMBER(FIND("张天畅",#REF!)),IF(#REF!&gt;=#REF!,#REF!,IF(#REF!&lt;#REF!,#REF!,"")),"")</f>
        <v/>
      </c>
      <c r="M91" t="str">
        <f>IF(ISNUMBER(FIND("李元星",#REF!)),#REF!,"")</f>
        <v/>
      </c>
      <c r="N91" s="99" t="str">
        <f>IF(ISNUMBER(FIND("李元星",#REF!)),IF(#REF!&gt;=#REF!,#REF!,IF(#REF!&lt;#REF!,#REF!,"")),"")</f>
        <v/>
      </c>
      <c r="P91" t="str">
        <f>IF(ISNUMBER(FIND("徐锐",#REF!)),#REF!,"")</f>
        <v/>
      </c>
      <c r="Q91" s="99" t="str">
        <f>IF(ISNUMBER(FIND("徐锐",#REF!)),IF(#REF!&gt;=#REF!,#REF!,IF(#REF!&lt;#REF!,#REF!,"")),"")</f>
        <v/>
      </c>
      <c r="S91" t="str">
        <f>IF(ISNUMBER(FIND("余亚成",#REF!)),#REF!,"")</f>
        <v/>
      </c>
      <c r="T91" s="99" t="str">
        <f>IF(ISNUMBER(FIND("余亚成",#REF!)),IF(#REF!&gt;=#REF!,#REF!,IF(#REF!&lt;#REF!,#REF!,"")),"")</f>
        <v/>
      </c>
      <c r="V91" t="str">
        <f>IF(ISNUMBER(FIND("杨炼",#REF!)),#REF!,"")</f>
        <v/>
      </c>
      <c r="W91" s="99" t="str">
        <f>IF(ISNUMBER(FIND("杨炼",#REF!)),IF(#REF!&gt;=#REF!,#REF!,IF(#REF!&lt;#REF!,#REF!,"")),"")</f>
        <v/>
      </c>
      <c r="Y91" t="str">
        <f>IF(ISNUMBER(FIND("曹俊",#REF!)),#REF!,"")</f>
        <v/>
      </c>
      <c r="Z91" s="99" t="str">
        <f>IF(ISNUMBER(FIND("曹俊",#REF!)),IF(#REF!&gt;=#REF!,#REF!,IF(#REF!&lt;#REF!,#REF!,"")),"")</f>
        <v/>
      </c>
      <c r="AB91" t="str">
        <f>IF(ISNUMBER(FIND("杨毅松",#REF!)),#REF!,"")</f>
        <v/>
      </c>
      <c r="AC91" s="99" t="str">
        <f>IF(ISNUMBER(FIND("杨毅松",#REF!)),IF(#REF!&gt;=#REF!,#REF!,IF(#REF!&lt;#REF!,#REF!,"")),"")</f>
        <v/>
      </c>
      <c r="AE91" t="str">
        <f>IF(ISNUMBER(FIND("田伟",#REF!)),#REF!,"")</f>
        <v/>
      </c>
      <c r="AF91" s="99" t="str">
        <f>IF(ISNUMBER(FIND("田伟",#REF!)),IF(#REF!&gt;=#REF!,#REF!,IF(#REF!&lt;#REF!,#REF!,"")),"")</f>
        <v/>
      </c>
      <c r="AH91" t="str">
        <f>IF(ISNUMBER(FIND("陈文卿",#REF!)),#REF!,"")</f>
        <v/>
      </c>
      <c r="AI91" s="99" t="str">
        <f>IF(ISNUMBER(FIND("陈文卿",#REF!)),IF(#REF!&gt;=#REF!,#REF!,IF(#REF!&lt;#REF!,#REF!,"")),"")</f>
        <v/>
      </c>
    </row>
    <row r="92" spans="1:35">
      <c r="A92" t="str">
        <f>IF(ISNUMBER(FIND("周朋",#REF!)),#REF!,"")</f>
        <v/>
      </c>
      <c r="B92" s="99" t="str">
        <f>IF(ISNUMBER(FIND("周朋",#REF!)),IF(#REF!&gt;=#REF!,#REF!,IF(#REF!&lt;#REF!,#REF!,"")),"")</f>
        <v/>
      </c>
      <c r="D92" t="str">
        <f>IF(ISNUMBER(FIND("鲁元君",#REF!)),#REF!,"")</f>
        <v/>
      </c>
      <c r="E92" s="99" t="str">
        <f>IF(ISNUMBER(FIND("鲁元君",#REF!)),IF(#REF!&gt;=#REF!,#REF!,IF(#REF!&lt;#REF!,#REF!,"")),"")</f>
        <v/>
      </c>
      <c r="G92" t="str">
        <f>IF(ISNUMBER(FIND("张子浚",#REF!)),#REF!,"")</f>
        <v/>
      </c>
      <c r="H92" s="99" t="str">
        <f>IF(ISNUMBER(FIND("张子浚",#REF!)),IF(#REF!&gt;=#REF!,#REF!,IF(#REF!&lt;#REF!,#REF!,"")),"")</f>
        <v/>
      </c>
      <c r="J92" t="str">
        <f>IF(ISNUMBER(FIND("张天畅",#REF!)),#REF!,"")</f>
        <v/>
      </c>
      <c r="K92" s="99" t="str">
        <f>IF(ISNUMBER(FIND("张天畅",#REF!)),IF(#REF!&gt;=#REF!,#REF!,IF(#REF!&lt;#REF!,#REF!,"")),"")</f>
        <v/>
      </c>
      <c r="M92" t="str">
        <f>IF(ISNUMBER(FIND("李元星",#REF!)),#REF!,"")</f>
        <v/>
      </c>
      <c r="N92" s="99" t="str">
        <f>IF(ISNUMBER(FIND("李元星",#REF!)),IF(#REF!&gt;=#REF!,#REF!,IF(#REF!&lt;#REF!,#REF!,"")),"")</f>
        <v/>
      </c>
      <c r="P92" t="str">
        <f>IF(ISNUMBER(FIND("徐锐",#REF!)),#REF!,"")</f>
        <v/>
      </c>
      <c r="Q92" s="99" t="str">
        <f>IF(ISNUMBER(FIND("徐锐",#REF!)),IF(#REF!&gt;=#REF!,#REF!,IF(#REF!&lt;#REF!,#REF!,"")),"")</f>
        <v/>
      </c>
      <c r="S92" t="str">
        <f>IF(ISNUMBER(FIND("余亚成",#REF!)),#REF!,"")</f>
        <v/>
      </c>
      <c r="T92" s="99" t="str">
        <f>IF(ISNUMBER(FIND("余亚成",#REF!)),IF(#REF!&gt;=#REF!,#REF!,IF(#REF!&lt;#REF!,#REF!,"")),"")</f>
        <v/>
      </c>
      <c r="V92" t="str">
        <f>IF(ISNUMBER(FIND("杨炼",#REF!)),#REF!,"")</f>
        <v/>
      </c>
      <c r="W92" s="99" t="str">
        <f>IF(ISNUMBER(FIND("杨炼",#REF!)),IF(#REF!&gt;=#REF!,#REF!,IF(#REF!&lt;#REF!,#REF!,"")),"")</f>
        <v/>
      </c>
      <c r="Y92" t="str">
        <f>IF(ISNUMBER(FIND("曹俊",#REF!)),#REF!,"")</f>
        <v/>
      </c>
      <c r="Z92" s="99" t="str">
        <f>IF(ISNUMBER(FIND("曹俊",#REF!)),IF(#REF!&gt;=#REF!,#REF!,IF(#REF!&lt;#REF!,#REF!,"")),"")</f>
        <v/>
      </c>
      <c r="AB92" t="str">
        <f>IF(ISNUMBER(FIND("杨毅松",#REF!)),#REF!,"")</f>
        <v/>
      </c>
      <c r="AC92" s="99" t="str">
        <f>IF(ISNUMBER(FIND("杨毅松",#REF!)),IF(#REF!&gt;=#REF!,#REF!,IF(#REF!&lt;#REF!,#REF!,"")),"")</f>
        <v/>
      </c>
      <c r="AE92" t="str">
        <f>IF(ISNUMBER(FIND("田伟",#REF!)),#REF!,"")</f>
        <v/>
      </c>
      <c r="AF92" s="99" t="str">
        <f>IF(ISNUMBER(FIND("田伟",#REF!)),IF(#REF!&gt;=#REF!,#REF!,IF(#REF!&lt;#REF!,#REF!,"")),"")</f>
        <v/>
      </c>
      <c r="AH92" t="str">
        <f>IF(ISNUMBER(FIND("陈文卿",#REF!)),#REF!,"")</f>
        <v/>
      </c>
      <c r="AI92" s="99" t="str">
        <f>IF(ISNUMBER(FIND("陈文卿",#REF!)),IF(#REF!&gt;=#REF!,#REF!,IF(#REF!&lt;#REF!,#REF!,"")),"")</f>
        <v/>
      </c>
    </row>
    <row r="93" spans="1:35">
      <c r="A93" t="str">
        <f>IF(ISNUMBER(FIND("周朋",#REF!)),#REF!,"")</f>
        <v/>
      </c>
      <c r="B93" s="99" t="str">
        <f>IF(ISNUMBER(FIND("周朋",#REF!)),IF(#REF!&gt;=#REF!,#REF!,IF(#REF!&lt;#REF!,#REF!,"")),"")</f>
        <v/>
      </c>
      <c r="D93" t="str">
        <f>IF(ISNUMBER(FIND("鲁元君",#REF!)),#REF!,"")</f>
        <v/>
      </c>
      <c r="E93" s="99" t="str">
        <f>IF(ISNUMBER(FIND("鲁元君",#REF!)),IF(#REF!&gt;=#REF!,#REF!,IF(#REF!&lt;#REF!,#REF!,"")),"")</f>
        <v/>
      </c>
      <c r="G93" t="str">
        <f>IF(ISNUMBER(FIND("张子浚",#REF!)),#REF!,"")</f>
        <v/>
      </c>
      <c r="H93" s="99" t="str">
        <f>IF(ISNUMBER(FIND("张子浚",#REF!)),IF(#REF!&gt;=#REF!,#REF!,IF(#REF!&lt;#REF!,#REF!,"")),"")</f>
        <v/>
      </c>
      <c r="J93" t="str">
        <f>IF(ISNUMBER(FIND("张天畅",#REF!)),#REF!,"")</f>
        <v/>
      </c>
      <c r="K93" s="99" t="str">
        <f>IF(ISNUMBER(FIND("张天畅",#REF!)),IF(#REF!&gt;=#REF!,#REF!,IF(#REF!&lt;#REF!,#REF!,"")),"")</f>
        <v/>
      </c>
      <c r="M93" t="str">
        <f>IF(ISNUMBER(FIND("李元星",#REF!)),#REF!,"")</f>
        <v/>
      </c>
      <c r="N93" s="99" t="str">
        <f>IF(ISNUMBER(FIND("李元星",#REF!)),IF(#REF!&gt;=#REF!,#REF!,IF(#REF!&lt;#REF!,#REF!,"")),"")</f>
        <v/>
      </c>
      <c r="P93" t="str">
        <f>IF(ISNUMBER(FIND("徐锐",#REF!)),#REF!,"")</f>
        <v/>
      </c>
      <c r="Q93" s="99" t="str">
        <f>IF(ISNUMBER(FIND("徐锐",#REF!)),IF(#REF!&gt;=#REF!,#REF!,IF(#REF!&lt;#REF!,#REF!,"")),"")</f>
        <v/>
      </c>
      <c r="S93" t="str">
        <f>IF(ISNUMBER(FIND("余亚成",#REF!)),#REF!,"")</f>
        <v/>
      </c>
      <c r="T93" s="99" t="str">
        <f>IF(ISNUMBER(FIND("余亚成",#REF!)),IF(#REF!&gt;=#REF!,#REF!,IF(#REF!&lt;#REF!,#REF!,"")),"")</f>
        <v/>
      </c>
      <c r="V93" t="str">
        <f>IF(ISNUMBER(FIND("杨炼",#REF!)),#REF!,"")</f>
        <v/>
      </c>
      <c r="W93" s="99" t="str">
        <f>IF(ISNUMBER(FIND("杨炼",#REF!)),IF(#REF!&gt;=#REF!,#REF!,IF(#REF!&lt;#REF!,#REF!,"")),"")</f>
        <v/>
      </c>
      <c r="Y93" t="str">
        <f>IF(ISNUMBER(FIND("曹俊",#REF!)),#REF!,"")</f>
        <v/>
      </c>
      <c r="Z93" s="99" t="str">
        <f>IF(ISNUMBER(FIND("曹俊",#REF!)),IF(#REF!&gt;=#REF!,#REF!,IF(#REF!&lt;#REF!,#REF!,"")),"")</f>
        <v/>
      </c>
      <c r="AB93" t="str">
        <f>IF(ISNUMBER(FIND("杨毅松",#REF!)),#REF!,"")</f>
        <v/>
      </c>
      <c r="AC93" s="99" t="str">
        <f>IF(ISNUMBER(FIND("杨毅松",#REF!)),IF(#REF!&gt;=#REF!,#REF!,IF(#REF!&lt;#REF!,#REF!,"")),"")</f>
        <v/>
      </c>
      <c r="AE93" t="str">
        <f>IF(ISNUMBER(FIND("田伟",#REF!)),#REF!,"")</f>
        <v/>
      </c>
      <c r="AF93" s="99" t="str">
        <f>IF(ISNUMBER(FIND("田伟",#REF!)),IF(#REF!&gt;=#REF!,#REF!,IF(#REF!&lt;#REF!,#REF!,"")),"")</f>
        <v/>
      </c>
      <c r="AH93" t="str">
        <f>IF(ISNUMBER(FIND("陈文卿",#REF!)),#REF!,"")</f>
        <v/>
      </c>
      <c r="AI93" s="99" t="str">
        <f>IF(ISNUMBER(FIND("陈文卿",#REF!)),IF(#REF!&gt;=#REF!,#REF!,IF(#REF!&lt;#REF!,#REF!,"")),"")</f>
        <v/>
      </c>
    </row>
    <row r="94" spans="1:35">
      <c r="A94" t="str">
        <f>IF(ISNUMBER(FIND("周朋",#REF!)),#REF!,"")</f>
        <v/>
      </c>
      <c r="B94" s="99" t="str">
        <f>IF(ISNUMBER(FIND("周朋",#REF!)),IF(#REF!&gt;=#REF!,#REF!,IF(#REF!&lt;#REF!,#REF!,"")),"")</f>
        <v/>
      </c>
      <c r="D94" t="str">
        <f>IF(ISNUMBER(FIND("鲁元君",#REF!)),#REF!,"")</f>
        <v/>
      </c>
      <c r="E94" s="99" t="str">
        <f>IF(ISNUMBER(FIND("鲁元君",#REF!)),IF(#REF!&gt;=#REF!,#REF!,IF(#REF!&lt;#REF!,#REF!,"")),"")</f>
        <v/>
      </c>
      <c r="G94" t="str">
        <f>IF(ISNUMBER(FIND("张子浚",#REF!)),#REF!,"")</f>
        <v/>
      </c>
      <c r="H94" s="99" t="str">
        <f>IF(ISNUMBER(FIND("张子浚",#REF!)),IF(#REF!&gt;=#REF!,#REF!,IF(#REF!&lt;#REF!,#REF!,"")),"")</f>
        <v/>
      </c>
      <c r="J94" t="str">
        <f>IF(ISNUMBER(FIND("张天畅",#REF!)),#REF!,"")</f>
        <v/>
      </c>
      <c r="K94" s="99" t="str">
        <f>IF(ISNUMBER(FIND("张天畅",#REF!)),IF(#REF!&gt;=#REF!,#REF!,IF(#REF!&lt;#REF!,#REF!,"")),"")</f>
        <v/>
      </c>
      <c r="M94" t="str">
        <f>IF(ISNUMBER(FIND("李元星",#REF!)),#REF!,"")</f>
        <v/>
      </c>
      <c r="N94" s="99" t="str">
        <f>IF(ISNUMBER(FIND("李元星",#REF!)),IF(#REF!&gt;=#REF!,#REF!,IF(#REF!&lt;#REF!,#REF!,"")),"")</f>
        <v/>
      </c>
      <c r="P94" t="str">
        <f>IF(ISNUMBER(FIND("徐锐",#REF!)),#REF!,"")</f>
        <v/>
      </c>
      <c r="Q94" s="99" t="str">
        <f>IF(ISNUMBER(FIND("徐锐",#REF!)),IF(#REF!&gt;=#REF!,#REF!,IF(#REF!&lt;#REF!,#REF!,"")),"")</f>
        <v/>
      </c>
      <c r="S94" t="str">
        <f>IF(ISNUMBER(FIND("余亚成",#REF!)),#REF!,"")</f>
        <v/>
      </c>
      <c r="T94" s="99" t="str">
        <f>IF(ISNUMBER(FIND("余亚成",#REF!)),IF(#REF!&gt;=#REF!,#REF!,IF(#REF!&lt;#REF!,#REF!,"")),"")</f>
        <v/>
      </c>
      <c r="V94" t="str">
        <f>IF(ISNUMBER(FIND("杨炼",#REF!)),#REF!,"")</f>
        <v/>
      </c>
      <c r="W94" s="99" t="str">
        <f>IF(ISNUMBER(FIND("杨炼",#REF!)),IF(#REF!&gt;=#REF!,#REF!,IF(#REF!&lt;#REF!,#REF!,"")),"")</f>
        <v/>
      </c>
      <c r="Y94" t="str">
        <f>IF(ISNUMBER(FIND("曹俊",#REF!)),#REF!,"")</f>
        <v/>
      </c>
      <c r="Z94" s="99" t="str">
        <f>IF(ISNUMBER(FIND("曹俊",#REF!)),IF(#REF!&gt;=#REF!,#REF!,IF(#REF!&lt;#REF!,#REF!,"")),"")</f>
        <v/>
      </c>
      <c r="AB94" t="str">
        <f>IF(ISNUMBER(FIND("杨毅松",#REF!)),#REF!,"")</f>
        <v/>
      </c>
      <c r="AC94" s="99" t="str">
        <f>IF(ISNUMBER(FIND("杨毅松",#REF!)),IF(#REF!&gt;=#REF!,#REF!,IF(#REF!&lt;#REF!,#REF!,"")),"")</f>
        <v/>
      </c>
      <c r="AE94" t="str">
        <f>IF(ISNUMBER(FIND("田伟",#REF!)),#REF!,"")</f>
        <v/>
      </c>
      <c r="AF94" s="99" t="str">
        <f>IF(ISNUMBER(FIND("田伟",#REF!)),IF(#REF!&gt;=#REF!,#REF!,IF(#REF!&lt;#REF!,#REF!,"")),"")</f>
        <v/>
      </c>
      <c r="AH94" t="str">
        <f>IF(ISNUMBER(FIND("陈文卿",#REF!)),#REF!,"")</f>
        <v/>
      </c>
      <c r="AI94" s="99" t="str">
        <f>IF(ISNUMBER(FIND("陈文卿",#REF!)),IF(#REF!&gt;=#REF!,#REF!,IF(#REF!&lt;#REF!,#REF!,"")),"")</f>
        <v/>
      </c>
    </row>
    <row r="95" spans="1:35">
      <c r="A95" t="str">
        <f>IF(ISNUMBER(FIND("周朋",#REF!)),#REF!,"")</f>
        <v/>
      </c>
      <c r="B95" s="99" t="str">
        <f>IF(ISNUMBER(FIND("周朋",#REF!)),IF(#REF!&gt;=#REF!,#REF!,IF(#REF!&lt;#REF!,#REF!,"")),"")</f>
        <v/>
      </c>
      <c r="D95" t="str">
        <f>IF(ISNUMBER(FIND("鲁元君",#REF!)),#REF!,"")</f>
        <v/>
      </c>
      <c r="E95" s="99" t="str">
        <f>IF(ISNUMBER(FIND("鲁元君",#REF!)),IF(#REF!&gt;=#REF!,#REF!,IF(#REF!&lt;#REF!,#REF!,"")),"")</f>
        <v/>
      </c>
      <c r="G95" t="str">
        <f>IF(ISNUMBER(FIND("张子浚",#REF!)),#REF!,"")</f>
        <v/>
      </c>
      <c r="H95" s="99" t="str">
        <f>IF(ISNUMBER(FIND("张子浚",#REF!)),IF(#REF!&gt;=#REF!,#REF!,IF(#REF!&lt;#REF!,#REF!,"")),"")</f>
        <v/>
      </c>
      <c r="J95" t="str">
        <f>IF(ISNUMBER(FIND("张天畅",#REF!)),#REF!,"")</f>
        <v/>
      </c>
      <c r="K95" s="99" t="str">
        <f>IF(ISNUMBER(FIND("张天畅",#REF!)),IF(#REF!&gt;=#REF!,#REF!,IF(#REF!&lt;#REF!,#REF!,"")),"")</f>
        <v/>
      </c>
      <c r="M95" t="str">
        <f>IF(ISNUMBER(FIND("李元星",#REF!)),#REF!,"")</f>
        <v/>
      </c>
      <c r="N95" s="99" t="str">
        <f>IF(ISNUMBER(FIND("李元星",#REF!)),IF(#REF!&gt;=#REF!,#REF!,IF(#REF!&lt;#REF!,#REF!,"")),"")</f>
        <v/>
      </c>
      <c r="P95" t="str">
        <f>IF(ISNUMBER(FIND("徐锐",#REF!)),#REF!,"")</f>
        <v/>
      </c>
      <c r="Q95" s="99" t="str">
        <f>IF(ISNUMBER(FIND("徐锐",#REF!)),IF(#REF!&gt;=#REF!,#REF!,IF(#REF!&lt;#REF!,#REF!,"")),"")</f>
        <v/>
      </c>
      <c r="S95" t="str">
        <f>IF(ISNUMBER(FIND("余亚成",#REF!)),#REF!,"")</f>
        <v/>
      </c>
      <c r="T95" s="99" t="str">
        <f>IF(ISNUMBER(FIND("余亚成",#REF!)),IF(#REF!&gt;=#REF!,#REF!,IF(#REF!&lt;#REF!,#REF!,"")),"")</f>
        <v/>
      </c>
      <c r="V95" t="str">
        <f>IF(ISNUMBER(FIND("杨炼",#REF!)),#REF!,"")</f>
        <v/>
      </c>
      <c r="W95" s="99" t="str">
        <f>IF(ISNUMBER(FIND("杨炼",#REF!)),IF(#REF!&gt;=#REF!,#REF!,IF(#REF!&lt;#REF!,#REF!,"")),"")</f>
        <v/>
      </c>
      <c r="Y95" t="str">
        <f>IF(ISNUMBER(FIND("曹俊",#REF!)),#REF!,"")</f>
        <v/>
      </c>
      <c r="Z95" s="99" t="str">
        <f>IF(ISNUMBER(FIND("曹俊",#REF!)),IF(#REF!&gt;=#REF!,#REF!,IF(#REF!&lt;#REF!,#REF!,"")),"")</f>
        <v/>
      </c>
      <c r="AB95" t="str">
        <f>IF(ISNUMBER(FIND("杨毅松",#REF!)),#REF!,"")</f>
        <v/>
      </c>
      <c r="AC95" s="99" t="str">
        <f>IF(ISNUMBER(FIND("杨毅松",#REF!)),IF(#REF!&gt;=#REF!,#REF!,IF(#REF!&lt;#REF!,#REF!,"")),"")</f>
        <v/>
      </c>
      <c r="AE95" t="str">
        <f>IF(ISNUMBER(FIND("田伟",#REF!)),#REF!,"")</f>
        <v/>
      </c>
      <c r="AF95" s="99" t="str">
        <f>IF(ISNUMBER(FIND("田伟",#REF!)),IF(#REF!&gt;=#REF!,#REF!,IF(#REF!&lt;#REF!,#REF!,"")),"")</f>
        <v/>
      </c>
      <c r="AH95" t="str">
        <f>IF(ISNUMBER(FIND("陈文卿",#REF!)),#REF!,"")</f>
        <v/>
      </c>
      <c r="AI95" s="99" t="str">
        <f>IF(ISNUMBER(FIND("陈文卿",#REF!)),IF(#REF!&gt;=#REF!,#REF!,IF(#REF!&lt;#REF!,#REF!,"")),"")</f>
        <v/>
      </c>
    </row>
    <row r="96" spans="1:35">
      <c r="A96" t="str">
        <f>IF(ISNUMBER(FIND("周朋",#REF!)),#REF!,"")</f>
        <v/>
      </c>
      <c r="B96" s="99" t="str">
        <f>IF(ISNUMBER(FIND("周朋",#REF!)),IF(#REF!&gt;=#REF!,#REF!,IF(#REF!&lt;#REF!,#REF!,"")),"")</f>
        <v/>
      </c>
      <c r="D96" t="str">
        <f>IF(ISNUMBER(FIND("鲁元君",#REF!)),#REF!,"")</f>
        <v/>
      </c>
      <c r="E96" s="99" t="str">
        <f>IF(ISNUMBER(FIND("鲁元君",#REF!)),IF(#REF!&gt;=#REF!,#REF!,IF(#REF!&lt;#REF!,#REF!,"")),"")</f>
        <v/>
      </c>
      <c r="G96" t="str">
        <f>IF(ISNUMBER(FIND("张子浚",#REF!)),#REF!,"")</f>
        <v/>
      </c>
      <c r="H96" s="99" t="str">
        <f>IF(ISNUMBER(FIND("张子浚",#REF!)),IF(#REF!&gt;=#REF!,#REF!,IF(#REF!&lt;#REF!,#REF!,"")),"")</f>
        <v/>
      </c>
      <c r="J96" t="str">
        <f>IF(ISNUMBER(FIND("张天畅",#REF!)),#REF!,"")</f>
        <v/>
      </c>
      <c r="K96" s="99" t="str">
        <f>IF(ISNUMBER(FIND("张天畅",#REF!)),IF(#REF!&gt;=#REF!,#REF!,IF(#REF!&lt;#REF!,#REF!,"")),"")</f>
        <v/>
      </c>
      <c r="M96" t="str">
        <f>IF(ISNUMBER(FIND("李元星",#REF!)),#REF!,"")</f>
        <v/>
      </c>
      <c r="N96" s="99" t="str">
        <f>IF(ISNUMBER(FIND("李元星",#REF!)),IF(#REF!&gt;=#REF!,#REF!,IF(#REF!&lt;#REF!,#REF!,"")),"")</f>
        <v/>
      </c>
      <c r="P96" t="str">
        <f>IF(ISNUMBER(FIND("徐锐",#REF!)),#REF!,"")</f>
        <v/>
      </c>
      <c r="Q96" s="99" t="str">
        <f>IF(ISNUMBER(FIND("徐锐",#REF!)),IF(#REF!&gt;=#REF!,#REF!,IF(#REF!&lt;#REF!,#REF!,"")),"")</f>
        <v/>
      </c>
      <c r="S96" t="str">
        <f>IF(ISNUMBER(FIND("余亚成",#REF!)),#REF!,"")</f>
        <v/>
      </c>
      <c r="T96" s="99" t="str">
        <f>IF(ISNUMBER(FIND("余亚成",#REF!)),IF(#REF!&gt;=#REF!,#REF!,IF(#REF!&lt;#REF!,#REF!,"")),"")</f>
        <v/>
      </c>
      <c r="V96" t="str">
        <f>IF(ISNUMBER(FIND("杨炼",#REF!)),#REF!,"")</f>
        <v/>
      </c>
      <c r="W96" s="99" t="str">
        <f>IF(ISNUMBER(FIND("杨炼",#REF!)),IF(#REF!&gt;=#REF!,#REF!,IF(#REF!&lt;#REF!,#REF!,"")),"")</f>
        <v/>
      </c>
      <c r="Y96" t="str">
        <f>IF(ISNUMBER(FIND("曹俊",#REF!)),#REF!,"")</f>
        <v/>
      </c>
      <c r="Z96" s="99" t="str">
        <f>IF(ISNUMBER(FIND("曹俊",#REF!)),IF(#REF!&gt;=#REF!,#REF!,IF(#REF!&lt;#REF!,#REF!,"")),"")</f>
        <v/>
      </c>
      <c r="AB96" t="str">
        <f>IF(ISNUMBER(FIND("杨毅松",#REF!)),#REF!,"")</f>
        <v/>
      </c>
      <c r="AC96" s="99" t="str">
        <f>IF(ISNUMBER(FIND("杨毅松",#REF!)),IF(#REF!&gt;=#REF!,#REF!,IF(#REF!&lt;#REF!,#REF!,"")),"")</f>
        <v/>
      </c>
      <c r="AE96" t="str">
        <f>IF(ISNUMBER(FIND("田伟",#REF!)),#REF!,"")</f>
        <v/>
      </c>
      <c r="AF96" s="99" t="str">
        <f>IF(ISNUMBER(FIND("田伟",#REF!)),IF(#REF!&gt;=#REF!,#REF!,IF(#REF!&lt;#REF!,#REF!,"")),"")</f>
        <v/>
      </c>
      <c r="AH96" t="str">
        <f>IF(ISNUMBER(FIND("陈文卿",#REF!)),#REF!,"")</f>
        <v/>
      </c>
      <c r="AI96" s="99" t="str">
        <f>IF(ISNUMBER(FIND("陈文卿",#REF!)),IF(#REF!&gt;=#REF!,#REF!,IF(#REF!&lt;#REF!,#REF!,"")),"")</f>
        <v/>
      </c>
    </row>
    <row r="97" spans="1:35">
      <c r="A97" t="str">
        <f>IF(ISNUMBER(FIND("周朋",#REF!)),#REF!,"")</f>
        <v/>
      </c>
      <c r="B97" s="99" t="str">
        <f>IF(ISNUMBER(FIND("周朋",#REF!)),IF(#REF!&gt;=#REF!,#REF!,IF(#REF!&lt;#REF!,#REF!,"")),"")</f>
        <v/>
      </c>
      <c r="D97" t="str">
        <f>IF(ISNUMBER(FIND("鲁元君",#REF!)),#REF!,"")</f>
        <v/>
      </c>
      <c r="E97" s="99" t="str">
        <f>IF(ISNUMBER(FIND("鲁元君",#REF!)),IF(#REF!&gt;=#REF!,#REF!,IF(#REF!&lt;#REF!,#REF!,"")),"")</f>
        <v/>
      </c>
      <c r="G97" t="str">
        <f>IF(ISNUMBER(FIND("张子浚",#REF!)),#REF!,"")</f>
        <v/>
      </c>
      <c r="H97" s="99" t="str">
        <f>IF(ISNUMBER(FIND("张子浚",#REF!)),IF(#REF!&gt;=#REF!,#REF!,IF(#REF!&lt;#REF!,#REF!,"")),"")</f>
        <v/>
      </c>
      <c r="J97" t="str">
        <f>IF(ISNUMBER(FIND("张天畅",#REF!)),#REF!,"")</f>
        <v/>
      </c>
      <c r="K97" s="99" t="str">
        <f>IF(ISNUMBER(FIND("张天畅",#REF!)),IF(#REF!&gt;=#REF!,#REF!,IF(#REF!&lt;#REF!,#REF!,"")),"")</f>
        <v/>
      </c>
      <c r="M97" t="str">
        <f>IF(ISNUMBER(FIND("李元星",#REF!)),#REF!,"")</f>
        <v/>
      </c>
      <c r="N97" s="99" t="str">
        <f>IF(ISNUMBER(FIND("李元星",#REF!)),IF(#REF!&gt;=#REF!,#REF!,IF(#REF!&lt;#REF!,#REF!,"")),"")</f>
        <v/>
      </c>
      <c r="P97" t="str">
        <f>IF(ISNUMBER(FIND("徐锐",#REF!)),#REF!,"")</f>
        <v/>
      </c>
      <c r="Q97" s="99" t="str">
        <f>IF(ISNUMBER(FIND("徐锐",#REF!)),IF(#REF!&gt;=#REF!,#REF!,IF(#REF!&lt;#REF!,#REF!,"")),"")</f>
        <v/>
      </c>
      <c r="S97" t="str">
        <f>IF(ISNUMBER(FIND("余亚成",#REF!)),#REF!,"")</f>
        <v/>
      </c>
      <c r="T97" s="99" t="str">
        <f>IF(ISNUMBER(FIND("余亚成",#REF!)),IF(#REF!&gt;=#REF!,#REF!,IF(#REF!&lt;#REF!,#REF!,"")),"")</f>
        <v/>
      </c>
      <c r="V97" t="str">
        <f>IF(ISNUMBER(FIND("杨炼",#REF!)),#REF!,"")</f>
        <v/>
      </c>
      <c r="W97" s="99" t="str">
        <f>IF(ISNUMBER(FIND("杨炼",#REF!)),IF(#REF!&gt;=#REF!,#REF!,IF(#REF!&lt;#REF!,#REF!,"")),"")</f>
        <v/>
      </c>
      <c r="Y97" t="str">
        <f>IF(ISNUMBER(FIND("曹俊",#REF!)),#REF!,"")</f>
        <v/>
      </c>
      <c r="Z97" s="99" t="str">
        <f>IF(ISNUMBER(FIND("曹俊",#REF!)),IF(#REF!&gt;=#REF!,#REF!,IF(#REF!&lt;#REF!,#REF!,"")),"")</f>
        <v/>
      </c>
      <c r="AB97" t="str">
        <f>IF(ISNUMBER(FIND("杨毅松",#REF!)),#REF!,"")</f>
        <v/>
      </c>
      <c r="AC97" s="99" t="str">
        <f>IF(ISNUMBER(FIND("杨毅松",#REF!)),IF(#REF!&gt;=#REF!,#REF!,IF(#REF!&lt;#REF!,#REF!,"")),"")</f>
        <v/>
      </c>
      <c r="AE97" t="str">
        <f>IF(ISNUMBER(FIND("田伟",#REF!)),#REF!,"")</f>
        <v/>
      </c>
      <c r="AF97" s="99" t="str">
        <f>IF(ISNUMBER(FIND("田伟",#REF!)),IF(#REF!&gt;=#REF!,#REF!,IF(#REF!&lt;#REF!,#REF!,"")),"")</f>
        <v/>
      </c>
      <c r="AH97" t="str">
        <f>IF(ISNUMBER(FIND("陈文卿",#REF!)),#REF!,"")</f>
        <v/>
      </c>
      <c r="AI97" s="99" t="str">
        <f>IF(ISNUMBER(FIND("陈文卿",#REF!)),IF(#REF!&gt;=#REF!,#REF!,IF(#REF!&lt;#REF!,#REF!,"")),"")</f>
        <v/>
      </c>
    </row>
    <row r="98" spans="1:35">
      <c r="A98" t="str">
        <f>IF(ISNUMBER(FIND("周朋",#REF!)),#REF!,"")</f>
        <v/>
      </c>
      <c r="B98" s="99" t="str">
        <f>IF(ISNUMBER(FIND("周朋",#REF!)),IF(#REF!&gt;=#REF!,#REF!,IF(#REF!&lt;#REF!,#REF!,"")),"")</f>
        <v/>
      </c>
      <c r="D98" t="str">
        <f>IF(ISNUMBER(FIND("鲁元君",#REF!)),#REF!,"")</f>
        <v/>
      </c>
      <c r="E98" s="99" t="str">
        <f>IF(ISNUMBER(FIND("鲁元君",#REF!)),IF(#REF!&gt;=#REF!,#REF!,IF(#REF!&lt;#REF!,#REF!,"")),"")</f>
        <v/>
      </c>
      <c r="G98" t="str">
        <f>IF(ISNUMBER(FIND("张子浚",#REF!)),#REF!,"")</f>
        <v/>
      </c>
      <c r="H98" s="99" t="str">
        <f>IF(ISNUMBER(FIND("张子浚",#REF!)),IF(#REF!&gt;=#REF!,#REF!,IF(#REF!&lt;#REF!,#REF!,"")),"")</f>
        <v/>
      </c>
      <c r="J98" t="str">
        <f>IF(ISNUMBER(FIND("张天畅",#REF!)),#REF!,"")</f>
        <v/>
      </c>
      <c r="K98" s="99" t="str">
        <f>IF(ISNUMBER(FIND("张天畅",#REF!)),IF(#REF!&gt;=#REF!,#REF!,IF(#REF!&lt;#REF!,#REF!,"")),"")</f>
        <v/>
      </c>
      <c r="M98" t="str">
        <f>IF(ISNUMBER(FIND("李元星",#REF!)),#REF!,"")</f>
        <v/>
      </c>
      <c r="N98" s="99" t="str">
        <f>IF(ISNUMBER(FIND("李元星",#REF!)),IF(#REF!&gt;=#REF!,#REF!,IF(#REF!&lt;#REF!,#REF!,"")),"")</f>
        <v/>
      </c>
      <c r="P98" t="str">
        <f>IF(ISNUMBER(FIND("徐锐",#REF!)),#REF!,"")</f>
        <v/>
      </c>
      <c r="Q98" s="99" t="str">
        <f>IF(ISNUMBER(FIND("徐锐",#REF!)),IF(#REF!&gt;=#REF!,#REF!,IF(#REF!&lt;#REF!,#REF!,"")),"")</f>
        <v/>
      </c>
      <c r="S98" t="str">
        <f>IF(ISNUMBER(FIND("余亚成",#REF!)),#REF!,"")</f>
        <v/>
      </c>
      <c r="T98" s="99" t="str">
        <f>IF(ISNUMBER(FIND("余亚成",#REF!)),IF(#REF!&gt;=#REF!,#REF!,IF(#REF!&lt;#REF!,#REF!,"")),"")</f>
        <v/>
      </c>
      <c r="V98" t="str">
        <f>IF(ISNUMBER(FIND("杨炼",#REF!)),#REF!,"")</f>
        <v/>
      </c>
      <c r="W98" s="99" t="str">
        <f>IF(ISNUMBER(FIND("杨炼",#REF!)),IF(#REF!&gt;=#REF!,#REF!,IF(#REF!&lt;#REF!,#REF!,"")),"")</f>
        <v/>
      </c>
      <c r="Y98" t="str">
        <f>IF(ISNUMBER(FIND("曹俊",#REF!)),#REF!,"")</f>
        <v/>
      </c>
      <c r="Z98" s="99" t="str">
        <f>IF(ISNUMBER(FIND("曹俊",#REF!)),IF(#REF!&gt;=#REF!,#REF!,IF(#REF!&lt;#REF!,#REF!,"")),"")</f>
        <v/>
      </c>
      <c r="AB98" t="str">
        <f>IF(ISNUMBER(FIND("杨毅松",#REF!)),#REF!,"")</f>
        <v/>
      </c>
      <c r="AC98" s="99" t="str">
        <f>IF(ISNUMBER(FIND("杨毅松",#REF!)),IF(#REF!&gt;=#REF!,#REF!,IF(#REF!&lt;#REF!,#REF!,"")),"")</f>
        <v/>
      </c>
      <c r="AE98" t="str">
        <f>IF(ISNUMBER(FIND("田伟",#REF!)),#REF!,"")</f>
        <v/>
      </c>
      <c r="AF98" s="99" t="str">
        <f>IF(ISNUMBER(FIND("田伟",#REF!)),IF(#REF!&gt;=#REF!,#REF!,IF(#REF!&lt;#REF!,#REF!,"")),"")</f>
        <v/>
      </c>
      <c r="AH98" t="str">
        <f>IF(ISNUMBER(FIND("陈文卿",#REF!)),#REF!,"")</f>
        <v/>
      </c>
      <c r="AI98" s="99" t="str">
        <f>IF(ISNUMBER(FIND("陈文卿",#REF!)),IF(#REF!&gt;=#REF!,#REF!,IF(#REF!&lt;#REF!,#REF!,"")),"")</f>
        <v/>
      </c>
    </row>
    <row r="99" spans="1:35">
      <c r="A99" t="str">
        <f>IF(ISNUMBER(FIND("周朋",#REF!)),#REF!,"")</f>
        <v/>
      </c>
      <c r="B99" s="99" t="str">
        <f>IF(ISNUMBER(FIND("周朋",#REF!)),IF(#REF!&gt;=#REF!,#REF!,IF(#REF!&lt;#REF!,#REF!,"")),"")</f>
        <v/>
      </c>
      <c r="D99" t="str">
        <f>IF(ISNUMBER(FIND("鲁元君",#REF!)),#REF!,"")</f>
        <v/>
      </c>
      <c r="E99" s="99" t="str">
        <f>IF(ISNUMBER(FIND("鲁元君",#REF!)),IF(#REF!&gt;=#REF!,#REF!,IF(#REF!&lt;#REF!,#REF!,"")),"")</f>
        <v/>
      </c>
      <c r="G99" t="str">
        <f>IF(ISNUMBER(FIND("张子浚",#REF!)),#REF!,"")</f>
        <v/>
      </c>
      <c r="H99" s="99" t="str">
        <f>IF(ISNUMBER(FIND("张子浚",#REF!)),IF(#REF!&gt;=#REF!,#REF!,IF(#REF!&lt;#REF!,#REF!,"")),"")</f>
        <v/>
      </c>
      <c r="J99" t="str">
        <f>IF(ISNUMBER(FIND("张天畅",#REF!)),#REF!,"")</f>
        <v/>
      </c>
      <c r="K99" s="99" t="str">
        <f>IF(ISNUMBER(FIND("张天畅",#REF!)),IF(#REF!&gt;=#REF!,#REF!,IF(#REF!&lt;#REF!,#REF!,"")),"")</f>
        <v/>
      </c>
      <c r="M99" t="str">
        <f>IF(ISNUMBER(FIND("李元星",#REF!)),#REF!,"")</f>
        <v/>
      </c>
      <c r="N99" s="99" t="str">
        <f>IF(ISNUMBER(FIND("李元星",#REF!)),IF(#REF!&gt;=#REF!,#REF!,IF(#REF!&lt;#REF!,#REF!,"")),"")</f>
        <v/>
      </c>
      <c r="P99" t="str">
        <f>IF(ISNUMBER(FIND("徐锐",#REF!)),#REF!,"")</f>
        <v/>
      </c>
      <c r="Q99" s="99" t="str">
        <f>IF(ISNUMBER(FIND("徐锐",#REF!)),IF(#REF!&gt;=#REF!,#REF!,IF(#REF!&lt;#REF!,#REF!,"")),"")</f>
        <v/>
      </c>
      <c r="S99" t="str">
        <f>IF(ISNUMBER(FIND("余亚成",#REF!)),#REF!,"")</f>
        <v/>
      </c>
      <c r="T99" s="99" t="str">
        <f>IF(ISNUMBER(FIND("余亚成",#REF!)),IF(#REF!&gt;=#REF!,#REF!,IF(#REF!&lt;#REF!,#REF!,"")),"")</f>
        <v/>
      </c>
      <c r="V99" t="str">
        <f>IF(ISNUMBER(FIND("杨炼",#REF!)),#REF!,"")</f>
        <v/>
      </c>
      <c r="W99" s="99" t="str">
        <f>IF(ISNUMBER(FIND("杨炼",#REF!)),IF(#REF!&gt;=#REF!,#REF!,IF(#REF!&lt;#REF!,#REF!,"")),"")</f>
        <v/>
      </c>
      <c r="Y99" t="str">
        <f>IF(ISNUMBER(FIND("曹俊",#REF!)),#REF!,"")</f>
        <v/>
      </c>
      <c r="Z99" s="99" t="str">
        <f>IF(ISNUMBER(FIND("曹俊",#REF!)),IF(#REF!&gt;=#REF!,#REF!,IF(#REF!&lt;#REF!,#REF!,"")),"")</f>
        <v/>
      </c>
      <c r="AB99" t="str">
        <f>IF(ISNUMBER(FIND("杨毅松",#REF!)),#REF!,"")</f>
        <v/>
      </c>
      <c r="AC99" s="99" t="str">
        <f>IF(ISNUMBER(FIND("杨毅松",#REF!)),IF(#REF!&gt;=#REF!,#REF!,IF(#REF!&lt;#REF!,#REF!,"")),"")</f>
        <v/>
      </c>
      <c r="AE99" t="str">
        <f>IF(ISNUMBER(FIND("田伟",#REF!)),#REF!,"")</f>
        <v/>
      </c>
      <c r="AF99" s="99" t="str">
        <f>IF(ISNUMBER(FIND("田伟",#REF!)),IF(#REF!&gt;=#REF!,#REF!,IF(#REF!&lt;#REF!,#REF!,"")),"")</f>
        <v/>
      </c>
      <c r="AH99" t="str">
        <f>IF(ISNUMBER(FIND("陈文卿",#REF!)),#REF!,"")</f>
        <v/>
      </c>
      <c r="AI99" s="99" t="str">
        <f>IF(ISNUMBER(FIND("陈文卿",#REF!)),IF(#REF!&gt;=#REF!,#REF!,IF(#REF!&lt;#REF!,#REF!,"")),"")</f>
        <v/>
      </c>
    </row>
    <row r="100" spans="1:35">
      <c r="A100" t="str">
        <f>IF(ISNUMBER(FIND("周朋",#REF!)),#REF!,"")</f>
        <v/>
      </c>
      <c r="B100" s="99" t="str">
        <f>IF(ISNUMBER(FIND("周朋",#REF!)),IF(#REF!&gt;=#REF!,#REF!,IF(#REF!&lt;#REF!,#REF!,"")),"")</f>
        <v/>
      </c>
      <c r="D100" t="str">
        <f>IF(ISNUMBER(FIND("鲁元君",#REF!)),#REF!,"")</f>
        <v/>
      </c>
      <c r="E100" s="99" t="str">
        <f>IF(ISNUMBER(FIND("鲁元君",#REF!)),IF(#REF!&gt;=#REF!,#REF!,IF(#REF!&lt;#REF!,#REF!,"")),"")</f>
        <v/>
      </c>
      <c r="G100" t="str">
        <f>IF(ISNUMBER(FIND("张子浚",#REF!)),#REF!,"")</f>
        <v/>
      </c>
      <c r="H100" s="99" t="str">
        <f>IF(ISNUMBER(FIND("张子浚",#REF!)),IF(#REF!&gt;=#REF!,#REF!,IF(#REF!&lt;#REF!,#REF!,"")),"")</f>
        <v/>
      </c>
      <c r="J100" t="str">
        <f>IF(ISNUMBER(FIND("张天畅",#REF!)),#REF!,"")</f>
        <v/>
      </c>
      <c r="K100" s="99" t="str">
        <f>IF(ISNUMBER(FIND("张天畅",#REF!)),IF(#REF!&gt;=#REF!,#REF!,IF(#REF!&lt;#REF!,#REF!,"")),"")</f>
        <v/>
      </c>
      <c r="M100" t="str">
        <f>IF(ISNUMBER(FIND("李元星",#REF!)),#REF!,"")</f>
        <v/>
      </c>
      <c r="N100" s="99" t="str">
        <f>IF(ISNUMBER(FIND("李元星",#REF!)),IF(#REF!&gt;=#REF!,#REF!,IF(#REF!&lt;#REF!,#REF!,"")),"")</f>
        <v/>
      </c>
      <c r="P100" t="str">
        <f>IF(ISNUMBER(FIND("徐锐",#REF!)),#REF!,"")</f>
        <v/>
      </c>
      <c r="Q100" s="99" t="str">
        <f>IF(ISNUMBER(FIND("徐锐",#REF!)),IF(#REF!&gt;=#REF!,#REF!,IF(#REF!&lt;#REF!,#REF!,"")),"")</f>
        <v/>
      </c>
      <c r="S100" t="str">
        <f>IF(ISNUMBER(FIND("余亚成",#REF!)),#REF!,"")</f>
        <v/>
      </c>
      <c r="T100" s="99" t="str">
        <f>IF(ISNUMBER(FIND("余亚成",#REF!)),IF(#REF!&gt;=#REF!,#REF!,IF(#REF!&lt;#REF!,#REF!,"")),"")</f>
        <v/>
      </c>
      <c r="V100" t="str">
        <f>IF(ISNUMBER(FIND("杨炼",#REF!)),#REF!,"")</f>
        <v/>
      </c>
      <c r="W100" s="99" t="str">
        <f>IF(ISNUMBER(FIND("杨炼",#REF!)),IF(#REF!&gt;=#REF!,#REF!,IF(#REF!&lt;#REF!,#REF!,"")),"")</f>
        <v/>
      </c>
      <c r="Y100" t="str">
        <f>IF(ISNUMBER(FIND("曹俊",#REF!)),#REF!,"")</f>
        <v/>
      </c>
      <c r="Z100" s="99" t="str">
        <f>IF(ISNUMBER(FIND("曹俊",#REF!)),IF(#REF!&gt;=#REF!,#REF!,IF(#REF!&lt;#REF!,#REF!,"")),"")</f>
        <v/>
      </c>
      <c r="AB100" t="str">
        <f>IF(ISNUMBER(FIND("杨毅松",#REF!)),#REF!,"")</f>
        <v/>
      </c>
      <c r="AC100" s="99" t="str">
        <f>IF(ISNUMBER(FIND("杨毅松",#REF!)),IF(#REF!&gt;=#REF!,#REF!,IF(#REF!&lt;#REF!,#REF!,"")),"")</f>
        <v/>
      </c>
      <c r="AE100" t="str">
        <f>IF(ISNUMBER(FIND("田伟",#REF!)),#REF!,"")</f>
        <v/>
      </c>
      <c r="AF100" s="99" t="str">
        <f>IF(ISNUMBER(FIND("田伟",#REF!)),IF(#REF!&gt;=#REF!,#REF!,IF(#REF!&lt;#REF!,#REF!,"")),"")</f>
        <v/>
      </c>
      <c r="AH100" t="str">
        <f>IF(ISNUMBER(FIND("陈文卿",#REF!)),#REF!,"")</f>
        <v/>
      </c>
      <c r="AI100" s="99" t="str">
        <f>IF(ISNUMBER(FIND("陈文卿",#REF!)),IF(#REF!&gt;=#REF!,#REF!,IF(#REF!&lt;#REF!,#REF!,"")),"")</f>
        <v/>
      </c>
    </row>
    <row r="101" spans="1:35">
      <c r="A101" t="str">
        <f>IF(ISNUMBER(FIND("周朋",#REF!)),#REF!,"")</f>
        <v/>
      </c>
      <c r="B101" s="99" t="str">
        <f>IF(ISNUMBER(FIND("周朋",#REF!)),IF(#REF!&gt;=#REF!,#REF!,IF(#REF!&lt;#REF!,#REF!,"")),"")</f>
        <v/>
      </c>
      <c r="D101" t="str">
        <f>IF(ISNUMBER(FIND("鲁元君",#REF!)),#REF!,"")</f>
        <v/>
      </c>
      <c r="E101" s="99" t="str">
        <f>IF(ISNUMBER(FIND("鲁元君",#REF!)),IF(#REF!&gt;=#REF!,#REF!,IF(#REF!&lt;#REF!,#REF!,"")),"")</f>
        <v/>
      </c>
      <c r="G101" t="str">
        <f>IF(ISNUMBER(FIND("张子浚",#REF!)),#REF!,"")</f>
        <v/>
      </c>
      <c r="H101" s="99" t="str">
        <f>IF(ISNUMBER(FIND("张子浚",#REF!)),IF(#REF!&gt;=#REF!,#REF!,IF(#REF!&lt;#REF!,#REF!,"")),"")</f>
        <v/>
      </c>
      <c r="J101" t="str">
        <f>IF(ISNUMBER(FIND("张天畅",#REF!)),#REF!,"")</f>
        <v/>
      </c>
      <c r="K101" s="99" t="str">
        <f>IF(ISNUMBER(FIND("张天畅",#REF!)),IF(#REF!&gt;=#REF!,#REF!,IF(#REF!&lt;#REF!,#REF!,"")),"")</f>
        <v/>
      </c>
      <c r="M101" t="str">
        <f>IF(ISNUMBER(FIND("李元星",#REF!)),#REF!,"")</f>
        <v/>
      </c>
      <c r="N101" s="99" t="str">
        <f>IF(ISNUMBER(FIND("李元星",#REF!)),IF(#REF!&gt;=#REF!,#REF!,IF(#REF!&lt;#REF!,#REF!,"")),"")</f>
        <v/>
      </c>
      <c r="P101" t="str">
        <f>IF(ISNUMBER(FIND("徐锐",#REF!)),#REF!,"")</f>
        <v/>
      </c>
      <c r="Q101" s="99" t="str">
        <f>IF(ISNUMBER(FIND("徐锐",#REF!)),IF(#REF!&gt;=#REF!,#REF!,IF(#REF!&lt;#REF!,#REF!,"")),"")</f>
        <v/>
      </c>
      <c r="S101" t="str">
        <f>IF(ISNUMBER(FIND("余亚成",#REF!)),#REF!,"")</f>
        <v/>
      </c>
      <c r="T101" s="99" t="str">
        <f>IF(ISNUMBER(FIND("余亚成",#REF!)),IF(#REF!&gt;=#REF!,#REF!,IF(#REF!&lt;#REF!,#REF!,"")),"")</f>
        <v/>
      </c>
      <c r="V101" t="str">
        <f>IF(ISNUMBER(FIND("杨炼",#REF!)),#REF!,"")</f>
        <v/>
      </c>
      <c r="W101" s="99" t="str">
        <f>IF(ISNUMBER(FIND("杨炼",#REF!)),IF(#REF!&gt;=#REF!,#REF!,IF(#REF!&lt;#REF!,#REF!,"")),"")</f>
        <v/>
      </c>
      <c r="Y101" t="str">
        <f>IF(ISNUMBER(FIND("曹俊",#REF!)),#REF!,"")</f>
        <v/>
      </c>
      <c r="Z101" s="99" t="str">
        <f>IF(ISNUMBER(FIND("曹俊",#REF!)),IF(#REF!&gt;=#REF!,#REF!,IF(#REF!&lt;#REF!,#REF!,"")),"")</f>
        <v/>
      </c>
      <c r="AB101" t="str">
        <f>IF(ISNUMBER(FIND("杨毅松",#REF!)),#REF!,"")</f>
        <v/>
      </c>
      <c r="AC101" s="99" t="str">
        <f>IF(ISNUMBER(FIND("杨毅松",#REF!)),IF(#REF!&gt;=#REF!,#REF!,IF(#REF!&lt;#REF!,#REF!,"")),"")</f>
        <v/>
      </c>
      <c r="AE101" t="str">
        <f>IF(ISNUMBER(FIND("田伟",#REF!)),#REF!,"")</f>
        <v/>
      </c>
      <c r="AF101" s="99" t="str">
        <f>IF(ISNUMBER(FIND("田伟",#REF!)),IF(#REF!&gt;=#REF!,#REF!,IF(#REF!&lt;#REF!,#REF!,"")),"")</f>
        <v/>
      </c>
      <c r="AH101" t="str">
        <f>IF(ISNUMBER(FIND("陈文卿",#REF!)),#REF!,"")</f>
        <v/>
      </c>
      <c r="AI101" s="99" t="str">
        <f>IF(ISNUMBER(FIND("陈文卿",#REF!)),IF(#REF!&gt;=#REF!,#REF!,IF(#REF!&lt;#REF!,#REF!,"")),"")</f>
        <v/>
      </c>
    </row>
    <row r="102" spans="1:35">
      <c r="A102" t="str">
        <f>IF(ISNUMBER(FIND("周朋",#REF!)),#REF!,"")</f>
        <v/>
      </c>
      <c r="B102" s="99" t="str">
        <f>IF(ISNUMBER(FIND("周朋",#REF!)),IF(#REF!&gt;=#REF!,#REF!,IF(#REF!&lt;#REF!,#REF!,"")),"")</f>
        <v/>
      </c>
      <c r="D102" t="str">
        <f>IF(ISNUMBER(FIND("鲁元君",#REF!)),#REF!,"")</f>
        <v/>
      </c>
      <c r="E102" s="99" t="str">
        <f>IF(ISNUMBER(FIND("鲁元君",#REF!)),IF(#REF!&gt;=#REF!,#REF!,IF(#REF!&lt;#REF!,#REF!,"")),"")</f>
        <v/>
      </c>
      <c r="G102" t="str">
        <f>IF(ISNUMBER(FIND("张子浚",#REF!)),#REF!,"")</f>
        <v/>
      </c>
      <c r="H102" s="99" t="str">
        <f>IF(ISNUMBER(FIND("张子浚",#REF!)),IF(#REF!&gt;=#REF!,#REF!,IF(#REF!&lt;#REF!,#REF!,"")),"")</f>
        <v/>
      </c>
      <c r="J102" t="str">
        <f>IF(ISNUMBER(FIND("张天畅",#REF!)),#REF!,"")</f>
        <v/>
      </c>
      <c r="K102" s="99" t="str">
        <f>IF(ISNUMBER(FIND("张天畅",#REF!)),IF(#REF!&gt;=#REF!,#REF!,IF(#REF!&lt;#REF!,#REF!,"")),"")</f>
        <v/>
      </c>
      <c r="M102" t="str">
        <f>IF(ISNUMBER(FIND("李元星",#REF!)),#REF!,"")</f>
        <v/>
      </c>
      <c r="N102" s="99" t="str">
        <f>IF(ISNUMBER(FIND("李元星",#REF!)),IF(#REF!&gt;=#REF!,#REF!,IF(#REF!&lt;#REF!,#REF!,"")),"")</f>
        <v/>
      </c>
      <c r="P102" t="str">
        <f>IF(ISNUMBER(FIND("徐锐",#REF!)),#REF!,"")</f>
        <v/>
      </c>
      <c r="Q102" s="99" t="str">
        <f>IF(ISNUMBER(FIND("徐锐",#REF!)),IF(#REF!&gt;=#REF!,#REF!,IF(#REF!&lt;#REF!,#REF!,"")),"")</f>
        <v/>
      </c>
      <c r="S102" t="str">
        <f>IF(ISNUMBER(FIND("余亚成",#REF!)),#REF!,"")</f>
        <v/>
      </c>
      <c r="T102" s="99" t="str">
        <f>IF(ISNUMBER(FIND("余亚成",#REF!)),IF(#REF!&gt;=#REF!,#REF!,IF(#REF!&lt;#REF!,#REF!,"")),"")</f>
        <v/>
      </c>
      <c r="V102" t="str">
        <f>IF(ISNUMBER(FIND("杨炼",#REF!)),#REF!,"")</f>
        <v/>
      </c>
      <c r="W102" s="99" t="str">
        <f>IF(ISNUMBER(FIND("杨炼",#REF!)),IF(#REF!&gt;=#REF!,#REF!,IF(#REF!&lt;#REF!,#REF!,"")),"")</f>
        <v/>
      </c>
      <c r="Y102" t="str">
        <f>IF(ISNUMBER(FIND("曹俊",#REF!)),#REF!,"")</f>
        <v/>
      </c>
      <c r="Z102" s="99" t="str">
        <f>IF(ISNUMBER(FIND("曹俊",#REF!)),IF(#REF!&gt;=#REF!,#REF!,IF(#REF!&lt;#REF!,#REF!,"")),"")</f>
        <v/>
      </c>
      <c r="AB102" t="str">
        <f>IF(ISNUMBER(FIND("杨毅松",#REF!)),#REF!,"")</f>
        <v/>
      </c>
      <c r="AC102" s="99" t="str">
        <f>IF(ISNUMBER(FIND("杨毅松",#REF!)),IF(#REF!&gt;=#REF!,#REF!,IF(#REF!&lt;#REF!,#REF!,"")),"")</f>
        <v/>
      </c>
      <c r="AE102" t="str">
        <f>IF(ISNUMBER(FIND("田伟",#REF!)),#REF!,"")</f>
        <v/>
      </c>
      <c r="AF102" s="99" t="str">
        <f>IF(ISNUMBER(FIND("田伟",#REF!)),IF(#REF!&gt;=#REF!,#REF!,IF(#REF!&lt;#REF!,#REF!,"")),"")</f>
        <v/>
      </c>
      <c r="AH102" t="str">
        <f>IF(ISNUMBER(FIND("陈文卿",#REF!)),#REF!,"")</f>
        <v/>
      </c>
      <c r="AI102" s="99" t="str">
        <f>IF(ISNUMBER(FIND("陈文卿",#REF!)),IF(#REF!&gt;=#REF!,#REF!,IF(#REF!&lt;#REF!,#REF!,"")),"")</f>
        <v/>
      </c>
    </row>
    <row r="103" spans="1:35">
      <c r="A103" t="str">
        <f>IF(ISNUMBER(FIND("周朋",#REF!)),#REF!,"")</f>
        <v/>
      </c>
      <c r="B103" s="99" t="str">
        <f>IF(ISNUMBER(FIND("周朋",#REF!)),IF(#REF!&gt;=#REF!,#REF!,IF(#REF!&lt;#REF!,#REF!,"")),"")</f>
        <v/>
      </c>
      <c r="D103" t="str">
        <f>IF(ISNUMBER(FIND("鲁元君",#REF!)),#REF!,"")</f>
        <v/>
      </c>
      <c r="E103" s="99" t="str">
        <f>IF(ISNUMBER(FIND("鲁元君",#REF!)),IF(#REF!&gt;=#REF!,#REF!,IF(#REF!&lt;#REF!,#REF!,"")),"")</f>
        <v/>
      </c>
      <c r="G103" t="str">
        <f>IF(ISNUMBER(FIND("张子浚",#REF!)),#REF!,"")</f>
        <v/>
      </c>
      <c r="H103" s="99" t="str">
        <f>IF(ISNUMBER(FIND("张子浚",#REF!)),IF(#REF!&gt;=#REF!,#REF!,IF(#REF!&lt;#REF!,#REF!,"")),"")</f>
        <v/>
      </c>
      <c r="J103" t="str">
        <f>IF(ISNUMBER(FIND("张天畅",#REF!)),#REF!,"")</f>
        <v/>
      </c>
      <c r="K103" s="99" t="str">
        <f>IF(ISNUMBER(FIND("张天畅",#REF!)),IF(#REF!&gt;=#REF!,#REF!,IF(#REF!&lt;#REF!,#REF!,"")),"")</f>
        <v/>
      </c>
      <c r="M103" t="str">
        <f>IF(ISNUMBER(FIND("李元星",#REF!)),#REF!,"")</f>
        <v/>
      </c>
      <c r="N103" s="99" t="str">
        <f>IF(ISNUMBER(FIND("李元星",#REF!)),IF(#REF!&gt;=#REF!,#REF!,IF(#REF!&lt;#REF!,#REF!,"")),"")</f>
        <v/>
      </c>
      <c r="P103" t="str">
        <f>IF(ISNUMBER(FIND("徐锐",#REF!)),#REF!,"")</f>
        <v/>
      </c>
      <c r="Q103" s="99" t="str">
        <f>IF(ISNUMBER(FIND("徐锐",#REF!)),IF(#REF!&gt;=#REF!,#REF!,IF(#REF!&lt;#REF!,#REF!,"")),"")</f>
        <v/>
      </c>
      <c r="S103" t="str">
        <f>IF(ISNUMBER(FIND("余亚成",#REF!)),#REF!,"")</f>
        <v/>
      </c>
      <c r="T103" s="99" t="str">
        <f>IF(ISNUMBER(FIND("余亚成",#REF!)),IF(#REF!&gt;=#REF!,#REF!,IF(#REF!&lt;#REF!,#REF!,"")),"")</f>
        <v/>
      </c>
      <c r="V103" t="str">
        <f>IF(ISNUMBER(FIND("杨炼",#REF!)),#REF!,"")</f>
        <v/>
      </c>
      <c r="W103" s="99" t="str">
        <f>IF(ISNUMBER(FIND("杨炼",#REF!)),IF(#REF!&gt;=#REF!,#REF!,IF(#REF!&lt;#REF!,#REF!,"")),"")</f>
        <v/>
      </c>
      <c r="Y103" t="str">
        <f>IF(ISNUMBER(FIND("曹俊",#REF!)),#REF!,"")</f>
        <v/>
      </c>
      <c r="Z103" s="99" t="str">
        <f>IF(ISNUMBER(FIND("曹俊",#REF!)),IF(#REF!&gt;=#REF!,#REF!,IF(#REF!&lt;#REF!,#REF!,"")),"")</f>
        <v/>
      </c>
      <c r="AB103" t="str">
        <f>IF(ISNUMBER(FIND("杨毅松",#REF!)),#REF!,"")</f>
        <v/>
      </c>
      <c r="AC103" s="99" t="str">
        <f>IF(ISNUMBER(FIND("杨毅松",#REF!)),IF(#REF!&gt;=#REF!,#REF!,IF(#REF!&lt;#REF!,#REF!,"")),"")</f>
        <v/>
      </c>
      <c r="AE103" t="str">
        <f>IF(ISNUMBER(FIND("田伟",#REF!)),#REF!,"")</f>
        <v/>
      </c>
      <c r="AF103" s="99" t="str">
        <f>IF(ISNUMBER(FIND("田伟",#REF!)),IF(#REF!&gt;=#REF!,#REF!,IF(#REF!&lt;#REF!,#REF!,"")),"")</f>
        <v/>
      </c>
      <c r="AH103" t="str">
        <f>IF(ISNUMBER(FIND("陈文卿",#REF!)),#REF!,"")</f>
        <v/>
      </c>
      <c r="AI103" s="99" t="str">
        <f>IF(ISNUMBER(FIND("陈文卿",#REF!)),IF(#REF!&gt;=#REF!,#REF!,IF(#REF!&lt;#REF!,#REF!,"")),"")</f>
        <v/>
      </c>
    </row>
    <row r="104" spans="1:35">
      <c r="A104" t="str">
        <f>IF(ISNUMBER(FIND("周朋",#REF!)),#REF!,"")</f>
        <v/>
      </c>
      <c r="B104" s="99" t="str">
        <f>IF(ISNUMBER(FIND("周朋",#REF!)),IF(#REF!&gt;=#REF!,#REF!,IF(#REF!&lt;#REF!,#REF!,"")),"")</f>
        <v/>
      </c>
      <c r="D104" t="str">
        <f>IF(ISNUMBER(FIND("鲁元君",#REF!)),#REF!,"")</f>
        <v/>
      </c>
      <c r="E104" s="99" t="str">
        <f>IF(ISNUMBER(FIND("鲁元君",#REF!)),IF(#REF!&gt;=#REF!,#REF!,IF(#REF!&lt;#REF!,#REF!,"")),"")</f>
        <v/>
      </c>
      <c r="G104" t="str">
        <f>IF(ISNUMBER(FIND("张子浚",#REF!)),#REF!,"")</f>
        <v/>
      </c>
      <c r="H104" s="99" t="str">
        <f>IF(ISNUMBER(FIND("张子浚",#REF!)),IF(#REF!&gt;=#REF!,#REF!,IF(#REF!&lt;#REF!,#REF!,"")),"")</f>
        <v/>
      </c>
      <c r="J104" t="str">
        <f>IF(ISNUMBER(FIND("张天畅",#REF!)),#REF!,"")</f>
        <v/>
      </c>
      <c r="K104" s="99" t="str">
        <f>IF(ISNUMBER(FIND("张天畅",#REF!)),IF(#REF!&gt;=#REF!,#REF!,IF(#REF!&lt;#REF!,#REF!,"")),"")</f>
        <v/>
      </c>
      <c r="M104" t="str">
        <f>IF(ISNUMBER(FIND("李元星",#REF!)),#REF!,"")</f>
        <v/>
      </c>
      <c r="N104" s="99" t="str">
        <f>IF(ISNUMBER(FIND("李元星",#REF!)),IF(#REF!&gt;=#REF!,#REF!,IF(#REF!&lt;#REF!,#REF!,"")),"")</f>
        <v/>
      </c>
      <c r="P104" t="str">
        <f>IF(ISNUMBER(FIND("徐锐",#REF!)),#REF!,"")</f>
        <v/>
      </c>
      <c r="Q104" s="99" t="str">
        <f>IF(ISNUMBER(FIND("徐锐",#REF!)),IF(#REF!&gt;=#REF!,#REF!,IF(#REF!&lt;#REF!,#REF!,"")),"")</f>
        <v/>
      </c>
      <c r="S104" t="str">
        <f>IF(ISNUMBER(FIND("余亚成",#REF!)),#REF!,"")</f>
        <v/>
      </c>
      <c r="T104" s="99" t="str">
        <f>IF(ISNUMBER(FIND("余亚成",#REF!)),IF(#REF!&gt;=#REF!,#REF!,IF(#REF!&lt;#REF!,#REF!,"")),"")</f>
        <v/>
      </c>
      <c r="V104" t="str">
        <f>IF(ISNUMBER(FIND("杨炼",#REF!)),#REF!,"")</f>
        <v/>
      </c>
      <c r="W104" s="99" t="str">
        <f>IF(ISNUMBER(FIND("杨炼",#REF!)),IF(#REF!&gt;=#REF!,#REF!,IF(#REF!&lt;#REF!,#REF!,"")),"")</f>
        <v/>
      </c>
      <c r="Y104" t="str">
        <f>IF(ISNUMBER(FIND("曹俊",#REF!)),#REF!,"")</f>
        <v/>
      </c>
      <c r="Z104" s="99" t="str">
        <f>IF(ISNUMBER(FIND("曹俊",#REF!)),IF(#REF!&gt;=#REF!,#REF!,IF(#REF!&lt;#REF!,#REF!,"")),"")</f>
        <v/>
      </c>
      <c r="AB104" t="str">
        <f>IF(ISNUMBER(FIND("杨毅松",#REF!)),#REF!,"")</f>
        <v/>
      </c>
      <c r="AC104" s="99" t="str">
        <f>IF(ISNUMBER(FIND("杨毅松",#REF!)),IF(#REF!&gt;=#REF!,#REF!,IF(#REF!&lt;#REF!,#REF!,"")),"")</f>
        <v/>
      </c>
      <c r="AE104" t="str">
        <f>IF(ISNUMBER(FIND("田伟",#REF!)),#REF!,"")</f>
        <v/>
      </c>
      <c r="AF104" s="99" t="str">
        <f>IF(ISNUMBER(FIND("田伟",#REF!)),IF(#REF!&gt;=#REF!,#REF!,IF(#REF!&lt;#REF!,#REF!,"")),"")</f>
        <v/>
      </c>
      <c r="AH104" t="str">
        <f>IF(ISNUMBER(FIND("陈文卿",#REF!)),#REF!,"")</f>
        <v/>
      </c>
      <c r="AI104" s="99" t="str">
        <f>IF(ISNUMBER(FIND("陈文卿",#REF!)),IF(#REF!&gt;=#REF!,#REF!,IF(#REF!&lt;#REF!,#REF!,"")),"")</f>
        <v/>
      </c>
    </row>
    <row r="105" spans="1:35">
      <c r="A105" t="str">
        <f>IF(ISNUMBER(FIND("周朋",#REF!)),#REF!,"")</f>
        <v/>
      </c>
      <c r="B105" s="99" t="str">
        <f>IF(ISNUMBER(FIND("周朋",#REF!)),IF(#REF!&gt;=#REF!,#REF!,IF(#REF!&lt;#REF!,#REF!,"")),"")</f>
        <v/>
      </c>
      <c r="D105" t="str">
        <f>IF(ISNUMBER(FIND("鲁元君",#REF!)),#REF!,"")</f>
        <v/>
      </c>
      <c r="E105" s="99" t="str">
        <f>IF(ISNUMBER(FIND("鲁元君",#REF!)),IF(#REF!&gt;=#REF!,#REF!,IF(#REF!&lt;#REF!,#REF!,"")),"")</f>
        <v/>
      </c>
      <c r="G105" t="str">
        <f>IF(ISNUMBER(FIND("张子浚",#REF!)),#REF!,"")</f>
        <v/>
      </c>
      <c r="H105" s="99" t="str">
        <f>IF(ISNUMBER(FIND("张子浚",#REF!)),IF(#REF!&gt;=#REF!,#REF!,IF(#REF!&lt;#REF!,#REF!,"")),"")</f>
        <v/>
      </c>
      <c r="J105" t="str">
        <f>IF(ISNUMBER(FIND("张天畅",#REF!)),#REF!,"")</f>
        <v/>
      </c>
      <c r="K105" s="99" t="str">
        <f>IF(ISNUMBER(FIND("张天畅",#REF!)),IF(#REF!&gt;=#REF!,#REF!,IF(#REF!&lt;#REF!,#REF!,"")),"")</f>
        <v/>
      </c>
      <c r="M105" t="str">
        <f>IF(ISNUMBER(FIND("李元星",#REF!)),#REF!,"")</f>
        <v/>
      </c>
      <c r="N105" s="99" t="str">
        <f>IF(ISNUMBER(FIND("李元星",#REF!)),IF(#REF!&gt;=#REF!,#REF!,IF(#REF!&lt;#REF!,#REF!,"")),"")</f>
        <v/>
      </c>
      <c r="P105" t="str">
        <f>IF(ISNUMBER(FIND("徐锐",#REF!)),#REF!,"")</f>
        <v/>
      </c>
      <c r="Q105" s="99" t="str">
        <f>IF(ISNUMBER(FIND("徐锐",#REF!)),IF(#REF!&gt;=#REF!,#REF!,IF(#REF!&lt;#REF!,#REF!,"")),"")</f>
        <v/>
      </c>
      <c r="S105" t="str">
        <f>IF(ISNUMBER(FIND("余亚成",#REF!)),#REF!,"")</f>
        <v/>
      </c>
      <c r="T105" s="99" t="str">
        <f>IF(ISNUMBER(FIND("余亚成",#REF!)),IF(#REF!&gt;=#REF!,#REF!,IF(#REF!&lt;#REF!,#REF!,"")),"")</f>
        <v/>
      </c>
      <c r="V105" t="str">
        <f>IF(ISNUMBER(FIND("杨炼",#REF!)),#REF!,"")</f>
        <v/>
      </c>
      <c r="W105" s="99" t="str">
        <f>IF(ISNUMBER(FIND("杨炼",#REF!)),IF(#REF!&gt;=#REF!,#REF!,IF(#REF!&lt;#REF!,#REF!,"")),"")</f>
        <v/>
      </c>
      <c r="Y105" t="str">
        <f>IF(ISNUMBER(FIND("曹俊",#REF!)),#REF!,"")</f>
        <v/>
      </c>
      <c r="Z105" s="99" t="str">
        <f>IF(ISNUMBER(FIND("曹俊",#REF!)),IF(#REF!&gt;=#REF!,#REF!,IF(#REF!&lt;#REF!,#REF!,"")),"")</f>
        <v/>
      </c>
      <c r="AB105" t="str">
        <f>IF(ISNUMBER(FIND("杨毅松",#REF!)),#REF!,"")</f>
        <v/>
      </c>
      <c r="AC105" s="99" t="str">
        <f>IF(ISNUMBER(FIND("杨毅松",#REF!)),IF(#REF!&gt;=#REF!,#REF!,IF(#REF!&lt;#REF!,#REF!,"")),"")</f>
        <v/>
      </c>
      <c r="AE105" t="str">
        <f>IF(ISNUMBER(FIND("田伟",#REF!)),#REF!,"")</f>
        <v/>
      </c>
      <c r="AF105" s="99" t="str">
        <f>IF(ISNUMBER(FIND("田伟",#REF!)),IF(#REF!&gt;=#REF!,#REF!,IF(#REF!&lt;#REF!,#REF!,"")),"")</f>
        <v/>
      </c>
      <c r="AH105" t="str">
        <f>IF(ISNUMBER(FIND("陈文卿",#REF!)),#REF!,"")</f>
        <v/>
      </c>
      <c r="AI105" s="99" t="str">
        <f>IF(ISNUMBER(FIND("陈文卿",#REF!)),IF(#REF!&gt;=#REF!,#REF!,IF(#REF!&lt;#REF!,#REF!,"")),"")</f>
        <v/>
      </c>
    </row>
    <row r="106" spans="1:35">
      <c r="A106" t="str">
        <f>IF(ISNUMBER(FIND("周朋",#REF!)),#REF!,"")</f>
        <v/>
      </c>
      <c r="B106" s="99" t="str">
        <f>IF(ISNUMBER(FIND("周朋",#REF!)),IF(#REF!&gt;=#REF!,#REF!,IF(#REF!&lt;#REF!,#REF!,"")),"")</f>
        <v/>
      </c>
      <c r="D106" t="str">
        <f>IF(ISNUMBER(FIND("鲁元君",#REF!)),#REF!,"")</f>
        <v/>
      </c>
      <c r="E106" s="99" t="str">
        <f>IF(ISNUMBER(FIND("鲁元君",#REF!)),IF(#REF!&gt;=#REF!,#REF!,IF(#REF!&lt;#REF!,#REF!,"")),"")</f>
        <v/>
      </c>
      <c r="G106" t="str">
        <f>IF(ISNUMBER(FIND("张子浚",#REF!)),#REF!,"")</f>
        <v/>
      </c>
      <c r="H106" s="99" t="str">
        <f>IF(ISNUMBER(FIND("张子浚",#REF!)),IF(#REF!&gt;=#REF!,#REF!,IF(#REF!&lt;#REF!,#REF!,"")),"")</f>
        <v/>
      </c>
      <c r="J106" t="str">
        <f>IF(ISNUMBER(FIND("张天畅",#REF!)),#REF!,"")</f>
        <v/>
      </c>
      <c r="K106" s="99" t="str">
        <f>IF(ISNUMBER(FIND("张天畅",#REF!)),IF(#REF!&gt;=#REF!,#REF!,IF(#REF!&lt;#REF!,#REF!,"")),"")</f>
        <v/>
      </c>
      <c r="M106" t="str">
        <f>IF(ISNUMBER(FIND("李元星",#REF!)),#REF!,"")</f>
        <v/>
      </c>
      <c r="N106" s="99" t="str">
        <f>IF(ISNUMBER(FIND("李元星",#REF!)),IF(#REF!&gt;=#REF!,#REF!,IF(#REF!&lt;#REF!,#REF!,"")),"")</f>
        <v/>
      </c>
      <c r="P106" t="str">
        <f>IF(ISNUMBER(FIND("徐锐",#REF!)),#REF!,"")</f>
        <v/>
      </c>
      <c r="Q106" s="99" t="str">
        <f>IF(ISNUMBER(FIND("徐锐",#REF!)),IF(#REF!&gt;=#REF!,#REF!,IF(#REF!&lt;#REF!,#REF!,"")),"")</f>
        <v/>
      </c>
      <c r="S106" t="str">
        <f>IF(ISNUMBER(FIND("余亚成",#REF!)),#REF!,"")</f>
        <v/>
      </c>
      <c r="T106" s="99" t="str">
        <f>IF(ISNUMBER(FIND("余亚成",#REF!)),IF(#REF!&gt;=#REF!,#REF!,IF(#REF!&lt;#REF!,#REF!,"")),"")</f>
        <v/>
      </c>
      <c r="V106" t="str">
        <f>IF(ISNUMBER(FIND("杨炼",#REF!)),#REF!,"")</f>
        <v/>
      </c>
      <c r="W106" s="99" t="str">
        <f>IF(ISNUMBER(FIND("杨炼",#REF!)),IF(#REF!&gt;=#REF!,#REF!,IF(#REF!&lt;#REF!,#REF!,"")),"")</f>
        <v/>
      </c>
      <c r="Y106" t="str">
        <f>IF(ISNUMBER(FIND("曹俊",#REF!)),#REF!,"")</f>
        <v/>
      </c>
      <c r="Z106" s="99" t="str">
        <f>IF(ISNUMBER(FIND("曹俊",#REF!)),IF(#REF!&gt;=#REF!,#REF!,IF(#REF!&lt;#REF!,#REF!,"")),"")</f>
        <v/>
      </c>
      <c r="AB106" t="str">
        <f>IF(ISNUMBER(FIND("杨毅松",#REF!)),#REF!,"")</f>
        <v/>
      </c>
      <c r="AC106" s="99" t="str">
        <f>IF(ISNUMBER(FIND("杨毅松",#REF!)),IF(#REF!&gt;=#REF!,#REF!,IF(#REF!&lt;#REF!,#REF!,"")),"")</f>
        <v/>
      </c>
      <c r="AE106" t="str">
        <f>IF(ISNUMBER(FIND("田伟",#REF!)),#REF!,"")</f>
        <v/>
      </c>
      <c r="AF106" s="99" t="str">
        <f>IF(ISNUMBER(FIND("田伟",#REF!)),IF(#REF!&gt;=#REF!,#REF!,IF(#REF!&lt;#REF!,#REF!,"")),"")</f>
        <v/>
      </c>
      <c r="AH106" t="str">
        <f>IF(ISNUMBER(FIND("陈文卿",#REF!)),#REF!,"")</f>
        <v/>
      </c>
      <c r="AI106" s="99" t="str">
        <f>IF(ISNUMBER(FIND("陈文卿",#REF!)),IF(#REF!&gt;=#REF!,#REF!,IF(#REF!&lt;#REF!,#REF!,"")),"")</f>
        <v/>
      </c>
    </row>
    <row r="107" spans="1:35">
      <c r="A107" t="str">
        <f>IF(ISNUMBER(FIND("周朋",#REF!)),#REF!,"")</f>
        <v/>
      </c>
      <c r="B107" s="99" t="str">
        <f>IF(ISNUMBER(FIND("周朋",#REF!)),IF(#REF!&gt;=#REF!,#REF!,IF(#REF!&lt;#REF!,#REF!,"")),"")</f>
        <v/>
      </c>
      <c r="D107" t="str">
        <f>IF(ISNUMBER(FIND("鲁元君",#REF!)),#REF!,"")</f>
        <v/>
      </c>
      <c r="E107" s="99" t="str">
        <f>IF(ISNUMBER(FIND("鲁元君",#REF!)),IF(#REF!&gt;=#REF!,#REF!,IF(#REF!&lt;#REF!,#REF!,"")),"")</f>
        <v/>
      </c>
      <c r="G107" t="str">
        <f>IF(ISNUMBER(FIND("张子浚",#REF!)),#REF!,"")</f>
        <v/>
      </c>
      <c r="H107" s="99" t="str">
        <f>IF(ISNUMBER(FIND("张子浚",#REF!)),IF(#REF!&gt;=#REF!,#REF!,IF(#REF!&lt;#REF!,#REF!,"")),"")</f>
        <v/>
      </c>
      <c r="J107" t="str">
        <f>IF(ISNUMBER(FIND("张天畅",#REF!)),#REF!,"")</f>
        <v/>
      </c>
      <c r="K107" s="99" t="str">
        <f>IF(ISNUMBER(FIND("张天畅",#REF!)),IF(#REF!&gt;=#REF!,#REF!,IF(#REF!&lt;#REF!,#REF!,"")),"")</f>
        <v/>
      </c>
      <c r="M107" t="str">
        <f>IF(ISNUMBER(FIND("李元星",#REF!)),#REF!,"")</f>
        <v/>
      </c>
      <c r="N107" s="99" t="str">
        <f>IF(ISNUMBER(FIND("李元星",#REF!)),IF(#REF!&gt;=#REF!,#REF!,IF(#REF!&lt;#REF!,#REF!,"")),"")</f>
        <v/>
      </c>
      <c r="P107" t="str">
        <f>IF(ISNUMBER(FIND("徐锐",#REF!)),#REF!,"")</f>
        <v/>
      </c>
      <c r="Q107" s="99" t="str">
        <f>IF(ISNUMBER(FIND("徐锐",#REF!)),IF(#REF!&gt;=#REF!,#REF!,IF(#REF!&lt;#REF!,#REF!,"")),"")</f>
        <v/>
      </c>
      <c r="S107" t="str">
        <f>IF(ISNUMBER(FIND("余亚成",#REF!)),#REF!,"")</f>
        <v/>
      </c>
      <c r="T107" s="99" t="str">
        <f>IF(ISNUMBER(FIND("余亚成",#REF!)),IF(#REF!&gt;=#REF!,#REF!,IF(#REF!&lt;#REF!,#REF!,"")),"")</f>
        <v/>
      </c>
      <c r="V107" t="str">
        <f>IF(ISNUMBER(FIND("杨炼",#REF!)),#REF!,"")</f>
        <v/>
      </c>
      <c r="W107" s="99" t="str">
        <f>IF(ISNUMBER(FIND("杨炼",#REF!)),IF(#REF!&gt;=#REF!,#REF!,IF(#REF!&lt;#REF!,#REF!,"")),"")</f>
        <v/>
      </c>
      <c r="Y107" t="str">
        <f>IF(ISNUMBER(FIND("曹俊",#REF!)),#REF!,"")</f>
        <v/>
      </c>
      <c r="Z107" s="99" t="str">
        <f>IF(ISNUMBER(FIND("曹俊",#REF!)),IF(#REF!&gt;=#REF!,#REF!,IF(#REF!&lt;#REF!,#REF!,"")),"")</f>
        <v/>
      </c>
      <c r="AB107" t="str">
        <f>IF(ISNUMBER(FIND("杨毅松",#REF!)),#REF!,"")</f>
        <v/>
      </c>
      <c r="AC107" s="99" t="str">
        <f>IF(ISNUMBER(FIND("杨毅松",#REF!)),IF(#REF!&gt;=#REF!,#REF!,IF(#REF!&lt;#REF!,#REF!,"")),"")</f>
        <v/>
      </c>
      <c r="AE107" t="str">
        <f>IF(ISNUMBER(FIND("田伟",#REF!)),#REF!,"")</f>
        <v/>
      </c>
      <c r="AF107" s="99" t="str">
        <f>IF(ISNUMBER(FIND("田伟",#REF!)),IF(#REF!&gt;=#REF!,#REF!,IF(#REF!&lt;#REF!,#REF!,"")),"")</f>
        <v/>
      </c>
      <c r="AH107" t="str">
        <f>IF(ISNUMBER(FIND("陈文卿",#REF!)),#REF!,"")</f>
        <v/>
      </c>
      <c r="AI107" s="99" t="str">
        <f>IF(ISNUMBER(FIND("陈文卿",#REF!)),IF(#REF!&gt;=#REF!,#REF!,IF(#REF!&lt;#REF!,#REF!,"")),"")</f>
        <v/>
      </c>
    </row>
    <row r="108" spans="1:35">
      <c r="A108" t="str">
        <f>IF(ISNUMBER(FIND("周朋",#REF!)),#REF!,"")</f>
        <v/>
      </c>
      <c r="B108" s="99" t="str">
        <f>IF(ISNUMBER(FIND("周朋",#REF!)),IF(#REF!&gt;=#REF!,#REF!,IF(#REF!&lt;#REF!,#REF!,"")),"")</f>
        <v/>
      </c>
      <c r="D108" t="str">
        <f>IF(ISNUMBER(FIND("鲁元君",#REF!)),#REF!,"")</f>
        <v/>
      </c>
      <c r="E108" s="99" t="str">
        <f>IF(ISNUMBER(FIND("鲁元君",#REF!)),IF(#REF!&gt;=#REF!,#REF!,IF(#REF!&lt;#REF!,#REF!,"")),"")</f>
        <v/>
      </c>
      <c r="G108" t="str">
        <f>IF(ISNUMBER(FIND("张子浚",#REF!)),#REF!,"")</f>
        <v/>
      </c>
      <c r="H108" s="99" t="str">
        <f>IF(ISNUMBER(FIND("张子浚",#REF!)),IF(#REF!&gt;=#REF!,#REF!,IF(#REF!&lt;#REF!,#REF!,"")),"")</f>
        <v/>
      </c>
      <c r="J108" t="str">
        <f>IF(ISNUMBER(FIND("张天畅",#REF!)),#REF!,"")</f>
        <v/>
      </c>
      <c r="K108" s="99" t="str">
        <f>IF(ISNUMBER(FIND("张天畅",#REF!)),IF(#REF!&gt;=#REF!,#REF!,IF(#REF!&lt;#REF!,#REF!,"")),"")</f>
        <v/>
      </c>
      <c r="M108" t="str">
        <f>IF(ISNUMBER(FIND("李元星",#REF!)),#REF!,"")</f>
        <v/>
      </c>
      <c r="N108" s="99" t="str">
        <f>IF(ISNUMBER(FIND("李元星",#REF!)),IF(#REF!&gt;=#REF!,#REF!,IF(#REF!&lt;#REF!,#REF!,"")),"")</f>
        <v/>
      </c>
      <c r="P108" t="str">
        <f>IF(ISNUMBER(FIND("徐锐",#REF!)),#REF!,"")</f>
        <v/>
      </c>
      <c r="Q108" s="99" t="str">
        <f>IF(ISNUMBER(FIND("徐锐",#REF!)),IF(#REF!&gt;=#REF!,#REF!,IF(#REF!&lt;#REF!,#REF!,"")),"")</f>
        <v/>
      </c>
      <c r="S108" t="str">
        <f>IF(ISNUMBER(FIND("余亚成",#REF!)),#REF!,"")</f>
        <v/>
      </c>
      <c r="T108" s="99" t="str">
        <f>IF(ISNUMBER(FIND("余亚成",#REF!)),IF(#REF!&gt;=#REF!,#REF!,IF(#REF!&lt;#REF!,#REF!,"")),"")</f>
        <v/>
      </c>
      <c r="V108" t="str">
        <f>IF(ISNUMBER(FIND("杨炼",#REF!)),#REF!,"")</f>
        <v/>
      </c>
      <c r="W108" s="99" t="str">
        <f>IF(ISNUMBER(FIND("杨炼",#REF!)),IF(#REF!&gt;=#REF!,#REF!,IF(#REF!&lt;#REF!,#REF!,"")),"")</f>
        <v/>
      </c>
      <c r="Y108" t="str">
        <f>IF(ISNUMBER(FIND("曹俊",#REF!)),#REF!,"")</f>
        <v/>
      </c>
      <c r="Z108" s="99" t="str">
        <f>IF(ISNUMBER(FIND("曹俊",#REF!)),IF(#REF!&gt;=#REF!,#REF!,IF(#REF!&lt;#REF!,#REF!,"")),"")</f>
        <v/>
      </c>
      <c r="AB108" t="str">
        <f>IF(ISNUMBER(FIND("杨毅松",#REF!)),#REF!,"")</f>
        <v/>
      </c>
      <c r="AC108" s="99" t="str">
        <f>IF(ISNUMBER(FIND("杨毅松",#REF!)),IF(#REF!&gt;=#REF!,#REF!,IF(#REF!&lt;#REF!,#REF!,"")),"")</f>
        <v/>
      </c>
      <c r="AE108" t="str">
        <f>IF(ISNUMBER(FIND("田伟",#REF!)),#REF!,"")</f>
        <v/>
      </c>
      <c r="AF108" s="99" t="str">
        <f>IF(ISNUMBER(FIND("田伟",#REF!)),IF(#REF!&gt;=#REF!,#REF!,IF(#REF!&lt;#REF!,#REF!,"")),"")</f>
        <v/>
      </c>
      <c r="AH108" t="str">
        <f>IF(ISNUMBER(FIND("陈文卿",#REF!)),#REF!,"")</f>
        <v/>
      </c>
      <c r="AI108" s="99" t="str">
        <f>IF(ISNUMBER(FIND("陈文卿",#REF!)),IF(#REF!&gt;=#REF!,#REF!,IF(#REF!&lt;#REF!,#REF!,"")),"")</f>
        <v/>
      </c>
    </row>
    <row r="109" spans="1:35">
      <c r="A109" t="str">
        <f>IF(ISNUMBER(FIND("周朋",#REF!)),#REF!,"")</f>
        <v/>
      </c>
      <c r="B109" s="99" t="str">
        <f>IF(ISNUMBER(FIND("周朋",#REF!)),IF(#REF!&gt;=#REF!,#REF!,IF(#REF!&lt;#REF!,#REF!,"")),"")</f>
        <v/>
      </c>
      <c r="D109" t="str">
        <f>IF(ISNUMBER(FIND("鲁元君",#REF!)),#REF!,"")</f>
        <v/>
      </c>
      <c r="E109" s="99" t="str">
        <f>IF(ISNUMBER(FIND("鲁元君",#REF!)),IF(#REF!&gt;=#REF!,#REF!,IF(#REF!&lt;#REF!,#REF!,"")),"")</f>
        <v/>
      </c>
      <c r="G109" t="str">
        <f>IF(ISNUMBER(FIND("张子浚",#REF!)),#REF!,"")</f>
        <v/>
      </c>
      <c r="H109" s="99" t="str">
        <f>IF(ISNUMBER(FIND("张子浚",#REF!)),IF(#REF!&gt;=#REF!,#REF!,IF(#REF!&lt;#REF!,#REF!,"")),"")</f>
        <v/>
      </c>
      <c r="J109" t="str">
        <f>IF(ISNUMBER(FIND("张天畅",#REF!)),#REF!,"")</f>
        <v/>
      </c>
      <c r="K109" s="99" t="str">
        <f>IF(ISNUMBER(FIND("张天畅",#REF!)),IF(#REF!&gt;=#REF!,#REF!,IF(#REF!&lt;#REF!,#REF!,"")),"")</f>
        <v/>
      </c>
      <c r="M109" t="str">
        <f>IF(ISNUMBER(FIND("李元星",#REF!)),#REF!,"")</f>
        <v/>
      </c>
      <c r="N109" s="99" t="str">
        <f>IF(ISNUMBER(FIND("李元星",#REF!)),IF(#REF!&gt;=#REF!,#REF!,IF(#REF!&lt;#REF!,#REF!,"")),"")</f>
        <v/>
      </c>
      <c r="P109" t="str">
        <f>IF(ISNUMBER(FIND("徐锐",#REF!)),#REF!,"")</f>
        <v/>
      </c>
      <c r="Q109" s="99" t="str">
        <f>IF(ISNUMBER(FIND("徐锐",#REF!)),IF(#REF!&gt;=#REF!,#REF!,IF(#REF!&lt;#REF!,#REF!,"")),"")</f>
        <v/>
      </c>
      <c r="S109" t="str">
        <f>IF(ISNUMBER(FIND("余亚成",#REF!)),#REF!,"")</f>
        <v/>
      </c>
      <c r="T109" s="99" t="str">
        <f>IF(ISNUMBER(FIND("余亚成",#REF!)),IF(#REF!&gt;=#REF!,#REF!,IF(#REF!&lt;#REF!,#REF!,"")),"")</f>
        <v/>
      </c>
      <c r="V109" t="str">
        <f>IF(ISNUMBER(FIND("杨炼",#REF!)),#REF!,"")</f>
        <v/>
      </c>
      <c r="W109" s="99" t="str">
        <f>IF(ISNUMBER(FIND("杨炼",#REF!)),IF(#REF!&gt;=#REF!,#REF!,IF(#REF!&lt;#REF!,#REF!,"")),"")</f>
        <v/>
      </c>
      <c r="Y109" t="str">
        <f>IF(ISNUMBER(FIND("曹俊",#REF!)),#REF!,"")</f>
        <v/>
      </c>
      <c r="Z109" s="99" t="str">
        <f>IF(ISNUMBER(FIND("曹俊",#REF!)),IF(#REF!&gt;=#REF!,#REF!,IF(#REF!&lt;#REF!,#REF!,"")),"")</f>
        <v/>
      </c>
      <c r="AB109" t="str">
        <f>IF(ISNUMBER(FIND("杨毅松",#REF!)),#REF!,"")</f>
        <v/>
      </c>
      <c r="AC109" s="99" t="str">
        <f>IF(ISNUMBER(FIND("杨毅松",#REF!)),IF(#REF!&gt;=#REF!,#REF!,IF(#REF!&lt;#REF!,#REF!,"")),"")</f>
        <v/>
      </c>
      <c r="AE109" t="str">
        <f>IF(ISNUMBER(FIND("田伟",#REF!)),#REF!,"")</f>
        <v/>
      </c>
      <c r="AF109" s="99" t="str">
        <f>IF(ISNUMBER(FIND("田伟",#REF!)),IF(#REF!&gt;=#REF!,#REF!,IF(#REF!&lt;#REF!,#REF!,"")),"")</f>
        <v/>
      </c>
      <c r="AH109" t="str">
        <f>IF(ISNUMBER(FIND("陈文卿",#REF!)),#REF!,"")</f>
        <v/>
      </c>
      <c r="AI109" s="99" t="str">
        <f>IF(ISNUMBER(FIND("陈文卿",#REF!)),IF(#REF!&gt;=#REF!,#REF!,IF(#REF!&lt;#REF!,#REF!,"")),"")</f>
        <v/>
      </c>
    </row>
    <row r="110" spans="1:35">
      <c r="A110" t="str">
        <f>IF(ISNUMBER(FIND("周朋",#REF!)),#REF!,"")</f>
        <v/>
      </c>
      <c r="B110" s="99" t="str">
        <f>IF(ISNUMBER(FIND("周朋",#REF!)),IF(#REF!&gt;=#REF!,#REF!,IF(#REF!&lt;#REF!,#REF!,"")),"")</f>
        <v/>
      </c>
      <c r="D110" t="str">
        <f>IF(ISNUMBER(FIND("鲁元君",#REF!)),#REF!,"")</f>
        <v/>
      </c>
      <c r="E110" s="99" t="str">
        <f>IF(ISNUMBER(FIND("鲁元君",#REF!)),IF(#REF!&gt;=#REF!,#REF!,IF(#REF!&lt;#REF!,#REF!,"")),"")</f>
        <v/>
      </c>
      <c r="G110" t="str">
        <f>IF(ISNUMBER(FIND("张子浚",#REF!)),#REF!,"")</f>
        <v/>
      </c>
      <c r="H110" s="99" t="str">
        <f>IF(ISNUMBER(FIND("张子浚",#REF!)),IF(#REF!&gt;=#REF!,#REF!,IF(#REF!&lt;#REF!,#REF!,"")),"")</f>
        <v/>
      </c>
      <c r="J110" t="str">
        <f>IF(ISNUMBER(FIND("张天畅",#REF!)),#REF!,"")</f>
        <v/>
      </c>
      <c r="K110" s="99" t="str">
        <f>IF(ISNUMBER(FIND("张天畅",#REF!)),IF(#REF!&gt;=#REF!,#REF!,IF(#REF!&lt;#REF!,#REF!,"")),"")</f>
        <v/>
      </c>
      <c r="M110" t="str">
        <f>IF(ISNUMBER(FIND("李元星",#REF!)),#REF!,"")</f>
        <v/>
      </c>
      <c r="N110" s="99" t="str">
        <f>IF(ISNUMBER(FIND("李元星",#REF!)),IF(#REF!&gt;=#REF!,#REF!,IF(#REF!&lt;#REF!,#REF!,"")),"")</f>
        <v/>
      </c>
      <c r="P110" t="str">
        <f>IF(ISNUMBER(FIND("徐锐",#REF!)),#REF!,"")</f>
        <v/>
      </c>
      <c r="Q110" s="99" t="str">
        <f>IF(ISNUMBER(FIND("徐锐",#REF!)),IF(#REF!&gt;=#REF!,#REF!,IF(#REF!&lt;#REF!,#REF!,"")),"")</f>
        <v/>
      </c>
      <c r="S110" t="str">
        <f>IF(ISNUMBER(FIND("余亚成",#REF!)),#REF!,"")</f>
        <v/>
      </c>
      <c r="T110" s="99" t="str">
        <f>IF(ISNUMBER(FIND("余亚成",#REF!)),IF(#REF!&gt;=#REF!,#REF!,IF(#REF!&lt;#REF!,#REF!,"")),"")</f>
        <v/>
      </c>
      <c r="V110" t="str">
        <f>IF(ISNUMBER(FIND("杨炼",#REF!)),#REF!,"")</f>
        <v/>
      </c>
      <c r="W110" s="99" t="str">
        <f>IF(ISNUMBER(FIND("杨炼",#REF!)),IF(#REF!&gt;=#REF!,#REF!,IF(#REF!&lt;#REF!,#REF!,"")),"")</f>
        <v/>
      </c>
      <c r="Y110" t="str">
        <f>IF(ISNUMBER(FIND("曹俊",#REF!)),#REF!,"")</f>
        <v/>
      </c>
      <c r="Z110" s="99" t="str">
        <f>IF(ISNUMBER(FIND("曹俊",#REF!)),IF(#REF!&gt;=#REF!,#REF!,IF(#REF!&lt;#REF!,#REF!,"")),"")</f>
        <v/>
      </c>
      <c r="AB110" t="str">
        <f>IF(ISNUMBER(FIND("杨毅松",#REF!)),#REF!,"")</f>
        <v/>
      </c>
      <c r="AC110" s="99" t="str">
        <f>IF(ISNUMBER(FIND("杨毅松",#REF!)),IF(#REF!&gt;=#REF!,#REF!,IF(#REF!&lt;#REF!,#REF!,"")),"")</f>
        <v/>
      </c>
      <c r="AE110" t="str">
        <f>IF(ISNUMBER(FIND("田伟",#REF!)),#REF!,"")</f>
        <v/>
      </c>
      <c r="AF110" s="99" t="str">
        <f>IF(ISNUMBER(FIND("田伟",#REF!)),IF(#REF!&gt;=#REF!,#REF!,IF(#REF!&lt;#REF!,#REF!,"")),"")</f>
        <v/>
      </c>
      <c r="AH110" t="str">
        <f>IF(ISNUMBER(FIND("陈文卿",#REF!)),#REF!,"")</f>
        <v/>
      </c>
      <c r="AI110" s="99" t="str">
        <f>IF(ISNUMBER(FIND("陈文卿",#REF!)),IF(#REF!&gt;=#REF!,#REF!,IF(#REF!&lt;#REF!,#REF!,"")),"")</f>
        <v/>
      </c>
    </row>
    <row r="111" spans="1:35">
      <c r="A111" t="str">
        <f>IF(ISNUMBER(FIND("周朋",#REF!)),#REF!,"")</f>
        <v/>
      </c>
      <c r="B111" s="99" t="str">
        <f>IF(ISNUMBER(FIND("周朋",#REF!)),IF(#REF!&gt;=#REF!,#REF!,IF(#REF!&lt;#REF!,#REF!,"")),"")</f>
        <v/>
      </c>
      <c r="D111" t="str">
        <f>IF(ISNUMBER(FIND("鲁元君",#REF!)),#REF!,"")</f>
        <v/>
      </c>
      <c r="E111" s="99" t="str">
        <f>IF(ISNUMBER(FIND("鲁元君",#REF!)),IF(#REF!&gt;=#REF!,#REF!,IF(#REF!&lt;#REF!,#REF!,"")),"")</f>
        <v/>
      </c>
      <c r="G111" t="str">
        <f>IF(ISNUMBER(FIND("张子浚",#REF!)),#REF!,"")</f>
        <v/>
      </c>
      <c r="H111" s="99" t="str">
        <f>IF(ISNUMBER(FIND("张子浚",#REF!)),IF(#REF!&gt;=#REF!,#REF!,IF(#REF!&lt;#REF!,#REF!,"")),"")</f>
        <v/>
      </c>
      <c r="J111" t="str">
        <f>IF(ISNUMBER(FIND("张天畅",#REF!)),#REF!,"")</f>
        <v/>
      </c>
      <c r="K111" s="99" t="str">
        <f>IF(ISNUMBER(FIND("张天畅",#REF!)),IF(#REF!&gt;=#REF!,#REF!,IF(#REF!&lt;#REF!,#REF!,"")),"")</f>
        <v/>
      </c>
      <c r="M111" t="str">
        <f>IF(ISNUMBER(FIND("李元星",#REF!)),#REF!,"")</f>
        <v/>
      </c>
      <c r="N111" s="99" t="str">
        <f>IF(ISNUMBER(FIND("李元星",#REF!)),IF(#REF!&gt;=#REF!,#REF!,IF(#REF!&lt;#REF!,#REF!,"")),"")</f>
        <v/>
      </c>
      <c r="P111" t="str">
        <f>IF(ISNUMBER(FIND("徐锐",#REF!)),#REF!,"")</f>
        <v/>
      </c>
      <c r="Q111" s="99" t="str">
        <f>IF(ISNUMBER(FIND("徐锐",#REF!)),IF(#REF!&gt;=#REF!,#REF!,IF(#REF!&lt;#REF!,#REF!,"")),"")</f>
        <v/>
      </c>
      <c r="S111" t="str">
        <f>IF(ISNUMBER(FIND("余亚成",#REF!)),#REF!,"")</f>
        <v/>
      </c>
      <c r="T111" s="99" t="str">
        <f>IF(ISNUMBER(FIND("余亚成",#REF!)),IF(#REF!&gt;=#REF!,#REF!,IF(#REF!&lt;#REF!,#REF!,"")),"")</f>
        <v/>
      </c>
      <c r="V111" t="str">
        <f>IF(ISNUMBER(FIND("杨炼",#REF!)),#REF!,"")</f>
        <v/>
      </c>
      <c r="W111" s="99" t="str">
        <f>IF(ISNUMBER(FIND("杨炼",#REF!)),IF(#REF!&gt;=#REF!,#REF!,IF(#REF!&lt;#REF!,#REF!,"")),"")</f>
        <v/>
      </c>
      <c r="Y111" t="str">
        <f>IF(ISNUMBER(FIND("曹俊",#REF!)),#REF!,"")</f>
        <v/>
      </c>
      <c r="Z111" s="99" t="str">
        <f>IF(ISNUMBER(FIND("曹俊",#REF!)),IF(#REF!&gt;=#REF!,#REF!,IF(#REF!&lt;#REF!,#REF!,"")),"")</f>
        <v/>
      </c>
      <c r="AB111" t="str">
        <f>IF(ISNUMBER(FIND("杨毅松",#REF!)),#REF!,"")</f>
        <v/>
      </c>
      <c r="AC111" s="99" t="str">
        <f>IF(ISNUMBER(FIND("杨毅松",#REF!)),IF(#REF!&gt;=#REF!,#REF!,IF(#REF!&lt;#REF!,#REF!,"")),"")</f>
        <v/>
      </c>
      <c r="AE111" t="str">
        <f>IF(ISNUMBER(FIND("田伟",#REF!)),#REF!,"")</f>
        <v/>
      </c>
      <c r="AF111" s="99" t="str">
        <f>IF(ISNUMBER(FIND("田伟",#REF!)),IF(#REF!&gt;=#REF!,#REF!,IF(#REF!&lt;#REF!,#REF!,"")),"")</f>
        <v/>
      </c>
      <c r="AH111" t="str">
        <f>IF(ISNUMBER(FIND("陈文卿",#REF!)),#REF!,"")</f>
        <v/>
      </c>
      <c r="AI111" s="99" t="str">
        <f>IF(ISNUMBER(FIND("陈文卿",#REF!)),IF(#REF!&gt;=#REF!,#REF!,IF(#REF!&lt;#REF!,#REF!,"")),"")</f>
        <v/>
      </c>
    </row>
    <row r="112" spans="1:35">
      <c r="A112" t="str">
        <f>IF(ISNUMBER(FIND("周朋",#REF!)),#REF!,"")</f>
        <v/>
      </c>
      <c r="B112" s="99" t="str">
        <f>IF(ISNUMBER(FIND("周朋",#REF!)),IF(#REF!&gt;=#REF!,#REF!,IF(#REF!&lt;#REF!,#REF!,"")),"")</f>
        <v/>
      </c>
      <c r="D112" t="str">
        <f>IF(ISNUMBER(FIND("鲁元君",#REF!)),#REF!,"")</f>
        <v/>
      </c>
      <c r="E112" s="99" t="str">
        <f>IF(ISNUMBER(FIND("鲁元君",#REF!)),IF(#REF!&gt;=#REF!,#REF!,IF(#REF!&lt;#REF!,#REF!,"")),"")</f>
        <v/>
      </c>
      <c r="G112" t="str">
        <f>IF(ISNUMBER(FIND("张子浚",#REF!)),#REF!,"")</f>
        <v/>
      </c>
      <c r="H112" s="99" t="str">
        <f>IF(ISNUMBER(FIND("张子浚",#REF!)),IF(#REF!&gt;=#REF!,#REF!,IF(#REF!&lt;#REF!,#REF!,"")),"")</f>
        <v/>
      </c>
      <c r="J112" t="str">
        <f>IF(ISNUMBER(FIND("张天畅",#REF!)),#REF!,"")</f>
        <v/>
      </c>
      <c r="K112" s="99" t="str">
        <f>IF(ISNUMBER(FIND("张天畅",#REF!)),IF(#REF!&gt;=#REF!,#REF!,IF(#REF!&lt;#REF!,#REF!,"")),"")</f>
        <v/>
      </c>
      <c r="M112" t="str">
        <f>IF(ISNUMBER(FIND("李元星",#REF!)),#REF!,"")</f>
        <v/>
      </c>
      <c r="N112" s="99" t="str">
        <f>IF(ISNUMBER(FIND("李元星",#REF!)),IF(#REF!&gt;=#REF!,#REF!,IF(#REF!&lt;#REF!,#REF!,"")),"")</f>
        <v/>
      </c>
      <c r="P112" t="str">
        <f>IF(ISNUMBER(FIND("徐锐",#REF!)),#REF!,"")</f>
        <v/>
      </c>
      <c r="Q112" s="99" t="str">
        <f>IF(ISNUMBER(FIND("徐锐",#REF!)),IF(#REF!&gt;=#REF!,#REF!,IF(#REF!&lt;#REF!,#REF!,"")),"")</f>
        <v/>
      </c>
      <c r="S112" t="str">
        <f>IF(ISNUMBER(FIND("余亚成",#REF!)),#REF!,"")</f>
        <v/>
      </c>
      <c r="T112" s="99" t="str">
        <f>IF(ISNUMBER(FIND("余亚成",#REF!)),IF(#REF!&gt;=#REF!,#REF!,IF(#REF!&lt;#REF!,#REF!,"")),"")</f>
        <v/>
      </c>
      <c r="V112" t="str">
        <f>IF(ISNUMBER(FIND("杨炼",#REF!)),#REF!,"")</f>
        <v/>
      </c>
      <c r="W112" s="99" t="str">
        <f>IF(ISNUMBER(FIND("杨炼",#REF!)),IF(#REF!&gt;=#REF!,#REF!,IF(#REF!&lt;#REF!,#REF!,"")),"")</f>
        <v/>
      </c>
      <c r="Y112" t="str">
        <f>IF(ISNUMBER(FIND("曹俊",#REF!)),#REF!,"")</f>
        <v/>
      </c>
      <c r="Z112" s="99" t="str">
        <f>IF(ISNUMBER(FIND("曹俊",#REF!)),IF(#REF!&gt;=#REF!,#REF!,IF(#REF!&lt;#REF!,#REF!,"")),"")</f>
        <v/>
      </c>
      <c r="AB112" t="str">
        <f>IF(ISNUMBER(FIND("杨毅松",#REF!)),#REF!,"")</f>
        <v/>
      </c>
      <c r="AC112" s="99" t="str">
        <f>IF(ISNUMBER(FIND("杨毅松",#REF!)),IF(#REF!&gt;=#REF!,#REF!,IF(#REF!&lt;#REF!,#REF!,"")),"")</f>
        <v/>
      </c>
      <c r="AE112" t="str">
        <f>IF(ISNUMBER(FIND("田伟",#REF!)),#REF!,"")</f>
        <v/>
      </c>
      <c r="AF112" s="99" t="str">
        <f>IF(ISNUMBER(FIND("田伟",#REF!)),IF(#REF!&gt;=#REF!,#REF!,IF(#REF!&lt;#REF!,#REF!,"")),"")</f>
        <v/>
      </c>
      <c r="AH112" t="str">
        <f>IF(ISNUMBER(FIND("陈文卿",#REF!)),#REF!,"")</f>
        <v/>
      </c>
      <c r="AI112" s="99" t="str">
        <f>IF(ISNUMBER(FIND("陈文卿",#REF!)),IF(#REF!&gt;=#REF!,#REF!,IF(#REF!&lt;#REF!,#REF!,"")),"")</f>
        <v/>
      </c>
    </row>
    <row r="113" spans="1:35">
      <c r="A113" t="str">
        <f>IF(ISNUMBER(FIND("周朋",#REF!)),#REF!,"")</f>
        <v/>
      </c>
      <c r="B113" s="99" t="str">
        <f>IF(ISNUMBER(FIND("周朋",#REF!)),IF(#REF!&gt;=#REF!,#REF!,IF(#REF!&lt;#REF!,#REF!,"")),"")</f>
        <v/>
      </c>
      <c r="D113" t="str">
        <f>IF(ISNUMBER(FIND("鲁元君",#REF!)),#REF!,"")</f>
        <v/>
      </c>
      <c r="E113" s="99" t="str">
        <f>IF(ISNUMBER(FIND("鲁元君",#REF!)),IF(#REF!&gt;=#REF!,#REF!,IF(#REF!&lt;#REF!,#REF!,"")),"")</f>
        <v/>
      </c>
      <c r="G113" t="str">
        <f>IF(ISNUMBER(FIND("张子浚",#REF!)),#REF!,"")</f>
        <v/>
      </c>
      <c r="H113" s="99" t="str">
        <f>IF(ISNUMBER(FIND("张子浚",#REF!)),IF(#REF!&gt;=#REF!,#REF!,IF(#REF!&lt;#REF!,#REF!,"")),"")</f>
        <v/>
      </c>
      <c r="J113" t="str">
        <f>IF(ISNUMBER(FIND("张天畅",#REF!)),#REF!,"")</f>
        <v/>
      </c>
      <c r="K113" s="99" t="str">
        <f>IF(ISNUMBER(FIND("张天畅",#REF!)),IF(#REF!&gt;=#REF!,#REF!,IF(#REF!&lt;#REF!,#REF!,"")),"")</f>
        <v/>
      </c>
      <c r="M113" t="str">
        <f>IF(ISNUMBER(FIND("李元星",#REF!)),#REF!,"")</f>
        <v/>
      </c>
      <c r="N113" s="99" t="str">
        <f>IF(ISNUMBER(FIND("李元星",#REF!)),IF(#REF!&gt;=#REF!,#REF!,IF(#REF!&lt;#REF!,#REF!,"")),"")</f>
        <v/>
      </c>
      <c r="P113" t="str">
        <f>IF(ISNUMBER(FIND("徐锐",#REF!)),#REF!,"")</f>
        <v/>
      </c>
      <c r="Q113" s="99" t="str">
        <f>IF(ISNUMBER(FIND("徐锐",#REF!)),IF(#REF!&gt;=#REF!,#REF!,IF(#REF!&lt;#REF!,#REF!,"")),"")</f>
        <v/>
      </c>
      <c r="S113" t="str">
        <f>IF(ISNUMBER(FIND("余亚成",#REF!)),#REF!,"")</f>
        <v/>
      </c>
      <c r="T113" s="99" t="str">
        <f>IF(ISNUMBER(FIND("余亚成",#REF!)),IF(#REF!&gt;=#REF!,#REF!,IF(#REF!&lt;#REF!,#REF!,"")),"")</f>
        <v/>
      </c>
      <c r="V113" t="str">
        <f>IF(ISNUMBER(FIND("杨炼",#REF!)),#REF!,"")</f>
        <v/>
      </c>
      <c r="W113" s="99" t="str">
        <f>IF(ISNUMBER(FIND("杨炼",#REF!)),IF(#REF!&gt;=#REF!,#REF!,IF(#REF!&lt;#REF!,#REF!,"")),"")</f>
        <v/>
      </c>
      <c r="Y113" t="str">
        <f>IF(ISNUMBER(FIND("曹俊",#REF!)),#REF!,"")</f>
        <v/>
      </c>
      <c r="Z113" s="99" t="str">
        <f>IF(ISNUMBER(FIND("曹俊",#REF!)),IF(#REF!&gt;=#REF!,#REF!,IF(#REF!&lt;#REF!,#REF!,"")),"")</f>
        <v/>
      </c>
      <c r="AB113" t="str">
        <f>IF(ISNUMBER(FIND("杨毅松",#REF!)),#REF!,"")</f>
        <v/>
      </c>
      <c r="AC113" s="99" t="str">
        <f>IF(ISNUMBER(FIND("杨毅松",#REF!)),IF(#REF!&gt;=#REF!,#REF!,IF(#REF!&lt;#REF!,#REF!,"")),"")</f>
        <v/>
      </c>
      <c r="AE113" t="str">
        <f>IF(ISNUMBER(FIND("田伟",#REF!)),#REF!,"")</f>
        <v/>
      </c>
      <c r="AF113" s="99" t="str">
        <f>IF(ISNUMBER(FIND("田伟",#REF!)),IF(#REF!&gt;=#REF!,#REF!,IF(#REF!&lt;#REF!,#REF!,"")),"")</f>
        <v/>
      </c>
      <c r="AH113" t="str">
        <f>IF(ISNUMBER(FIND("陈文卿",#REF!)),#REF!,"")</f>
        <v/>
      </c>
      <c r="AI113" s="99" t="str">
        <f>IF(ISNUMBER(FIND("陈文卿",#REF!)),IF(#REF!&gt;=#REF!,#REF!,IF(#REF!&lt;#REF!,#REF!,"")),"")</f>
        <v/>
      </c>
    </row>
    <row r="114" spans="1:35">
      <c r="A114" t="str">
        <f>IF(ISNUMBER(FIND("周朋",#REF!)),#REF!,"")</f>
        <v/>
      </c>
      <c r="B114" s="99" t="str">
        <f>IF(ISNUMBER(FIND("周朋",#REF!)),IF(#REF!&gt;=#REF!,#REF!,IF(#REF!&lt;#REF!,#REF!,"")),"")</f>
        <v/>
      </c>
      <c r="D114" t="str">
        <f>IF(ISNUMBER(FIND("鲁元君",#REF!)),#REF!,"")</f>
        <v/>
      </c>
      <c r="E114" s="99" t="str">
        <f>IF(ISNUMBER(FIND("鲁元君",#REF!)),IF(#REF!&gt;=#REF!,#REF!,IF(#REF!&lt;#REF!,#REF!,"")),"")</f>
        <v/>
      </c>
      <c r="G114" t="str">
        <f>IF(ISNUMBER(FIND("张子浚",#REF!)),#REF!,"")</f>
        <v/>
      </c>
      <c r="H114" s="99" t="str">
        <f>IF(ISNUMBER(FIND("张子浚",#REF!)),IF(#REF!&gt;=#REF!,#REF!,IF(#REF!&lt;#REF!,#REF!,"")),"")</f>
        <v/>
      </c>
      <c r="J114" t="str">
        <f>IF(ISNUMBER(FIND("张天畅",#REF!)),#REF!,"")</f>
        <v/>
      </c>
      <c r="K114" s="99" t="str">
        <f>IF(ISNUMBER(FIND("张天畅",#REF!)),IF(#REF!&gt;=#REF!,#REF!,IF(#REF!&lt;#REF!,#REF!,"")),"")</f>
        <v/>
      </c>
      <c r="M114" t="str">
        <f>IF(ISNUMBER(FIND("李元星",#REF!)),#REF!,"")</f>
        <v/>
      </c>
      <c r="N114" s="99" t="str">
        <f>IF(ISNUMBER(FIND("李元星",#REF!)),IF(#REF!&gt;=#REF!,#REF!,IF(#REF!&lt;#REF!,#REF!,"")),"")</f>
        <v/>
      </c>
      <c r="P114" t="str">
        <f>IF(ISNUMBER(FIND("徐锐",#REF!)),#REF!,"")</f>
        <v/>
      </c>
      <c r="Q114" s="99" t="str">
        <f>IF(ISNUMBER(FIND("徐锐",#REF!)),IF(#REF!&gt;=#REF!,#REF!,IF(#REF!&lt;#REF!,#REF!,"")),"")</f>
        <v/>
      </c>
      <c r="S114" t="str">
        <f>IF(ISNUMBER(FIND("余亚成",#REF!)),#REF!,"")</f>
        <v/>
      </c>
      <c r="T114" s="99" t="str">
        <f>IF(ISNUMBER(FIND("余亚成",#REF!)),IF(#REF!&gt;=#REF!,#REF!,IF(#REF!&lt;#REF!,#REF!,"")),"")</f>
        <v/>
      </c>
      <c r="V114" t="str">
        <f>IF(ISNUMBER(FIND("杨炼",#REF!)),#REF!,"")</f>
        <v/>
      </c>
      <c r="W114" s="99" t="str">
        <f>IF(ISNUMBER(FIND("杨炼",#REF!)),IF(#REF!&gt;=#REF!,#REF!,IF(#REF!&lt;#REF!,#REF!,"")),"")</f>
        <v/>
      </c>
      <c r="Y114" t="str">
        <f>IF(ISNUMBER(FIND("曹俊",#REF!)),#REF!,"")</f>
        <v/>
      </c>
      <c r="Z114" s="99" t="str">
        <f>IF(ISNUMBER(FIND("曹俊",#REF!)),IF(#REF!&gt;=#REF!,#REF!,IF(#REF!&lt;#REF!,#REF!,"")),"")</f>
        <v/>
      </c>
      <c r="AB114" t="str">
        <f>IF(ISNUMBER(FIND("杨毅松",#REF!)),#REF!,"")</f>
        <v/>
      </c>
      <c r="AC114" s="99" t="str">
        <f>IF(ISNUMBER(FIND("杨毅松",#REF!)),IF(#REF!&gt;=#REF!,#REF!,IF(#REF!&lt;#REF!,#REF!,"")),"")</f>
        <v/>
      </c>
      <c r="AE114" t="str">
        <f>IF(ISNUMBER(FIND("田伟",#REF!)),#REF!,"")</f>
        <v/>
      </c>
      <c r="AF114" s="99" t="str">
        <f>IF(ISNUMBER(FIND("田伟",#REF!)),IF(#REF!&gt;=#REF!,#REF!,IF(#REF!&lt;#REF!,#REF!,"")),"")</f>
        <v/>
      </c>
      <c r="AH114" t="str">
        <f>IF(ISNUMBER(FIND("陈文卿",#REF!)),#REF!,"")</f>
        <v/>
      </c>
      <c r="AI114" s="99" t="str">
        <f>IF(ISNUMBER(FIND("陈文卿",#REF!)),IF(#REF!&gt;=#REF!,#REF!,IF(#REF!&lt;#REF!,#REF!,"")),"")</f>
        <v/>
      </c>
    </row>
    <row r="115" spans="1:35">
      <c r="A115" t="str">
        <f>IF(ISNUMBER(FIND("周朋",#REF!)),#REF!,"")</f>
        <v/>
      </c>
      <c r="B115" s="99" t="str">
        <f>IF(ISNUMBER(FIND("周朋",#REF!)),IF(#REF!&gt;=#REF!,#REF!,IF(#REF!&lt;#REF!,#REF!,"")),"")</f>
        <v/>
      </c>
      <c r="D115" t="str">
        <f>IF(ISNUMBER(FIND("鲁元君",#REF!)),#REF!,"")</f>
        <v/>
      </c>
      <c r="E115" s="99" t="str">
        <f>IF(ISNUMBER(FIND("鲁元君",#REF!)),IF(#REF!&gt;=#REF!,#REF!,IF(#REF!&lt;#REF!,#REF!,"")),"")</f>
        <v/>
      </c>
      <c r="G115" t="str">
        <f>IF(ISNUMBER(FIND("张子浚",#REF!)),#REF!,"")</f>
        <v/>
      </c>
      <c r="H115" s="99" t="str">
        <f>IF(ISNUMBER(FIND("张子浚",#REF!)),IF(#REF!&gt;=#REF!,#REF!,IF(#REF!&lt;#REF!,#REF!,"")),"")</f>
        <v/>
      </c>
      <c r="J115" t="str">
        <f>IF(ISNUMBER(FIND("张天畅",#REF!)),#REF!,"")</f>
        <v/>
      </c>
      <c r="K115" s="99" t="str">
        <f>IF(ISNUMBER(FIND("张天畅",#REF!)),IF(#REF!&gt;=#REF!,#REF!,IF(#REF!&lt;#REF!,#REF!,"")),"")</f>
        <v/>
      </c>
      <c r="M115" t="str">
        <f>IF(ISNUMBER(FIND("李元星",#REF!)),#REF!,"")</f>
        <v/>
      </c>
      <c r="N115" s="99" t="str">
        <f>IF(ISNUMBER(FIND("李元星",#REF!)),IF(#REF!&gt;=#REF!,#REF!,IF(#REF!&lt;#REF!,#REF!,"")),"")</f>
        <v/>
      </c>
      <c r="P115" t="str">
        <f>IF(ISNUMBER(FIND("徐锐",#REF!)),#REF!,"")</f>
        <v/>
      </c>
      <c r="Q115" s="99" t="str">
        <f>IF(ISNUMBER(FIND("徐锐",#REF!)),IF(#REF!&gt;=#REF!,#REF!,IF(#REF!&lt;#REF!,#REF!,"")),"")</f>
        <v/>
      </c>
      <c r="S115" t="str">
        <f>IF(ISNUMBER(FIND("余亚成",#REF!)),#REF!,"")</f>
        <v/>
      </c>
      <c r="T115" s="99" t="str">
        <f>IF(ISNUMBER(FIND("余亚成",#REF!)),IF(#REF!&gt;=#REF!,#REF!,IF(#REF!&lt;#REF!,#REF!,"")),"")</f>
        <v/>
      </c>
      <c r="V115" t="str">
        <f>IF(ISNUMBER(FIND("杨炼",#REF!)),#REF!,"")</f>
        <v/>
      </c>
      <c r="W115" s="99" t="str">
        <f>IF(ISNUMBER(FIND("杨炼",#REF!)),IF(#REF!&gt;=#REF!,#REF!,IF(#REF!&lt;#REF!,#REF!,"")),"")</f>
        <v/>
      </c>
      <c r="Y115" t="str">
        <f>IF(ISNUMBER(FIND("曹俊",#REF!)),#REF!,"")</f>
        <v/>
      </c>
      <c r="Z115" s="99" t="str">
        <f>IF(ISNUMBER(FIND("曹俊",#REF!)),IF(#REF!&gt;=#REF!,#REF!,IF(#REF!&lt;#REF!,#REF!,"")),"")</f>
        <v/>
      </c>
      <c r="AB115" t="str">
        <f>IF(ISNUMBER(FIND("杨毅松",#REF!)),#REF!,"")</f>
        <v/>
      </c>
      <c r="AC115" s="99" t="str">
        <f>IF(ISNUMBER(FIND("杨毅松",#REF!)),IF(#REF!&gt;=#REF!,#REF!,IF(#REF!&lt;#REF!,#REF!,"")),"")</f>
        <v/>
      </c>
      <c r="AE115" t="str">
        <f>IF(ISNUMBER(FIND("田伟",#REF!)),#REF!,"")</f>
        <v/>
      </c>
      <c r="AF115" s="99" t="str">
        <f>IF(ISNUMBER(FIND("田伟",#REF!)),IF(#REF!&gt;=#REF!,#REF!,IF(#REF!&lt;#REF!,#REF!,"")),"")</f>
        <v/>
      </c>
      <c r="AH115" t="str">
        <f>IF(ISNUMBER(FIND("陈文卿",#REF!)),#REF!,"")</f>
        <v/>
      </c>
      <c r="AI115" s="99" t="str">
        <f>IF(ISNUMBER(FIND("陈文卿",#REF!)),IF(#REF!&gt;=#REF!,#REF!,IF(#REF!&lt;#REF!,#REF!,"")),"")</f>
        <v/>
      </c>
    </row>
    <row r="116" spans="1:35">
      <c r="A116" t="str">
        <f>IF(ISNUMBER(FIND("周朋",#REF!)),#REF!,"")</f>
        <v/>
      </c>
      <c r="B116" s="99" t="str">
        <f>IF(ISNUMBER(FIND("周朋",#REF!)),IF(#REF!&gt;=#REF!,#REF!,IF(#REF!&lt;#REF!,#REF!,"")),"")</f>
        <v/>
      </c>
      <c r="D116" t="str">
        <f>IF(ISNUMBER(FIND("鲁元君",#REF!)),#REF!,"")</f>
        <v/>
      </c>
      <c r="E116" s="99" t="str">
        <f>IF(ISNUMBER(FIND("鲁元君",#REF!)),IF(#REF!&gt;=#REF!,#REF!,IF(#REF!&lt;#REF!,#REF!,"")),"")</f>
        <v/>
      </c>
      <c r="G116" t="str">
        <f>IF(ISNUMBER(FIND("张子浚",#REF!)),#REF!,"")</f>
        <v/>
      </c>
      <c r="H116" s="99" t="str">
        <f>IF(ISNUMBER(FIND("张子浚",#REF!)),IF(#REF!&gt;=#REF!,#REF!,IF(#REF!&lt;#REF!,#REF!,"")),"")</f>
        <v/>
      </c>
      <c r="J116" t="str">
        <f>IF(ISNUMBER(FIND("张天畅",#REF!)),#REF!,"")</f>
        <v/>
      </c>
      <c r="K116" s="99" t="str">
        <f>IF(ISNUMBER(FIND("张天畅",#REF!)),IF(#REF!&gt;=#REF!,#REF!,IF(#REF!&lt;#REF!,#REF!,"")),"")</f>
        <v/>
      </c>
      <c r="M116" t="str">
        <f>IF(ISNUMBER(FIND("李元星",#REF!)),#REF!,"")</f>
        <v/>
      </c>
      <c r="N116" s="99" t="str">
        <f>IF(ISNUMBER(FIND("李元星",#REF!)),IF(#REF!&gt;=#REF!,#REF!,IF(#REF!&lt;#REF!,#REF!,"")),"")</f>
        <v/>
      </c>
      <c r="P116" t="str">
        <f>IF(ISNUMBER(FIND("徐锐",#REF!)),#REF!,"")</f>
        <v/>
      </c>
      <c r="Q116" s="99" t="str">
        <f>IF(ISNUMBER(FIND("徐锐",#REF!)),IF(#REF!&gt;=#REF!,#REF!,IF(#REF!&lt;#REF!,#REF!,"")),"")</f>
        <v/>
      </c>
      <c r="S116" t="str">
        <f>IF(ISNUMBER(FIND("余亚成",#REF!)),#REF!,"")</f>
        <v/>
      </c>
      <c r="T116" s="99" t="str">
        <f>IF(ISNUMBER(FIND("余亚成",#REF!)),IF(#REF!&gt;=#REF!,#REF!,IF(#REF!&lt;#REF!,#REF!,"")),"")</f>
        <v/>
      </c>
      <c r="V116" t="str">
        <f>IF(ISNUMBER(FIND("杨炼",#REF!)),#REF!,"")</f>
        <v/>
      </c>
      <c r="W116" s="99" t="str">
        <f>IF(ISNUMBER(FIND("杨炼",#REF!)),IF(#REF!&gt;=#REF!,#REF!,IF(#REF!&lt;#REF!,#REF!,"")),"")</f>
        <v/>
      </c>
      <c r="Y116" t="str">
        <f>IF(ISNUMBER(FIND("曹俊",#REF!)),#REF!,"")</f>
        <v/>
      </c>
      <c r="Z116" s="99" t="str">
        <f>IF(ISNUMBER(FIND("曹俊",#REF!)),IF(#REF!&gt;=#REF!,#REF!,IF(#REF!&lt;#REF!,#REF!,"")),"")</f>
        <v/>
      </c>
      <c r="AB116" t="str">
        <f>IF(ISNUMBER(FIND("杨毅松",#REF!)),#REF!,"")</f>
        <v/>
      </c>
      <c r="AC116" s="99" t="str">
        <f>IF(ISNUMBER(FIND("杨毅松",#REF!)),IF(#REF!&gt;=#REF!,#REF!,IF(#REF!&lt;#REF!,#REF!,"")),"")</f>
        <v/>
      </c>
      <c r="AE116" t="str">
        <f>IF(ISNUMBER(FIND("田伟",#REF!)),#REF!,"")</f>
        <v/>
      </c>
      <c r="AF116" s="99" t="str">
        <f>IF(ISNUMBER(FIND("田伟",#REF!)),IF(#REF!&gt;=#REF!,#REF!,IF(#REF!&lt;#REF!,#REF!,"")),"")</f>
        <v/>
      </c>
      <c r="AH116" t="str">
        <f>IF(ISNUMBER(FIND("陈文卿",#REF!)),#REF!,"")</f>
        <v/>
      </c>
      <c r="AI116" s="99" t="str">
        <f>IF(ISNUMBER(FIND("陈文卿",#REF!)),IF(#REF!&gt;=#REF!,#REF!,IF(#REF!&lt;#REF!,#REF!,"")),"")</f>
        <v/>
      </c>
    </row>
    <row r="117" spans="1:35">
      <c r="A117" t="str">
        <f>IF(ISNUMBER(FIND("周朋",#REF!)),#REF!,"")</f>
        <v/>
      </c>
      <c r="B117" s="99" t="str">
        <f>IF(ISNUMBER(FIND("周朋",#REF!)),IF(#REF!&gt;=#REF!,#REF!,IF(#REF!&lt;#REF!,#REF!,"")),"")</f>
        <v/>
      </c>
      <c r="D117" t="str">
        <f>IF(ISNUMBER(FIND("鲁元君",#REF!)),#REF!,"")</f>
        <v/>
      </c>
      <c r="E117" s="99" t="str">
        <f>IF(ISNUMBER(FIND("鲁元君",#REF!)),IF(#REF!&gt;=#REF!,#REF!,IF(#REF!&lt;#REF!,#REF!,"")),"")</f>
        <v/>
      </c>
      <c r="G117" t="str">
        <f>IF(ISNUMBER(FIND("张子浚",#REF!)),#REF!,"")</f>
        <v/>
      </c>
      <c r="H117" s="99" t="str">
        <f>IF(ISNUMBER(FIND("张子浚",#REF!)),IF(#REF!&gt;=#REF!,#REF!,IF(#REF!&lt;#REF!,#REF!,"")),"")</f>
        <v/>
      </c>
      <c r="J117" t="str">
        <f>IF(ISNUMBER(FIND("张天畅",#REF!)),#REF!,"")</f>
        <v/>
      </c>
      <c r="K117" s="99" t="str">
        <f>IF(ISNUMBER(FIND("张天畅",#REF!)),IF(#REF!&gt;=#REF!,#REF!,IF(#REF!&lt;#REF!,#REF!,"")),"")</f>
        <v/>
      </c>
      <c r="M117" t="str">
        <f>IF(ISNUMBER(FIND("李元星",#REF!)),#REF!,"")</f>
        <v/>
      </c>
      <c r="N117" s="99" t="str">
        <f>IF(ISNUMBER(FIND("李元星",#REF!)),IF(#REF!&gt;=#REF!,#REF!,IF(#REF!&lt;#REF!,#REF!,"")),"")</f>
        <v/>
      </c>
      <c r="P117" t="str">
        <f>IF(ISNUMBER(FIND("徐锐",#REF!)),#REF!,"")</f>
        <v/>
      </c>
      <c r="Q117" s="99" t="str">
        <f>IF(ISNUMBER(FIND("徐锐",#REF!)),IF(#REF!&gt;=#REF!,#REF!,IF(#REF!&lt;#REF!,#REF!,"")),"")</f>
        <v/>
      </c>
      <c r="S117" t="str">
        <f>IF(ISNUMBER(FIND("余亚成",#REF!)),#REF!,"")</f>
        <v/>
      </c>
      <c r="T117" s="99" t="str">
        <f>IF(ISNUMBER(FIND("余亚成",#REF!)),IF(#REF!&gt;=#REF!,#REF!,IF(#REF!&lt;#REF!,#REF!,"")),"")</f>
        <v/>
      </c>
      <c r="V117" t="str">
        <f>IF(ISNUMBER(FIND("杨炼",#REF!)),#REF!,"")</f>
        <v/>
      </c>
      <c r="W117" s="99" t="str">
        <f>IF(ISNUMBER(FIND("杨炼",#REF!)),IF(#REF!&gt;=#REF!,#REF!,IF(#REF!&lt;#REF!,#REF!,"")),"")</f>
        <v/>
      </c>
      <c r="Y117" t="str">
        <f>IF(ISNUMBER(FIND("曹俊",#REF!)),#REF!,"")</f>
        <v/>
      </c>
      <c r="Z117" s="99" t="str">
        <f>IF(ISNUMBER(FIND("曹俊",#REF!)),IF(#REF!&gt;=#REF!,#REF!,IF(#REF!&lt;#REF!,#REF!,"")),"")</f>
        <v/>
      </c>
      <c r="AB117" t="str">
        <f>IF(ISNUMBER(FIND("杨毅松",#REF!)),#REF!,"")</f>
        <v/>
      </c>
      <c r="AC117" s="99" t="str">
        <f>IF(ISNUMBER(FIND("杨毅松",#REF!)),IF(#REF!&gt;=#REF!,#REF!,IF(#REF!&lt;#REF!,#REF!,"")),"")</f>
        <v/>
      </c>
      <c r="AE117" t="str">
        <f>IF(ISNUMBER(FIND("田伟",#REF!)),#REF!,"")</f>
        <v/>
      </c>
      <c r="AF117" s="99" t="str">
        <f>IF(ISNUMBER(FIND("田伟",#REF!)),IF(#REF!&gt;=#REF!,#REF!,IF(#REF!&lt;#REF!,#REF!,"")),"")</f>
        <v/>
      </c>
      <c r="AH117" t="str">
        <f>IF(ISNUMBER(FIND("陈文卿",#REF!)),#REF!,"")</f>
        <v/>
      </c>
      <c r="AI117" s="99" t="str">
        <f>IF(ISNUMBER(FIND("陈文卿",#REF!)),IF(#REF!&gt;=#REF!,#REF!,IF(#REF!&lt;#REF!,#REF!,"")),"")</f>
        <v/>
      </c>
    </row>
    <row r="118" spans="1:35">
      <c r="A118" t="str">
        <f>IF(ISNUMBER(FIND("周朋",#REF!)),#REF!,"")</f>
        <v/>
      </c>
      <c r="B118" s="99" t="str">
        <f>IF(ISNUMBER(FIND("周朋",#REF!)),IF(#REF!&gt;=#REF!,#REF!,IF(#REF!&lt;#REF!,#REF!,"")),"")</f>
        <v/>
      </c>
      <c r="D118" t="str">
        <f>IF(ISNUMBER(FIND("鲁元君",#REF!)),#REF!,"")</f>
        <v/>
      </c>
      <c r="E118" s="99" t="str">
        <f>IF(ISNUMBER(FIND("鲁元君",#REF!)),IF(#REF!&gt;=#REF!,#REF!,IF(#REF!&lt;#REF!,#REF!,"")),"")</f>
        <v/>
      </c>
      <c r="G118" t="str">
        <f>IF(ISNUMBER(FIND("张子浚",#REF!)),#REF!,"")</f>
        <v/>
      </c>
      <c r="H118" s="99" t="str">
        <f>IF(ISNUMBER(FIND("张子浚",#REF!)),IF(#REF!&gt;=#REF!,#REF!,IF(#REF!&lt;#REF!,#REF!,"")),"")</f>
        <v/>
      </c>
      <c r="J118" t="str">
        <f>IF(ISNUMBER(FIND("张天畅",#REF!)),#REF!,"")</f>
        <v/>
      </c>
      <c r="K118" s="99" t="str">
        <f>IF(ISNUMBER(FIND("张天畅",#REF!)),IF(#REF!&gt;=#REF!,#REF!,IF(#REF!&lt;#REF!,#REF!,"")),"")</f>
        <v/>
      </c>
      <c r="M118" t="str">
        <f>IF(ISNUMBER(FIND("李元星",#REF!)),#REF!,"")</f>
        <v/>
      </c>
      <c r="N118" s="99" t="str">
        <f>IF(ISNUMBER(FIND("李元星",#REF!)),IF(#REF!&gt;=#REF!,#REF!,IF(#REF!&lt;#REF!,#REF!,"")),"")</f>
        <v/>
      </c>
      <c r="P118" t="str">
        <f>IF(ISNUMBER(FIND("徐锐",#REF!)),#REF!,"")</f>
        <v/>
      </c>
      <c r="Q118" s="99" t="str">
        <f>IF(ISNUMBER(FIND("徐锐",#REF!)),IF(#REF!&gt;=#REF!,#REF!,IF(#REF!&lt;#REF!,#REF!,"")),"")</f>
        <v/>
      </c>
      <c r="S118" t="str">
        <f>IF(ISNUMBER(FIND("余亚成",#REF!)),#REF!,"")</f>
        <v/>
      </c>
      <c r="T118" s="99" t="str">
        <f>IF(ISNUMBER(FIND("余亚成",#REF!)),IF(#REF!&gt;=#REF!,#REF!,IF(#REF!&lt;#REF!,#REF!,"")),"")</f>
        <v/>
      </c>
      <c r="V118" t="str">
        <f>IF(ISNUMBER(FIND("杨炼",#REF!)),#REF!,"")</f>
        <v/>
      </c>
      <c r="W118" s="99" t="str">
        <f>IF(ISNUMBER(FIND("杨炼",#REF!)),IF(#REF!&gt;=#REF!,#REF!,IF(#REF!&lt;#REF!,#REF!,"")),"")</f>
        <v/>
      </c>
      <c r="Y118" t="str">
        <f>IF(ISNUMBER(FIND("曹俊",#REF!)),#REF!,"")</f>
        <v/>
      </c>
      <c r="Z118" s="99" t="str">
        <f>IF(ISNUMBER(FIND("曹俊",#REF!)),IF(#REF!&gt;=#REF!,#REF!,IF(#REF!&lt;#REF!,#REF!,"")),"")</f>
        <v/>
      </c>
      <c r="AB118" t="str">
        <f>IF(ISNUMBER(FIND("杨毅松",#REF!)),#REF!,"")</f>
        <v/>
      </c>
      <c r="AC118" s="99" t="str">
        <f>IF(ISNUMBER(FIND("杨毅松",#REF!)),IF(#REF!&gt;=#REF!,#REF!,IF(#REF!&lt;#REF!,#REF!,"")),"")</f>
        <v/>
      </c>
      <c r="AE118" t="str">
        <f>IF(ISNUMBER(FIND("田伟",#REF!)),#REF!,"")</f>
        <v/>
      </c>
      <c r="AF118" s="99" t="str">
        <f>IF(ISNUMBER(FIND("田伟",#REF!)),IF(#REF!&gt;=#REF!,#REF!,IF(#REF!&lt;#REF!,#REF!,"")),"")</f>
        <v/>
      </c>
      <c r="AH118" t="str">
        <f>IF(ISNUMBER(FIND("陈文卿",#REF!)),#REF!,"")</f>
        <v/>
      </c>
      <c r="AI118" s="99" t="str">
        <f>IF(ISNUMBER(FIND("陈文卿",#REF!)),IF(#REF!&gt;=#REF!,#REF!,IF(#REF!&lt;#REF!,#REF!,"")),"")</f>
        <v/>
      </c>
    </row>
    <row r="119" spans="1:35">
      <c r="A119" t="str">
        <f>IF(ISNUMBER(FIND("周朋",#REF!)),#REF!,"")</f>
        <v/>
      </c>
      <c r="B119" s="99" t="str">
        <f>IF(ISNUMBER(FIND("周朋",#REF!)),IF(#REF!&gt;=#REF!,#REF!,IF(#REF!&lt;#REF!,#REF!,"")),"")</f>
        <v/>
      </c>
      <c r="D119" t="str">
        <f>IF(ISNUMBER(FIND("鲁元君",#REF!)),#REF!,"")</f>
        <v/>
      </c>
      <c r="E119" s="99" t="str">
        <f>IF(ISNUMBER(FIND("鲁元君",#REF!)),IF(#REF!&gt;=#REF!,#REF!,IF(#REF!&lt;#REF!,#REF!,"")),"")</f>
        <v/>
      </c>
      <c r="G119" t="str">
        <f>IF(ISNUMBER(FIND("张子浚",#REF!)),#REF!,"")</f>
        <v/>
      </c>
      <c r="H119" s="99" t="str">
        <f>IF(ISNUMBER(FIND("张子浚",#REF!)),IF(#REF!&gt;=#REF!,#REF!,IF(#REF!&lt;#REF!,#REF!,"")),"")</f>
        <v/>
      </c>
      <c r="J119" t="str">
        <f>IF(ISNUMBER(FIND("张天畅",#REF!)),#REF!,"")</f>
        <v/>
      </c>
      <c r="K119" s="99" t="str">
        <f>IF(ISNUMBER(FIND("张天畅",#REF!)),IF(#REF!&gt;=#REF!,#REF!,IF(#REF!&lt;#REF!,#REF!,"")),"")</f>
        <v/>
      </c>
      <c r="M119" t="str">
        <f>IF(ISNUMBER(FIND("李元星",#REF!)),#REF!,"")</f>
        <v/>
      </c>
      <c r="N119" s="99" t="str">
        <f>IF(ISNUMBER(FIND("李元星",#REF!)),IF(#REF!&gt;=#REF!,#REF!,IF(#REF!&lt;#REF!,#REF!,"")),"")</f>
        <v/>
      </c>
      <c r="P119" t="str">
        <f>IF(ISNUMBER(FIND("徐锐",#REF!)),#REF!,"")</f>
        <v/>
      </c>
      <c r="Q119" s="99" t="str">
        <f>IF(ISNUMBER(FIND("徐锐",#REF!)),IF(#REF!&gt;=#REF!,#REF!,IF(#REF!&lt;#REF!,#REF!,"")),"")</f>
        <v/>
      </c>
      <c r="S119" t="str">
        <f>IF(ISNUMBER(FIND("余亚成",#REF!)),#REF!,"")</f>
        <v/>
      </c>
      <c r="T119" s="99" t="str">
        <f>IF(ISNUMBER(FIND("余亚成",#REF!)),IF(#REF!&gt;=#REF!,#REF!,IF(#REF!&lt;#REF!,#REF!,"")),"")</f>
        <v/>
      </c>
      <c r="V119" t="str">
        <f>IF(ISNUMBER(FIND("杨炼",#REF!)),#REF!,"")</f>
        <v/>
      </c>
      <c r="W119" s="99" t="str">
        <f>IF(ISNUMBER(FIND("杨炼",#REF!)),IF(#REF!&gt;=#REF!,#REF!,IF(#REF!&lt;#REF!,#REF!,"")),"")</f>
        <v/>
      </c>
      <c r="Y119" t="str">
        <f>IF(ISNUMBER(FIND("曹俊",#REF!)),#REF!,"")</f>
        <v/>
      </c>
      <c r="Z119" s="99" t="str">
        <f>IF(ISNUMBER(FIND("曹俊",#REF!)),IF(#REF!&gt;=#REF!,#REF!,IF(#REF!&lt;#REF!,#REF!,"")),"")</f>
        <v/>
      </c>
      <c r="AB119" t="str">
        <f>IF(ISNUMBER(FIND("杨毅松",#REF!)),#REF!,"")</f>
        <v/>
      </c>
      <c r="AC119" s="99" t="str">
        <f>IF(ISNUMBER(FIND("杨毅松",#REF!)),IF(#REF!&gt;=#REF!,#REF!,IF(#REF!&lt;#REF!,#REF!,"")),"")</f>
        <v/>
      </c>
      <c r="AE119" t="str">
        <f>IF(ISNUMBER(FIND("田伟",#REF!)),#REF!,"")</f>
        <v/>
      </c>
      <c r="AF119" s="99" t="str">
        <f>IF(ISNUMBER(FIND("田伟",#REF!)),IF(#REF!&gt;=#REF!,#REF!,IF(#REF!&lt;#REF!,#REF!,"")),"")</f>
        <v/>
      </c>
      <c r="AH119" t="str">
        <f>IF(ISNUMBER(FIND("陈文卿",#REF!)),#REF!,"")</f>
        <v/>
      </c>
      <c r="AI119" s="99" t="str">
        <f>IF(ISNUMBER(FIND("陈文卿",#REF!)),IF(#REF!&gt;=#REF!,#REF!,IF(#REF!&lt;#REF!,#REF!,"")),"")</f>
        <v/>
      </c>
    </row>
    <row r="120" spans="1:35">
      <c r="A120" t="str">
        <f>IF(ISNUMBER(FIND("周朋",#REF!)),#REF!,"")</f>
        <v/>
      </c>
      <c r="B120" s="99" t="str">
        <f>IF(ISNUMBER(FIND("周朋",#REF!)),IF(#REF!&gt;=#REF!,#REF!,IF(#REF!&lt;#REF!,#REF!,"")),"")</f>
        <v/>
      </c>
      <c r="D120" t="str">
        <f>IF(ISNUMBER(FIND("鲁元君",#REF!)),#REF!,"")</f>
        <v/>
      </c>
      <c r="E120" s="99" t="str">
        <f>IF(ISNUMBER(FIND("鲁元君",#REF!)),IF(#REF!&gt;=#REF!,#REF!,IF(#REF!&lt;#REF!,#REF!,"")),"")</f>
        <v/>
      </c>
      <c r="G120" t="str">
        <f>IF(ISNUMBER(FIND("张子浚",#REF!)),#REF!,"")</f>
        <v/>
      </c>
      <c r="H120" s="99" t="str">
        <f>IF(ISNUMBER(FIND("张子浚",#REF!)),IF(#REF!&gt;=#REF!,#REF!,IF(#REF!&lt;#REF!,#REF!,"")),"")</f>
        <v/>
      </c>
      <c r="J120" t="str">
        <f>IF(ISNUMBER(FIND("张天畅",#REF!)),#REF!,"")</f>
        <v/>
      </c>
      <c r="K120" s="99" t="str">
        <f>IF(ISNUMBER(FIND("张天畅",#REF!)),IF(#REF!&gt;=#REF!,#REF!,IF(#REF!&lt;#REF!,#REF!,"")),"")</f>
        <v/>
      </c>
      <c r="M120" t="str">
        <f>IF(ISNUMBER(FIND("李元星",#REF!)),#REF!,"")</f>
        <v/>
      </c>
      <c r="N120" s="99" t="str">
        <f>IF(ISNUMBER(FIND("李元星",#REF!)),IF(#REF!&gt;=#REF!,#REF!,IF(#REF!&lt;#REF!,#REF!,"")),"")</f>
        <v/>
      </c>
      <c r="P120" t="str">
        <f>IF(ISNUMBER(FIND("徐锐",#REF!)),#REF!,"")</f>
        <v/>
      </c>
      <c r="Q120" s="99" t="str">
        <f>IF(ISNUMBER(FIND("徐锐",#REF!)),IF(#REF!&gt;=#REF!,#REF!,IF(#REF!&lt;#REF!,#REF!,"")),"")</f>
        <v/>
      </c>
      <c r="S120" t="str">
        <f>IF(ISNUMBER(FIND("余亚成",#REF!)),#REF!,"")</f>
        <v/>
      </c>
      <c r="T120" s="99" t="str">
        <f>IF(ISNUMBER(FIND("余亚成",#REF!)),IF(#REF!&gt;=#REF!,#REF!,IF(#REF!&lt;#REF!,#REF!,"")),"")</f>
        <v/>
      </c>
      <c r="V120" t="str">
        <f>IF(ISNUMBER(FIND("杨炼",#REF!)),#REF!,"")</f>
        <v/>
      </c>
      <c r="W120" s="99" t="str">
        <f>IF(ISNUMBER(FIND("杨炼",#REF!)),IF(#REF!&gt;=#REF!,#REF!,IF(#REF!&lt;#REF!,#REF!,"")),"")</f>
        <v/>
      </c>
      <c r="Y120" t="str">
        <f>IF(ISNUMBER(FIND("曹俊",#REF!)),#REF!,"")</f>
        <v/>
      </c>
      <c r="Z120" s="99" t="str">
        <f>IF(ISNUMBER(FIND("曹俊",#REF!)),IF(#REF!&gt;=#REF!,#REF!,IF(#REF!&lt;#REF!,#REF!,"")),"")</f>
        <v/>
      </c>
      <c r="AB120" t="str">
        <f>IF(ISNUMBER(FIND("杨毅松",#REF!)),#REF!,"")</f>
        <v/>
      </c>
      <c r="AC120" s="99" t="str">
        <f>IF(ISNUMBER(FIND("杨毅松",#REF!)),IF(#REF!&gt;=#REF!,#REF!,IF(#REF!&lt;#REF!,#REF!,"")),"")</f>
        <v/>
      </c>
      <c r="AE120" t="str">
        <f>IF(ISNUMBER(FIND("田伟",#REF!)),#REF!,"")</f>
        <v/>
      </c>
      <c r="AF120" s="99" t="str">
        <f>IF(ISNUMBER(FIND("田伟",#REF!)),IF(#REF!&gt;=#REF!,#REF!,IF(#REF!&lt;#REF!,#REF!,"")),"")</f>
        <v/>
      </c>
      <c r="AH120" t="str">
        <f>IF(ISNUMBER(FIND("陈文卿",#REF!)),#REF!,"")</f>
        <v/>
      </c>
      <c r="AI120" s="99" t="str">
        <f>IF(ISNUMBER(FIND("陈文卿",#REF!)),IF(#REF!&gt;=#REF!,#REF!,IF(#REF!&lt;#REF!,#REF!,"")),"")</f>
        <v/>
      </c>
    </row>
    <row r="121" spans="1:35">
      <c r="A121" t="str">
        <f>IF(ISNUMBER(FIND("周朋",#REF!)),#REF!,"")</f>
        <v/>
      </c>
      <c r="B121" s="99" t="str">
        <f>IF(ISNUMBER(FIND("周朋",#REF!)),IF(#REF!&gt;=#REF!,#REF!,IF(#REF!&lt;#REF!,#REF!,"")),"")</f>
        <v/>
      </c>
      <c r="D121" t="str">
        <f>IF(ISNUMBER(FIND("鲁元君",#REF!)),#REF!,"")</f>
        <v/>
      </c>
      <c r="E121" s="99" t="str">
        <f>IF(ISNUMBER(FIND("鲁元君",#REF!)),IF(#REF!&gt;=#REF!,#REF!,IF(#REF!&lt;#REF!,#REF!,"")),"")</f>
        <v/>
      </c>
      <c r="G121" t="str">
        <f>IF(ISNUMBER(FIND("张子浚",#REF!)),#REF!,"")</f>
        <v/>
      </c>
      <c r="H121" s="99" t="str">
        <f>IF(ISNUMBER(FIND("张子浚",#REF!)),IF(#REF!&gt;=#REF!,#REF!,IF(#REF!&lt;#REF!,#REF!,"")),"")</f>
        <v/>
      </c>
      <c r="J121" t="str">
        <f>IF(ISNUMBER(FIND("张天畅",#REF!)),#REF!,"")</f>
        <v/>
      </c>
      <c r="K121" s="99" t="str">
        <f>IF(ISNUMBER(FIND("张天畅",#REF!)),IF(#REF!&gt;=#REF!,#REF!,IF(#REF!&lt;#REF!,#REF!,"")),"")</f>
        <v/>
      </c>
      <c r="M121" t="str">
        <f>IF(ISNUMBER(FIND("李元星",#REF!)),#REF!,"")</f>
        <v/>
      </c>
      <c r="N121" s="99" t="str">
        <f>IF(ISNUMBER(FIND("李元星",#REF!)),IF(#REF!&gt;=#REF!,#REF!,IF(#REF!&lt;#REF!,#REF!,"")),"")</f>
        <v/>
      </c>
      <c r="P121" t="str">
        <f>IF(ISNUMBER(FIND("徐锐",#REF!)),#REF!,"")</f>
        <v/>
      </c>
      <c r="Q121" s="99" t="str">
        <f>IF(ISNUMBER(FIND("徐锐",#REF!)),IF(#REF!&gt;=#REF!,#REF!,IF(#REF!&lt;#REF!,#REF!,"")),"")</f>
        <v/>
      </c>
      <c r="S121" t="str">
        <f>IF(ISNUMBER(FIND("余亚成",#REF!)),#REF!,"")</f>
        <v/>
      </c>
      <c r="T121" s="99" t="str">
        <f>IF(ISNUMBER(FIND("余亚成",#REF!)),IF(#REF!&gt;=#REF!,#REF!,IF(#REF!&lt;#REF!,#REF!,"")),"")</f>
        <v/>
      </c>
      <c r="V121" t="str">
        <f>IF(ISNUMBER(FIND("杨炼",#REF!)),#REF!,"")</f>
        <v/>
      </c>
      <c r="W121" s="99" t="str">
        <f>IF(ISNUMBER(FIND("杨炼",#REF!)),IF(#REF!&gt;=#REF!,#REF!,IF(#REF!&lt;#REF!,#REF!,"")),"")</f>
        <v/>
      </c>
      <c r="Y121" t="str">
        <f>IF(ISNUMBER(FIND("曹俊",#REF!)),#REF!,"")</f>
        <v/>
      </c>
      <c r="Z121" s="99" t="str">
        <f>IF(ISNUMBER(FIND("曹俊",#REF!)),IF(#REF!&gt;=#REF!,#REF!,IF(#REF!&lt;#REF!,#REF!,"")),"")</f>
        <v/>
      </c>
      <c r="AB121" t="str">
        <f>IF(ISNUMBER(FIND("杨毅松",#REF!)),#REF!,"")</f>
        <v/>
      </c>
      <c r="AC121" s="99" t="str">
        <f>IF(ISNUMBER(FIND("杨毅松",#REF!)),IF(#REF!&gt;=#REF!,#REF!,IF(#REF!&lt;#REF!,#REF!,"")),"")</f>
        <v/>
      </c>
      <c r="AE121" t="str">
        <f>IF(ISNUMBER(FIND("田伟",#REF!)),#REF!,"")</f>
        <v/>
      </c>
      <c r="AF121" s="99" t="str">
        <f>IF(ISNUMBER(FIND("田伟",#REF!)),IF(#REF!&gt;=#REF!,#REF!,IF(#REF!&lt;#REF!,#REF!,"")),"")</f>
        <v/>
      </c>
      <c r="AH121" t="str">
        <f>IF(ISNUMBER(FIND("陈文卿",#REF!)),#REF!,"")</f>
        <v/>
      </c>
      <c r="AI121" s="99" t="str">
        <f>IF(ISNUMBER(FIND("陈文卿",#REF!)),IF(#REF!&gt;=#REF!,#REF!,IF(#REF!&lt;#REF!,#REF!,"")),"")</f>
        <v/>
      </c>
    </row>
    <row r="122" spans="1:35">
      <c r="A122" t="str">
        <f>IF(ISNUMBER(FIND("周朋",#REF!)),#REF!,"")</f>
        <v/>
      </c>
      <c r="B122" s="99" t="str">
        <f>IF(ISNUMBER(FIND("周朋",#REF!)),IF(#REF!&gt;=#REF!,#REF!,IF(#REF!&lt;#REF!,#REF!,"")),"")</f>
        <v/>
      </c>
      <c r="D122" t="str">
        <f>IF(ISNUMBER(FIND("鲁元君",#REF!)),#REF!,"")</f>
        <v/>
      </c>
      <c r="E122" s="99" t="str">
        <f>IF(ISNUMBER(FIND("鲁元君",#REF!)),IF(#REF!&gt;=#REF!,#REF!,IF(#REF!&lt;#REF!,#REF!,"")),"")</f>
        <v/>
      </c>
      <c r="G122" t="str">
        <f>IF(ISNUMBER(FIND("张子浚",#REF!)),#REF!,"")</f>
        <v/>
      </c>
      <c r="H122" s="99" t="str">
        <f>IF(ISNUMBER(FIND("张子浚",#REF!)),IF(#REF!&gt;=#REF!,#REF!,IF(#REF!&lt;#REF!,#REF!,"")),"")</f>
        <v/>
      </c>
      <c r="J122" t="str">
        <f>IF(ISNUMBER(FIND("张天畅",#REF!)),#REF!,"")</f>
        <v/>
      </c>
      <c r="K122" s="99" t="str">
        <f>IF(ISNUMBER(FIND("张天畅",#REF!)),IF(#REF!&gt;=#REF!,#REF!,IF(#REF!&lt;#REF!,#REF!,"")),"")</f>
        <v/>
      </c>
      <c r="M122" t="str">
        <f>IF(ISNUMBER(FIND("李元星",#REF!)),#REF!,"")</f>
        <v/>
      </c>
      <c r="N122" s="99" t="str">
        <f>IF(ISNUMBER(FIND("李元星",#REF!)),IF(#REF!&gt;=#REF!,#REF!,IF(#REF!&lt;#REF!,#REF!,"")),"")</f>
        <v/>
      </c>
      <c r="P122" t="str">
        <f>IF(ISNUMBER(FIND("徐锐",#REF!)),#REF!,"")</f>
        <v/>
      </c>
      <c r="Q122" s="99" t="str">
        <f>IF(ISNUMBER(FIND("徐锐",#REF!)),IF(#REF!&gt;=#REF!,#REF!,IF(#REF!&lt;#REF!,#REF!,"")),"")</f>
        <v/>
      </c>
      <c r="S122" t="str">
        <f>IF(ISNUMBER(FIND("余亚成",#REF!)),#REF!,"")</f>
        <v/>
      </c>
      <c r="T122" s="99" t="str">
        <f>IF(ISNUMBER(FIND("余亚成",#REF!)),IF(#REF!&gt;=#REF!,#REF!,IF(#REF!&lt;#REF!,#REF!,"")),"")</f>
        <v/>
      </c>
      <c r="V122" t="str">
        <f>IF(ISNUMBER(FIND("杨炼",#REF!)),#REF!,"")</f>
        <v/>
      </c>
      <c r="W122" s="99" t="str">
        <f>IF(ISNUMBER(FIND("杨炼",#REF!)),IF(#REF!&gt;=#REF!,#REF!,IF(#REF!&lt;#REF!,#REF!,"")),"")</f>
        <v/>
      </c>
      <c r="Y122" t="str">
        <f>IF(ISNUMBER(FIND("曹俊",#REF!)),#REF!,"")</f>
        <v/>
      </c>
      <c r="Z122" s="99" t="str">
        <f>IF(ISNUMBER(FIND("曹俊",#REF!)),IF(#REF!&gt;=#REF!,#REF!,IF(#REF!&lt;#REF!,#REF!,"")),"")</f>
        <v/>
      </c>
      <c r="AB122" t="str">
        <f>IF(ISNUMBER(FIND("杨毅松",#REF!)),#REF!,"")</f>
        <v/>
      </c>
      <c r="AC122" s="99" t="str">
        <f>IF(ISNUMBER(FIND("杨毅松",#REF!)),IF(#REF!&gt;=#REF!,#REF!,IF(#REF!&lt;#REF!,#REF!,"")),"")</f>
        <v/>
      </c>
      <c r="AE122" t="str">
        <f>IF(ISNUMBER(FIND("田伟",#REF!)),#REF!,"")</f>
        <v/>
      </c>
      <c r="AF122" s="99" t="str">
        <f>IF(ISNUMBER(FIND("田伟",#REF!)),IF(#REF!&gt;=#REF!,#REF!,IF(#REF!&lt;#REF!,#REF!,"")),"")</f>
        <v/>
      </c>
      <c r="AH122" t="str">
        <f>IF(ISNUMBER(FIND("陈文卿",#REF!)),#REF!,"")</f>
        <v/>
      </c>
      <c r="AI122" s="99" t="str">
        <f>IF(ISNUMBER(FIND("陈文卿",#REF!)),IF(#REF!&gt;=#REF!,#REF!,IF(#REF!&lt;#REF!,#REF!,"")),"")</f>
        <v/>
      </c>
    </row>
    <row r="123" spans="1:35">
      <c r="A123" t="str">
        <f>IF(ISNUMBER(FIND("周朋",#REF!)),#REF!,"")</f>
        <v/>
      </c>
      <c r="B123" s="99" t="str">
        <f>IF(ISNUMBER(FIND("周朋",#REF!)),IF(#REF!&gt;=#REF!,#REF!,IF(#REF!&lt;#REF!,#REF!,"")),"")</f>
        <v/>
      </c>
      <c r="D123" t="str">
        <f>IF(ISNUMBER(FIND("鲁元君",#REF!)),#REF!,"")</f>
        <v/>
      </c>
      <c r="E123" s="99" t="str">
        <f>IF(ISNUMBER(FIND("鲁元君",#REF!)),IF(#REF!&gt;=#REF!,#REF!,IF(#REF!&lt;#REF!,#REF!,"")),"")</f>
        <v/>
      </c>
      <c r="G123" t="str">
        <f>IF(ISNUMBER(FIND("张子浚",#REF!)),#REF!,"")</f>
        <v/>
      </c>
      <c r="H123" s="99" t="str">
        <f>IF(ISNUMBER(FIND("张子浚",#REF!)),IF(#REF!&gt;=#REF!,#REF!,IF(#REF!&lt;#REF!,#REF!,"")),"")</f>
        <v/>
      </c>
      <c r="J123" t="str">
        <f>IF(ISNUMBER(FIND("张天畅",#REF!)),#REF!,"")</f>
        <v/>
      </c>
      <c r="K123" s="99" t="str">
        <f>IF(ISNUMBER(FIND("张天畅",#REF!)),IF(#REF!&gt;=#REF!,#REF!,IF(#REF!&lt;#REF!,#REF!,"")),"")</f>
        <v/>
      </c>
      <c r="M123" t="str">
        <f>IF(ISNUMBER(FIND("李元星",#REF!)),#REF!,"")</f>
        <v/>
      </c>
      <c r="N123" s="99" t="str">
        <f>IF(ISNUMBER(FIND("李元星",#REF!)),IF(#REF!&gt;=#REF!,#REF!,IF(#REF!&lt;#REF!,#REF!,"")),"")</f>
        <v/>
      </c>
      <c r="P123" t="str">
        <f>IF(ISNUMBER(FIND("徐锐",#REF!)),#REF!,"")</f>
        <v/>
      </c>
      <c r="Q123" s="99" t="str">
        <f>IF(ISNUMBER(FIND("徐锐",#REF!)),IF(#REF!&gt;=#REF!,#REF!,IF(#REF!&lt;#REF!,#REF!,"")),"")</f>
        <v/>
      </c>
      <c r="S123" t="str">
        <f>IF(ISNUMBER(FIND("余亚成",#REF!)),#REF!,"")</f>
        <v/>
      </c>
      <c r="T123" s="99" t="str">
        <f>IF(ISNUMBER(FIND("余亚成",#REF!)),IF(#REF!&gt;=#REF!,#REF!,IF(#REF!&lt;#REF!,#REF!,"")),"")</f>
        <v/>
      </c>
      <c r="V123" t="str">
        <f>IF(ISNUMBER(FIND("杨炼",#REF!)),#REF!,"")</f>
        <v/>
      </c>
      <c r="W123" s="99" t="str">
        <f>IF(ISNUMBER(FIND("杨炼",#REF!)),IF(#REF!&gt;=#REF!,#REF!,IF(#REF!&lt;#REF!,#REF!,"")),"")</f>
        <v/>
      </c>
      <c r="Y123" t="str">
        <f>IF(ISNUMBER(FIND("曹俊",#REF!)),#REF!,"")</f>
        <v/>
      </c>
      <c r="Z123" s="99" t="str">
        <f>IF(ISNUMBER(FIND("曹俊",#REF!)),IF(#REF!&gt;=#REF!,#REF!,IF(#REF!&lt;#REF!,#REF!,"")),"")</f>
        <v/>
      </c>
      <c r="AB123" t="str">
        <f>IF(ISNUMBER(FIND("杨毅松",#REF!)),#REF!,"")</f>
        <v/>
      </c>
      <c r="AC123" s="99" t="str">
        <f>IF(ISNUMBER(FIND("杨毅松",#REF!)),IF(#REF!&gt;=#REF!,#REF!,IF(#REF!&lt;#REF!,#REF!,"")),"")</f>
        <v/>
      </c>
      <c r="AE123" t="str">
        <f>IF(ISNUMBER(FIND("田伟",#REF!)),#REF!,"")</f>
        <v/>
      </c>
      <c r="AF123" s="99" t="str">
        <f>IF(ISNUMBER(FIND("田伟",#REF!)),IF(#REF!&gt;=#REF!,#REF!,IF(#REF!&lt;#REF!,#REF!,"")),"")</f>
        <v/>
      </c>
      <c r="AH123" t="str">
        <f>IF(ISNUMBER(FIND("陈文卿",#REF!)),#REF!,"")</f>
        <v/>
      </c>
      <c r="AI123" s="99" t="str">
        <f>IF(ISNUMBER(FIND("陈文卿",#REF!)),IF(#REF!&gt;=#REF!,#REF!,IF(#REF!&lt;#REF!,#REF!,"")),"")</f>
        <v/>
      </c>
    </row>
    <row r="124" spans="1:35">
      <c r="A124" t="str">
        <f>IF(ISNUMBER(FIND("周朋",#REF!)),#REF!,"")</f>
        <v/>
      </c>
      <c r="B124" s="99" t="str">
        <f>IF(ISNUMBER(FIND("周朋",#REF!)),IF(#REF!&gt;=#REF!,#REF!,IF(#REF!&lt;#REF!,#REF!,"")),"")</f>
        <v/>
      </c>
      <c r="D124" t="str">
        <f>IF(ISNUMBER(FIND("鲁元君",#REF!)),#REF!,"")</f>
        <v/>
      </c>
      <c r="E124" s="99" t="str">
        <f>IF(ISNUMBER(FIND("鲁元君",#REF!)),IF(#REF!&gt;=#REF!,#REF!,IF(#REF!&lt;#REF!,#REF!,"")),"")</f>
        <v/>
      </c>
      <c r="G124" t="str">
        <f>IF(ISNUMBER(FIND("张子浚",#REF!)),#REF!,"")</f>
        <v/>
      </c>
      <c r="H124" s="99" t="str">
        <f>IF(ISNUMBER(FIND("张子浚",#REF!)),IF(#REF!&gt;=#REF!,#REF!,IF(#REF!&lt;#REF!,#REF!,"")),"")</f>
        <v/>
      </c>
      <c r="J124" t="str">
        <f>IF(ISNUMBER(FIND("张天畅",#REF!)),#REF!,"")</f>
        <v/>
      </c>
      <c r="K124" s="99" t="str">
        <f>IF(ISNUMBER(FIND("张天畅",#REF!)),IF(#REF!&gt;=#REF!,#REF!,IF(#REF!&lt;#REF!,#REF!,"")),"")</f>
        <v/>
      </c>
      <c r="M124" t="str">
        <f>IF(ISNUMBER(FIND("李元星",#REF!)),#REF!,"")</f>
        <v/>
      </c>
      <c r="N124" s="99" t="str">
        <f>IF(ISNUMBER(FIND("李元星",#REF!)),IF(#REF!&gt;=#REF!,#REF!,IF(#REF!&lt;#REF!,#REF!,"")),"")</f>
        <v/>
      </c>
      <c r="P124" t="str">
        <f>IF(ISNUMBER(FIND("徐锐",#REF!)),#REF!,"")</f>
        <v/>
      </c>
      <c r="Q124" s="99" t="str">
        <f>IF(ISNUMBER(FIND("徐锐",#REF!)),IF(#REF!&gt;=#REF!,#REF!,IF(#REF!&lt;#REF!,#REF!,"")),"")</f>
        <v/>
      </c>
      <c r="S124" t="str">
        <f>IF(ISNUMBER(FIND("余亚成",#REF!)),#REF!,"")</f>
        <v/>
      </c>
      <c r="T124" s="99" t="str">
        <f>IF(ISNUMBER(FIND("余亚成",#REF!)),IF(#REF!&gt;=#REF!,#REF!,IF(#REF!&lt;#REF!,#REF!,"")),"")</f>
        <v/>
      </c>
      <c r="V124" t="str">
        <f>IF(ISNUMBER(FIND("杨炼",#REF!)),#REF!,"")</f>
        <v/>
      </c>
      <c r="W124" s="99" t="str">
        <f>IF(ISNUMBER(FIND("杨炼",#REF!)),IF(#REF!&gt;=#REF!,#REF!,IF(#REF!&lt;#REF!,#REF!,"")),"")</f>
        <v/>
      </c>
      <c r="Y124" t="str">
        <f>IF(ISNUMBER(FIND("曹俊",#REF!)),#REF!,"")</f>
        <v/>
      </c>
      <c r="Z124" s="99" t="str">
        <f>IF(ISNUMBER(FIND("曹俊",#REF!)),IF(#REF!&gt;=#REF!,#REF!,IF(#REF!&lt;#REF!,#REF!,"")),"")</f>
        <v/>
      </c>
      <c r="AB124" t="str">
        <f>IF(ISNUMBER(FIND("杨毅松",#REF!)),#REF!,"")</f>
        <v/>
      </c>
      <c r="AC124" s="99" t="str">
        <f>IF(ISNUMBER(FIND("杨毅松",#REF!)),IF(#REF!&gt;=#REF!,#REF!,IF(#REF!&lt;#REF!,#REF!,"")),"")</f>
        <v/>
      </c>
      <c r="AE124" t="str">
        <f>IF(ISNUMBER(FIND("田伟",#REF!)),#REF!,"")</f>
        <v/>
      </c>
      <c r="AF124" s="99" t="str">
        <f>IF(ISNUMBER(FIND("田伟",#REF!)),IF(#REF!&gt;=#REF!,#REF!,IF(#REF!&lt;#REF!,#REF!,"")),"")</f>
        <v/>
      </c>
      <c r="AH124" t="str">
        <f>IF(ISNUMBER(FIND("陈文卿",#REF!)),#REF!,"")</f>
        <v/>
      </c>
      <c r="AI124" s="99" t="str">
        <f>IF(ISNUMBER(FIND("陈文卿",#REF!)),IF(#REF!&gt;=#REF!,#REF!,IF(#REF!&lt;#REF!,#REF!,"")),"")</f>
        <v/>
      </c>
    </row>
    <row r="125" spans="1:35">
      <c r="A125" t="str">
        <f>IF(ISNUMBER(FIND("周朋",#REF!)),#REF!,"")</f>
        <v/>
      </c>
      <c r="B125" s="99" t="str">
        <f>IF(ISNUMBER(FIND("周朋",#REF!)),IF(#REF!&gt;=#REF!,#REF!,IF(#REF!&lt;#REF!,#REF!,"")),"")</f>
        <v/>
      </c>
      <c r="D125" t="str">
        <f>IF(ISNUMBER(FIND("鲁元君",#REF!)),#REF!,"")</f>
        <v/>
      </c>
      <c r="E125" s="99" t="str">
        <f>IF(ISNUMBER(FIND("鲁元君",#REF!)),IF(#REF!&gt;=#REF!,#REF!,IF(#REF!&lt;#REF!,#REF!,"")),"")</f>
        <v/>
      </c>
      <c r="G125" t="str">
        <f>IF(ISNUMBER(FIND("张子浚",#REF!)),#REF!,"")</f>
        <v/>
      </c>
      <c r="H125" s="99" t="str">
        <f>IF(ISNUMBER(FIND("张子浚",#REF!)),IF(#REF!&gt;=#REF!,#REF!,IF(#REF!&lt;#REF!,#REF!,"")),"")</f>
        <v/>
      </c>
      <c r="J125" t="str">
        <f>IF(ISNUMBER(FIND("张天畅",#REF!)),#REF!,"")</f>
        <v/>
      </c>
      <c r="K125" s="99" t="str">
        <f>IF(ISNUMBER(FIND("张天畅",#REF!)),IF(#REF!&gt;=#REF!,#REF!,IF(#REF!&lt;#REF!,#REF!,"")),"")</f>
        <v/>
      </c>
      <c r="M125" t="str">
        <f>IF(ISNUMBER(FIND("李元星",#REF!)),#REF!,"")</f>
        <v/>
      </c>
      <c r="N125" s="99" t="str">
        <f>IF(ISNUMBER(FIND("李元星",#REF!)),IF(#REF!&gt;=#REF!,#REF!,IF(#REF!&lt;#REF!,#REF!,"")),"")</f>
        <v/>
      </c>
      <c r="P125" t="str">
        <f>IF(ISNUMBER(FIND("徐锐",#REF!)),#REF!,"")</f>
        <v/>
      </c>
      <c r="Q125" s="99" t="str">
        <f>IF(ISNUMBER(FIND("徐锐",#REF!)),IF(#REF!&gt;=#REF!,#REF!,IF(#REF!&lt;#REF!,#REF!,"")),"")</f>
        <v/>
      </c>
      <c r="S125" t="str">
        <f>IF(ISNUMBER(FIND("余亚成",#REF!)),#REF!,"")</f>
        <v/>
      </c>
      <c r="T125" s="99" t="str">
        <f>IF(ISNUMBER(FIND("余亚成",#REF!)),IF(#REF!&gt;=#REF!,#REF!,IF(#REF!&lt;#REF!,#REF!,"")),"")</f>
        <v/>
      </c>
      <c r="V125" t="str">
        <f>IF(ISNUMBER(FIND("杨炼",#REF!)),#REF!,"")</f>
        <v/>
      </c>
      <c r="W125" s="99" t="str">
        <f>IF(ISNUMBER(FIND("杨炼",#REF!)),IF(#REF!&gt;=#REF!,#REF!,IF(#REF!&lt;#REF!,#REF!,"")),"")</f>
        <v/>
      </c>
      <c r="Y125" t="str">
        <f>IF(ISNUMBER(FIND("曹俊",#REF!)),#REF!,"")</f>
        <v/>
      </c>
      <c r="Z125" s="99" t="str">
        <f>IF(ISNUMBER(FIND("曹俊",#REF!)),IF(#REF!&gt;=#REF!,#REF!,IF(#REF!&lt;#REF!,#REF!,"")),"")</f>
        <v/>
      </c>
      <c r="AB125" t="str">
        <f>IF(ISNUMBER(FIND("杨毅松",#REF!)),#REF!,"")</f>
        <v/>
      </c>
      <c r="AC125" s="99" t="str">
        <f>IF(ISNUMBER(FIND("杨毅松",#REF!)),IF(#REF!&gt;=#REF!,#REF!,IF(#REF!&lt;#REF!,#REF!,"")),"")</f>
        <v/>
      </c>
      <c r="AE125" t="str">
        <f>IF(ISNUMBER(FIND("田伟",#REF!)),#REF!,"")</f>
        <v/>
      </c>
      <c r="AF125" s="99" t="str">
        <f>IF(ISNUMBER(FIND("田伟",#REF!)),IF(#REF!&gt;=#REF!,#REF!,IF(#REF!&lt;#REF!,#REF!,"")),"")</f>
        <v/>
      </c>
      <c r="AH125" t="str">
        <f>IF(ISNUMBER(FIND("陈文卿",#REF!)),#REF!,"")</f>
        <v/>
      </c>
      <c r="AI125" s="99" t="str">
        <f>IF(ISNUMBER(FIND("陈文卿",#REF!)),IF(#REF!&gt;=#REF!,#REF!,IF(#REF!&lt;#REF!,#REF!,"")),"")</f>
        <v/>
      </c>
    </row>
    <row r="126" spans="1:35">
      <c r="A126" t="str">
        <f>IF(ISNUMBER(FIND("周朋",#REF!)),#REF!,"")</f>
        <v/>
      </c>
      <c r="B126" s="99" t="str">
        <f>IF(ISNUMBER(FIND("周朋",#REF!)),IF(#REF!&gt;=#REF!,#REF!,IF(#REF!&lt;#REF!,#REF!,"")),"")</f>
        <v/>
      </c>
      <c r="D126" t="str">
        <f>IF(ISNUMBER(FIND("鲁元君",#REF!)),#REF!,"")</f>
        <v/>
      </c>
      <c r="E126" s="99" t="str">
        <f>IF(ISNUMBER(FIND("鲁元君",#REF!)),IF(#REF!&gt;=#REF!,#REF!,IF(#REF!&lt;#REF!,#REF!,"")),"")</f>
        <v/>
      </c>
      <c r="G126" t="str">
        <f>IF(ISNUMBER(FIND("张子浚",#REF!)),#REF!,"")</f>
        <v/>
      </c>
      <c r="H126" s="99" t="str">
        <f>IF(ISNUMBER(FIND("张子浚",#REF!)),IF(#REF!&gt;=#REF!,#REF!,IF(#REF!&lt;#REF!,#REF!,"")),"")</f>
        <v/>
      </c>
      <c r="J126" t="str">
        <f>IF(ISNUMBER(FIND("张天畅",#REF!)),#REF!,"")</f>
        <v/>
      </c>
      <c r="K126" s="99" t="str">
        <f>IF(ISNUMBER(FIND("张天畅",#REF!)),IF(#REF!&gt;=#REF!,#REF!,IF(#REF!&lt;#REF!,#REF!,"")),"")</f>
        <v/>
      </c>
      <c r="M126" t="str">
        <f>IF(ISNUMBER(FIND("李元星",#REF!)),#REF!,"")</f>
        <v/>
      </c>
      <c r="N126" s="99" t="str">
        <f>IF(ISNUMBER(FIND("李元星",#REF!)),IF(#REF!&gt;=#REF!,#REF!,IF(#REF!&lt;#REF!,#REF!,"")),"")</f>
        <v/>
      </c>
      <c r="P126" t="str">
        <f>IF(ISNUMBER(FIND("徐锐",#REF!)),#REF!,"")</f>
        <v/>
      </c>
      <c r="Q126" s="99" t="str">
        <f>IF(ISNUMBER(FIND("徐锐",#REF!)),IF(#REF!&gt;=#REF!,#REF!,IF(#REF!&lt;#REF!,#REF!,"")),"")</f>
        <v/>
      </c>
      <c r="S126" t="str">
        <f>IF(ISNUMBER(FIND("余亚成",#REF!)),#REF!,"")</f>
        <v/>
      </c>
      <c r="T126" s="99" t="str">
        <f>IF(ISNUMBER(FIND("余亚成",#REF!)),IF(#REF!&gt;=#REF!,#REF!,IF(#REF!&lt;#REF!,#REF!,"")),"")</f>
        <v/>
      </c>
      <c r="V126" t="str">
        <f>IF(ISNUMBER(FIND("杨炼",#REF!)),#REF!,"")</f>
        <v/>
      </c>
      <c r="W126" s="99" t="str">
        <f>IF(ISNUMBER(FIND("杨炼",#REF!)),IF(#REF!&gt;=#REF!,#REF!,IF(#REF!&lt;#REF!,#REF!,"")),"")</f>
        <v/>
      </c>
      <c r="Y126" t="str">
        <f>IF(ISNUMBER(FIND("曹俊",#REF!)),#REF!,"")</f>
        <v/>
      </c>
      <c r="Z126" s="99" t="str">
        <f>IF(ISNUMBER(FIND("曹俊",#REF!)),IF(#REF!&gt;=#REF!,#REF!,IF(#REF!&lt;#REF!,#REF!,"")),"")</f>
        <v/>
      </c>
      <c r="AB126" t="str">
        <f>IF(ISNUMBER(FIND("杨毅松",#REF!)),#REF!,"")</f>
        <v/>
      </c>
      <c r="AC126" s="99" t="str">
        <f>IF(ISNUMBER(FIND("杨毅松",#REF!)),IF(#REF!&gt;=#REF!,#REF!,IF(#REF!&lt;#REF!,#REF!,"")),"")</f>
        <v/>
      </c>
      <c r="AE126" t="str">
        <f>IF(ISNUMBER(FIND("田伟",#REF!)),#REF!,"")</f>
        <v/>
      </c>
      <c r="AF126" s="99" t="str">
        <f>IF(ISNUMBER(FIND("田伟",#REF!)),IF(#REF!&gt;=#REF!,#REF!,IF(#REF!&lt;#REF!,#REF!,"")),"")</f>
        <v/>
      </c>
      <c r="AH126" t="str">
        <f>IF(ISNUMBER(FIND("陈文卿",#REF!)),#REF!,"")</f>
        <v/>
      </c>
      <c r="AI126" s="99" t="str">
        <f>IF(ISNUMBER(FIND("陈文卿",#REF!)),IF(#REF!&gt;=#REF!,#REF!,IF(#REF!&lt;#REF!,#REF!,"")),"")</f>
        <v/>
      </c>
    </row>
    <row r="127" spans="1:35">
      <c r="A127" t="str">
        <f>IF(ISNUMBER(FIND("周朋",#REF!)),#REF!,"")</f>
        <v/>
      </c>
      <c r="B127" s="99" t="str">
        <f>IF(ISNUMBER(FIND("周朋",#REF!)),IF(#REF!&gt;=#REF!,#REF!,IF(#REF!&lt;#REF!,#REF!,"")),"")</f>
        <v/>
      </c>
      <c r="D127" t="str">
        <f>IF(ISNUMBER(FIND("鲁元君",#REF!)),#REF!,"")</f>
        <v/>
      </c>
      <c r="E127" s="99" t="str">
        <f>IF(ISNUMBER(FIND("鲁元君",#REF!)),IF(#REF!&gt;=#REF!,#REF!,IF(#REF!&lt;#REF!,#REF!,"")),"")</f>
        <v/>
      </c>
      <c r="G127" t="str">
        <f>IF(ISNUMBER(FIND("张子浚",#REF!)),#REF!,"")</f>
        <v/>
      </c>
      <c r="H127" s="99" t="str">
        <f>IF(ISNUMBER(FIND("张子浚",#REF!)),IF(#REF!&gt;=#REF!,#REF!,IF(#REF!&lt;#REF!,#REF!,"")),"")</f>
        <v/>
      </c>
      <c r="J127" t="str">
        <f>IF(ISNUMBER(FIND("张天畅",#REF!)),#REF!,"")</f>
        <v/>
      </c>
      <c r="K127" s="99" t="str">
        <f>IF(ISNUMBER(FIND("张天畅",#REF!)),IF(#REF!&gt;=#REF!,#REF!,IF(#REF!&lt;#REF!,#REF!,"")),"")</f>
        <v/>
      </c>
      <c r="M127" t="str">
        <f>IF(ISNUMBER(FIND("李元星",#REF!)),#REF!,"")</f>
        <v/>
      </c>
      <c r="N127" s="99" t="str">
        <f>IF(ISNUMBER(FIND("李元星",#REF!)),IF(#REF!&gt;=#REF!,#REF!,IF(#REF!&lt;#REF!,#REF!,"")),"")</f>
        <v/>
      </c>
      <c r="P127" t="str">
        <f>IF(ISNUMBER(FIND("徐锐",#REF!)),#REF!,"")</f>
        <v/>
      </c>
      <c r="Q127" s="99" t="str">
        <f>IF(ISNUMBER(FIND("徐锐",#REF!)),IF(#REF!&gt;=#REF!,#REF!,IF(#REF!&lt;#REF!,#REF!,"")),"")</f>
        <v/>
      </c>
      <c r="S127" t="str">
        <f>IF(ISNUMBER(FIND("余亚成",#REF!)),#REF!,"")</f>
        <v/>
      </c>
      <c r="T127" s="99" t="str">
        <f>IF(ISNUMBER(FIND("余亚成",#REF!)),IF(#REF!&gt;=#REF!,#REF!,IF(#REF!&lt;#REF!,#REF!,"")),"")</f>
        <v/>
      </c>
      <c r="V127" t="str">
        <f>IF(ISNUMBER(FIND("杨炼",#REF!)),#REF!,"")</f>
        <v/>
      </c>
      <c r="W127" s="99" t="str">
        <f>IF(ISNUMBER(FIND("杨炼",#REF!)),IF(#REF!&gt;=#REF!,#REF!,IF(#REF!&lt;#REF!,#REF!,"")),"")</f>
        <v/>
      </c>
      <c r="Y127" t="str">
        <f>IF(ISNUMBER(FIND("曹俊",#REF!)),#REF!,"")</f>
        <v/>
      </c>
      <c r="Z127" s="99" t="str">
        <f>IF(ISNUMBER(FIND("曹俊",#REF!)),IF(#REF!&gt;=#REF!,#REF!,IF(#REF!&lt;#REF!,#REF!,"")),"")</f>
        <v/>
      </c>
      <c r="AB127" t="str">
        <f>IF(ISNUMBER(FIND("杨毅松",#REF!)),#REF!,"")</f>
        <v/>
      </c>
      <c r="AC127" s="99" t="str">
        <f>IF(ISNUMBER(FIND("杨毅松",#REF!)),IF(#REF!&gt;=#REF!,#REF!,IF(#REF!&lt;#REF!,#REF!,"")),"")</f>
        <v/>
      </c>
      <c r="AE127" t="str">
        <f>IF(ISNUMBER(FIND("田伟",#REF!)),#REF!,"")</f>
        <v/>
      </c>
      <c r="AF127" s="99" t="str">
        <f>IF(ISNUMBER(FIND("田伟",#REF!)),IF(#REF!&gt;=#REF!,#REF!,IF(#REF!&lt;#REF!,#REF!,"")),"")</f>
        <v/>
      </c>
      <c r="AH127" t="str">
        <f>IF(ISNUMBER(FIND("陈文卿",#REF!)),#REF!,"")</f>
        <v/>
      </c>
      <c r="AI127" s="99" t="str">
        <f>IF(ISNUMBER(FIND("陈文卿",#REF!)),IF(#REF!&gt;=#REF!,#REF!,IF(#REF!&lt;#REF!,#REF!,"")),"")</f>
        <v/>
      </c>
    </row>
    <row r="128" spans="1:35">
      <c r="A128" t="str">
        <f>IF(ISNUMBER(FIND("周朋",#REF!)),#REF!,"")</f>
        <v/>
      </c>
      <c r="B128" s="99" t="str">
        <f>IF(ISNUMBER(FIND("周朋",#REF!)),IF(#REF!&gt;=#REF!,#REF!,IF(#REF!&lt;#REF!,#REF!,"")),"")</f>
        <v/>
      </c>
      <c r="D128" t="str">
        <f>IF(ISNUMBER(FIND("鲁元君",#REF!)),#REF!,"")</f>
        <v/>
      </c>
      <c r="E128" s="99" t="str">
        <f>IF(ISNUMBER(FIND("鲁元君",#REF!)),IF(#REF!&gt;=#REF!,#REF!,IF(#REF!&lt;#REF!,#REF!,"")),"")</f>
        <v/>
      </c>
      <c r="G128" t="str">
        <f>IF(ISNUMBER(FIND("张子浚",#REF!)),#REF!,"")</f>
        <v/>
      </c>
      <c r="H128" s="99" t="str">
        <f>IF(ISNUMBER(FIND("张子浚",#REF!)),IF(#REF!&gt;=#REF!,#REF!,IF(#REF!&lt;#REF!,#REF!,"")),"")</f>
        <v/>
      </c>
      <c r="J128" t="str">
        <f>IF(ISNUMBER(FIND("张天畅",#REF!)),#REF!,"")</f>
        <v/>
      </c>
      <c r="K128" s="99" t="str">
        <f>IF(ISNUMBER(FIND("张天畅",#REF!)),IF(#REF!&gt;=#REF!,#REF!,IF(#REF!&lt;#REF!,#REF!,"")),"")</f>
        <v/>
      </c>
      <c r="M128" t="str">
        <f>IF(ISNUMBER(FIND("李元星",#REF!)),#REF!,"")</f>
        <v/>
      </c>
      <c r="N128" s="99" t="str">
        <f>IF(ISNUMBER(FIND("李元星",#REF!)),IF(#REF!&gt;=#REF!,#REF!,IF(#REF!&lt;#REF!,#REF!,"")),"")</f>
        <v/>
      </c>
      <c r="P128" t="str">
        <f>IF(ISNUMBER(FIND("徐锐",#REF!)),#REF!,"")</f>
        <v/>
      </c>
      <c r="Q128" s="99" t="str">
        <f>IF(ISNUMBER(FIND("徐锐",#REF!)),IF(#REF!&gt;=#REF!,#REF!,IF(#REF!&lt;#REF!,#REF!,"")),"")</f>
        <v/>
      </c>
      <c r="S128" t="str">
        <f>IF(ISNUMBER(FIND("余亚成",#REF!)),#REF!,"")</f>
        <v/>
      </c>
      <c r="T128" s="99" t="str">
        <f>IF(ISNUMBER(FIND("余亚成",#REF!)),IF(#REF!&gt;=#REF!,#REF!,IF(#REF!&lt;#REF!,#REF!,"")),"")</f>
        <v/>
      </c>
      <c r="V128" t="str">
        <f>IF(ISNUMBER(FIND("杨炼",#REF!)),#REF!,"")</f>
        <v/>
      </c>
      <c r="W128" s="99" t="str">
        <f>IF(ISNUMBER(FIND("杨炼",#REF!)),IF(#REF!&gt;=#REF!,#REF!,IF(#REF!&lt;#REF!,#REF!,"")),"")</f>
        <v/>
      </c>
      <c r="Y128" t="str">
        <f>IF(ISNUMBER(FIND("曹俊",#REF!)),#REF!,"")</f>
        <v/>
      </c>
      <c r="Z128" s="99" t="str">
        <f>IF(ISNUMBER(FIND("曹俊",#REF!)),IF(#REF!&gt;=#REF!,#REF!,IF(#REF!&lt;#REF!,#REF!,"")),"")</f>
        <v/>
      </c>
      <c r="AB128" t="str">
        <f>IF(ISNUMBER(FIND("杨毅松",#REF!)),#REF!,"")</f>
        <v/>
      </c>
      <c r="AC128" s="99" t="str">
        <f>IF(ISNUMBER(FIND("杨毅松",#REF!)),IF(#REF!&gt;=#REF!,#REF!,IF(#REF!&lt;#REF!,#REF!,"")),"")</f>
        <v/>
      </c>
      <c r="AE128" t="str">
        <f>IF(ISNUMBER(FIND("田伟",#REF!)),#REF!,"")</f>
        <v/>
      </c>
      <c r="AF128" s="99" t="str">
        <f>IF(ISNUMBER(FIND("田伟",#REF!)),IF(#REF!&gt;=#REF!,#REF!,IF(#REF!&lt;#REF!,#REF!,"")),"")</f>
        <v/>
      </c>
      <c r="AH128" t="str">
        <f>IF(ISNUMBER(FIND("陈文卿",#REF!)),#REF!,"")</f>
        <v/>
      </c>
      <c r="AI128" s="99" t="str">
        <f>IF(ISNUMBER(FIND("陈文卿",#REF!)),IF(#REF!&gt;=#REF!,#REF!,IF(#REF!&lt;#REF!,#REF!,"")),"")</f>
        <v/>
      </c>
    </row>
    <row r="129" spans="1:35">
      <c r="A129" t="str">
        <f>IF(ISNUMBER(FIND("周朋",#REF!)),#REF!,"")</f>
        <v/>
      </c>
      <c r="B129" s="99" t="str">
        <f>IF(ISNUMBER(FIND("周朋",#REF!)),IF(#REF!&gt;=#REF!,#REF!,IF(#REF!&lt;#REF!,#REF!,"")),"")</f>
        <v/>
      </c>
      <c r="D129" t="str">
        <f>IF(ISNUMBER(FIND("鲁元君",#REF!)),#REF!,"")</f>
        <v/>
      </c>
      <c r="E129" s="99" t="str">
        <f>IF(ISNUMBER(FIND("鲁元君",#REF!)),IF(#REF!&gt;=#REF!,#REF!,IF(#REF!&lt;#REF!,#REF!,"")),"")</f>
        <v/>
      </c>
      <c r="G129" t="str">
        <f>IF(ISNUMBER(FIND("张子浚",#REF!)),#REF!,"")</f>
        <v/>
      </c>
      <c r="H129" s="99" t="str">
        <f>IF(ISNUMBER(FIND("张子浚",#REF!)),IF(#REF!&gt;=#REF!,#REF!,IF(#REF!&lt;#REF!,#REF!,"")),"")</f>
        <v/>
      </c>
      <c r="J129" t="str">
        <f>IF(ISNUMBER(FIND("张天畅",#REF!)),#REF!,"")</f>
        <v/>
      </c>
      <c r="K129" s="99" t="str">
        <f>IF(ISNUMBER(FIND("张天畅",#REF!)),IF(#REF!&gt;=#REF!,#REF!,IF(#REF!&lt;#REF!,#REF!,"")),"")</f>
        <v/>
      </c>
      <c r="M129" t="str">
        <f>IF(ISNUMBER(FIND("李元星",#REF!)),#REF!,"")</f>
        <v/>
      </c>
      <c r="N129" s="99" t="str">
        <f>IF(ISNUMBER(FIND("李元星",#REF!)),IF(#REF!&gt;=#REF!,#REF!,IF(#REF!&lt;#REF!,#REF!,"")),"")</f>
        <v/>
      </c>
      <c r="P129" t="str">
        <f>IF(ISNUMBER(FIND("徐锐",#REF!)),#REF!,"")</f>
        <v/>
      </c>
      <c r="Q129" s="99" t="str">
        <f>IF(ISNUMBER(FIND("徐锐",#REF!)),IF(#REF!&gt;=#REF!,#REF!,IF(#REF!&lt;#REF!,#REF!,"")),"")</f>
        <v/>
      </c>
      <c r="S129" t="str">
        <f>IF(ISNUMBER(FIND("余亚成",#REF!)),#REF!,"")</f>
        <v/>
      </c>
      <c r="T129" s="99" t="str">
        <f>IF(ISNUMBER(FIND("余亚成",#REF!)),IF(#REF!&gt;=#REF!,#REF!,IF(#REF!&lt;#REF!,#REF!,"")),"")</f>
        <v/>
      </c>
      <c r="V129" t="str">
        <f>IF(ISNUMBER(FIND("杨炼",#REF!)),#REF!,"")</f>
        <v/>
      </c>
      <c r="W129" s="99" t="str">
        <f>IF(ISNUMBER(FIND("杨炼",#REF!)),IF(#REF!&gt;=#REF!,#REF!,IF(#REF!&lt;#REF!,#REF!,"")),"")</f>
        <v/>
      </c>
      <c r="Y129" t="str">
        <f>IF(ISNUMBER(FIND("曹俊",#REF!)),#REF!,"")</f>
        <v/>
      </c>
      <c r="Z129" s="99" t="str">
        <f>IF(ISNUMBER(FIND("曹俊",#REF!)),IF(#REF!&gt;=#REF!,#REF!,IF(#REF!&lt;#REF!,#REF!,"")),"")</f>
        <v/>
      </c>
      <c r="AB129" t="str">
        <f>IF(ISNUMBER(FIND("杨毅松",#REF!)),#REF!,"")</f>
        <v/>
      </c>
      <c r="AC129" s="99" t="str">
        <f>IF(ISNUMBER(FIND("杨毅松",#REF!)),IF(#REF!&gt;=#REF!,#REF!,IF(#REF!&lt;#REF!,#REF!,"")),"")</f>
        <v/>
      </c>
      <c r="AE129" t="str">
        <f>IF(ISNUMBER(FIND("田伟",#REF!)),#REF!,"")</f>
        <v/>
      </c>
      <c r="AF129" s="99" t="str">
        <f>IF(ISNUMBER(FIND("田伟",#REF!)),IF(#REF!&gt;=#REF!,#REF!,IF(#REF!&lt;#REF!,#REF!,"")),"")</f>
        <v/>
      </c>
      <c r="AH129" t="str">
        <f>IF(ISNUMBER(FIND("陈文卿",#REF!)),#REF!,"")</f>
        <v/>
      </c>
      <c r="AI129" s="99" t="str">
        <f>IF(ISNUMBER(FIND("陈文卿",#REF!)),IF(#REF!&gt;=#REF!,#REF!,IF(#REF!&lt;#REF!,#REF!,"")),"")</f>
        <v/>
      </c>
    </row>
    <row r="130" spans="1:35">
      <c r="A130" t="str">
        <f>IF(ISNUMBER(FIND("周朋",#REF!)),#REF!,"")</f>
        <v/>
      </c>
      <c r="B130" s="99" t="str">
        <f>IF(ISNUMBER(FIND("周朋",#REF!)),IF(#REF!&gt;=#REF!,#REF!,IF(#REF!&lt;#REF!,#REF!,"")),"")</f>
        <v/>
      </c>
      <c r="D130" t="str">
        <f>IF(ISNUMBER(FIND("鲁元君",#REF!)),#REF!,"")</f>
        <v/>
      </c>
      <c r="E130" s="99" t="str">
        <f>IF(ISNUMBER(FIND("鲁元君",#REF!)),IF(#REF!&gt;=#REF!,#REF!,IF(#REF!&lt;#REF!,#REF!,"")),"")</f>
        <v/>
      </c>
      <c r="G130" t="str">
        <f>IF(ISNUMBER(FIND("张子浚",#REF!)),#REF!,"")</f>
        <v/>
      </c>
      <c r="H130" s="99" t="str">
        <f>IF(ISNUMBER(FIND("张子浚",#REF!)),IF(#REF!&gt;=#REF!,#REF!,IF(#REF!&lt;#REF!,#REF!,"")),"")</f>
        <v/>
      </c>
      <c r="J130" t="str">
        <f>IF(ISNUMBER(FIND("张天畅",#REF!)),#REF!,"")</f>
        <v/>
      </c>
      <c r="K130" s="99" t="str">
        <f>IF(ISNUMBER(FIND("张天畅",#REF!)),IF(#REF!&gt;=#REF!,#REF!,IF(#REF!&lt;#REF!,#REF!,"")),"")</f>
        <v/>
      </c>
      <c r="M130" t="str">
        <f>IF(ISNUMBER(FIND("李元星",#REF!)),#REF!,"")</f>
        <v/>
      </c>
      <c r="N130" s="99" t="str">
        <f>IF(ISNUMBER(FIND("李元星",#REF!)),IF(#REF!&gt;=#REF!,#REF!,IF(#REF!&lt;#REF!,#REF!,"")),"")</f>
        <v/>
      </c>
      <c r="P130" t="str">
        <f>IF(ISNUMBER(FIND("徐锐",#REF!)),#REF!,"")</f>
        <v/>
      </c>
      <c r="Q130" s="99" t="str">
        <f>IF(ISNUMBER(FIND("徐锐",#REF!)),IF(#REF!&gt;=#REF!,#REF!,IF(#REF!&lt;#REF!,#REF!,"")),"")</f>
        <v/>
      </c>
      <c r="S130" t="str">
        <f>IF(ISNUMBER(FIND("余亚成",#REF!)),#REF!,"")</f>
        <v/>
      </c>
      <c r="T130" s="99" t="str">
        <f>IF(ISNUMBER(FIND("余亚成",#REF!)),IF(#REF!&gt;=#REF!,#REF!,IF(#REF!&lt;#REF!,#REF!,"")),"")</f>
        <v/>
      </c>
      <c r="V130" t="str">
        <f>IF(ISNUMBER(FIND("杨炼",#REF!)),#REF!,"")</f>
        <v/>
      </c>
      <c r="W130" s="99" t="str">
        <f>IF(ISNUMBER(FIND("杨炼",#REF!)),IF(#REF!&gt;=#REF!,#REF!,IF(#REF!&lt;#REF!,#REF!,"")),"")</f>
        <v/>
      </c>
      <c r="Y130" t="str">
        <f>IF(ISNUMBER(FIND("曹俊",#REF!)),#REF!,"")</f>
        <v/>
      </c>
      <c r="Z130" s="99" t="str">
        <f>IF(ISNUMBER(FIND("曹俊",#REF!)),IF(#REF!&gt;=#REF!,#REF!,IF(#REF!&lt;#REF!,#REF!,"")),"")</f>
        <v/>
      </c>
      <c r="AB130" t="str">
        <f>IF(ISNUMBER(FIND("杨毅松",#REF!)),#REF!,"")</f>
        <v/>
      </c>
      <c r="AC130" s="99" t="str">
        <f>IF(ISNUMBER(FIND("杨毅松",#REF!)),IF(#REF!&gt;=#REF!,#REF!,IF(#REF!&lt;#REF!,#REF!,"")),"")</f>
        <v/>
      </c>
      <c r="AE130" t="str">
        <f>IF(ISNUMBER(FIND("田伟",#REF!)),#REF!,"")</f>
        <v/>
      </c>
      <c r="AF130" s="99" t="str">
        <f>IF(ISNUMBER(FIND("田伟",#REF!)),IF(#REF!&gt;=#REF!,#REF!,IF(#REF!&lt;#REF!,#REF!,"")),"")</f>
        <v/>
      </c>
      <c r="AH130" t="str">
        <f>IF(ISNUMBER(FIND("陈文卿",#REF!)),#REF!,"")</f>
        <v/>
      </c>
      <c r="AI130" s="99" t="str">
        <f>IF(ISNUMBER(FIND("陈文卿",#REF!)),IF(#REF!&gt;=#REF!,#REF!,IF(#REF!&lt;#REF!,#REF!,"")),"")</f>
        <v/>
      </c>
    </row>
    <row r="131" spans="1:35">
      <c r="A131" t="str">
        <f>IF(ISNUMBER(FIND("周朋",#REF!)),#REF!,"")</f>
        <v/>
      </c>
      <c r="B131" s="99" t="str">
        <f>IF(ISNUMBER(FIND("周朋",#REF!)),IF(#REF!&gt;=#REF!,#REF!,IF(#REF!&lt;#REF!,#REF!,"")),"")</f>
        <v/>
      </c>
      <c r="D131" t="str">
        <f>IF(ISNUMBER(FIND("鲁元君",#REF!)),#REF!,"")</f>
        <v/>
      </c>
      <c r="E131" s="99" t="str">
        <f>IF(ISNUMBER(FIND("鲁元君",#REF!)),IF(#REF!&gt;=#REF!,#REF!,IF(#REF!&lt;#REF!,#REF!,"")),"")</f>
        <v/>
      </c>
      <c r="G131" t="str">
        <f>IF(ISNUMBER(FIND("张子浚",#REF!)),#REF!,"")</f>
        <v/>
      </c>
      <c r="H131" s="99" t="str">
        <f>IF(ISNUMBER(FIND("张子浚",#REF!)),IF(#REF!&gt;=#REF!,#REF!,IF(#REF!&lt;#REF!,#REF!,"")),"")</f>
        <v/>
      </c>
      <c r="J131" t="str">
        <f>IF(ISNUMBER(FIND("张天畅",#REF!)),#REF!,"")</f>
        <v/>
      </c>
      <c r="K131" s="99" t="str">
        <f>IF(ISNUMBER(FIND("张天畅",#REF!)),IF(#REF!&gt;=#REF!,#REF!,IF(#REF!&lt;#REF!,#REF!,"")),"")</f>
        <v/>
      </c>
      <c r="M131" t="str">
        <f>IF(ISNUMBER(FIND("李元星",#REF!)),#REF!,"")</f>
        <v/>
      </c>
      <c r="N131" s="99" t="str">
        <f>IF(ISNUMBER(FIND("李元星",#REF!)),IF(#REF!&gt;=#REF!,#REF!,IF(#REF!&lt;#REF!,#REF!,"")),"")</f>
        <v/>
      </c>
      <c r="P131" t="str">
        <f>IF(ISNUMBER(FIND("徐锐",#REF!)),#REF!,"")</f>
        <v/>
      </c>
      <c r="Q131" s="99" t="str">
        <f>IF(ISNUMBER(FIND("徐锐",#REF!)),IF(#REF!&gt;=#REF!,#REF!,IF(#REF!&lt;#REF!,#REF!,"")),"")</f>
        <v/>
      </c>
      <c r="S131" t="str">
        <f>IF(ISNUMBER(FIND("余亚成",#REF!)),#REF!,"")</f>
        <v/>
      </c>
      <c r="T131" s="99" t="str">
        <f>IF(ISNUMBER(FIND("余亚成",#REF!)),IF(#REF!&gt;=#REF!,#REF!,IF(#REF!&lt;#REF!,#REF!,"")),"")</f>
        <v/>
      </c>
      <c r="V131" t="str">
        <f>IF(ISNUMBER(FIND("杨炼",#REF!)),#REF!,"")</f>
        <v/>
      </c>
      <c r="W131" s="99" t="str">
        <f>IF(ISNUMBER(FIND("杨炼",#REF!)),IF(#REF!&gt;=#REF!,#REF!,IF(#REF!&lt;#REF!,#REF!,"")),"")</f>
        <v/>
      </c>
      <c r="Y131" t="str">
        <f>IF(ISNUMBER(FIND("曹俊",#REF!)),#REF!,"")</f>
        <v/>
      </c>
      <c r="Z131" s="99" t="str">
        <f>IF(ISNUMBER(FIND("曹俊",#REF!)),IF(#REF!&gt;=#REF!,#REF!,IF(#REF!&lt;#REF!,#REF!,"")),"")</f>
        <v/>
      </c>
      <c r="AB131" t="str">
        <f>IF(ISNUMBER(FIND("杨毅松",#REF!)),#REF!,"")</f>
        <v/>
      </c>
      <c r="AC131" s="99" t="str">
        <f>IF(ISNUMBER(FIND("杨毅松",#REF!)),IF(#REF!&gt;=#REF!,#REF!,IF(#REF!&lt;#REF!,#REF!,"")),"")</f>
        <v/>
      </c>
      <c r="AE131" t="str">
        <f>IF(ISNUMBER(FIND("田伟",#REF!)),#REF!,"")</f>
        <v/>
      </c>
      <c r="AF131" s="99" t="str">
        <f>IF(ISNUMBER(FIND("田伟",#REF!)),IF(#REF!&gt;=#REF!,#REF!,IF(#REF!&lt;#REF!,#REF!,"")),"")</f>
        <v/>
      </c>
      <c r="AH131" t="str">
        <f>IF(ISNUMBER(FIND("陈文卿",#REF!)),#REF!,"")</f>
        <v/>
      </c>
      <c r="AI131" s="99" t="str">
        <f>IF(ISNUMBER(FIND("陈文卿",#REF!)),IF(#REF!&gt;=#REF!,#REF!,IF(#REF!&lt;#REF!,#REF!,"")),"")</f>
        <v/>
      </c>
    </row>
    <row r="132" spans="1:35">
      <c r="A132" t="str">
        <f>IF(ISNUMBER(FIND("周朋",#REF!)),#REF!,"")</f>
        <v/>
      </c>
      <c r="B132" s="99" t="str">
        <f>IF(ISNUMBER(FIND("周朋",#REF!)),IF(#REF!&gt;=#REF!,#REF!,IF(#REF!&lt;#REF!,#REF!,"")),"")</f>
        <v/>
      </c>
      <c r="D132" t="str">
        <f>IF(ISNUMBER(FIND("鲁元君",#REF!)),#REF!,"")</f>
        <v/>
      </c>
      <c r="E132" s="99" t="str">
        <f>IF(ISNUMBER(FIND("鲁元君",#REF!)),IF(#REF!&gt;=#REF!,#REF!,IF(#REF!&lt;#REF!,#REF!,"")),"")</f>
        <v/>
      </c>
      <c r="G132" t="str">
        <f>IF(ISNUMBER(FIND("张子浚",#REF!)),#REF!,"")</f>
        <v/>
      </c>
      <c r="H132" s="99" t="str">
        <f>IF(ISNUMBER(FIND("张子浚",#REF!)),IF(#REF!&gt;=#REF!,#REF!,IF(#REF!&lt;#REF!,#REF!,"")),"")</f>
        <v/>
      </c>
      <c r="J132" t="str">
        <f>IF(ISNUMBER(FIND("张天畅",#REF!)),#REF!,"")</f>
        <v/>
      </c>
      <c r="K132" s="99" t="str">
        <f>IF(ISNUMBER(FIND("张天畅",#REF!)),IF(#REF!&gt;=#REF!,#REF!,IF(#REF!&lt;#REF!,#REF!,"")),"")</f>
        <v/>
      </c>
      <c r="M132" t="str">
        <f>IF(ISNUMBER(FIND("李元星",#REF!)),#REF!,"")</f>
        <v/>
      </c>
      <c r="N132" s="99" t="str">
        <f>IF(ISNUMBER(FIND("李元星",#REF!)),IF(#REF!&gt;=#REF!,#REF!,IF(#REF!&lt;#REF!,#REF!,"")),"")</f>
        <v/>
      </c>
      <c r="P132" t="str">
        <f>IF(ISNUMBER(FIND("徐锐",#REF!)),#REF!,"")</f>
        <v/>
      </c>
      <c r="Q132" s="99" t="str">
        <f>IF(ISNUMBER(FIND("徐锐",#REF!)),IF(#REF!&gt;=#REF!,#REF!,IF(#REF!&lt;#REF!,#REF!,"")),"")</f>
        <v/>
      </c>
      <c r="S132" t="str">
        <f>IF(ISNUMBER(FIND("余亚成",#REF!)),#REF!,"")</f>
        <v/>
      </c>
      <c r="T132" s="99" t="str">
        <f>IF(ISNUMBER(FIND("余亚成",#REF!)),IF(#REF!&gt;=#REF!,#REF!,IF(#REF!&lt;#REF!,#REF!,"")),"")</f>
        <v/>
      </c>
      <c r="V132" t="str">
        <f>IF(ISNUMBER(FIND("杨炼",#REF!)),#REF!,"")</f>
        <v/>
      </c>
      <c r="W132" s="99" t="str">
        <f>IF(ISNUMBER(FIND("杨炼",#REF!)),IF(#REF!&gt;=#REF!,#REF!,IF(#REF!&lt;#REF!,#REF!,"")),"")</f>
        <v/>
      </c>
      <c r="Y132" t="str">
        <f>IF(ISNUMBER(FIND("曹俊",#REF!)),#REF!,"")</f>
        <v/>
      </c>
      <c r="Z132" s="99" t="str">
        <f>IF(ISNUMBER(FIND("曹俊",#REF!)),IF(#REF!&gt;=#REF!,#REF!,IF(#REF!&lt;#REF!,#REF!,"")),"")</f>
        <v/>
      </c>
      <c r="AB132" t="str">
        <f>IF(ISNUMBER(FIND("杨毅松",#REF!)),#REF!,"")</f>
        <v/>
      </c>
      <c r="AC132" s="99" t="str">
        <f>IF(ISNUMBER(FIND("杨毅松",#REF!)),IF(#REF!&gt;=#REF!,#REF!,IF(#REF!&lt;#REF!,#REF!,"")),"")</f>
        <v/>
      </c>
      <c r="AE132" t="str">
        <f>IF(ISNUMBER(FIND("田伟",#REF!)),#REF!,"")</f>
        <v/>
      </c>
      <c r="AF132" s="99" t="str">
        <f>IF(ISNUMBER(FIND("田伟",#REF!)),IF(#REF!&gt;=#REF!,#REF!,IF(#REF!&lt;#REF!,#REF!,"")),"")</f>
        <v/>
      </c>
      <c r="AH132" t="str">
        <f>IF(ISNUMBER(FIND("陈文卿",#REF!)),#REF!,"")</f>
        <v/>
      </c>
      <c r="AI132" s="99" t="str">
        <f>IF(ISNUMBER(FIND("陈文卿",#REF!)),IF(#REF!&gt;=#REF!,#REF!,IF(#REF!&lt;#REF!,#REF!,"")),"")</f>
        <v/>
      </c>
    </row>
    <row r="133" spans="1:35">
      <c r="A133" t="str">
        <f>IF(ISNUMBER(FIND("周朋",#REF!)),#REF!,"")</f>
        <v/>
      </c>
      <c r="B133" s="99" t="str">
        <f>IF(ISNUMBER(FIND("周朋",#REF!)),IF(#REF!&gt;=#REF!,#REF!,IF(#REF!&lt;#REF!,#REF!,"")),"")</f>
        <v/>
      </c>
      <c r="D133" t="str">
        <f>IF(ISNUMBER(FIND("鲁元君",#REF!)),#REF!,"")</f>
        <v/>
      </c>
      <c r="E133" s="99" t="str">
        <f>IF(ISNUMBER(FIND("鲁元君",#REF!)),IF(#REF!&gt;=#REF!,#REF!,IF(#REF!&lt;#REF!,#REF!,"")),"")</f>
        <v/>
      </c>
      <c r="G133" t="str">
        <f>IF(ISNUMBER(FIND("张子浚",#REF!)),#REF!,"")</f>
        <v/>
      </c>
      <c r="H133" s="99" t="str">
        <f>IF(ISNUMBER(FIND("张子浚",#REF!)),IF(#REF!&gt;=#REF!,#REF!,IF(#REF!&lt;#REF!,#REF!,"")),"")</f>
        <v/>
      </c>
      <c r="J133" t="str">
        <f>IF(ISNUMBER(FIND("张天畅",#REF!)),#REF!,"")</f>
        <v/>
      </c>
      <c r="K133" s="99" t="str">
        <f>IF(ISNUMBER(FIND("张天畅",#REF!)),IF(#REF!&gt;=#REF!,#REF!,IF(#REF!&lt;#REF!,#REF!,"")),"")</f>
        <v/>
      </c>
      <c r="M133" t="str">
        <f>IF(ISNUMBER(FIND("李元星",#REF!)),#REF!,"")</f>
        <v/>
      </c>
      <c r="N133" s="99" t="str">
        <f>IF(ISNUMBER(FIND("李元星",#REF!)),IF(#REF!&gt;=#REF!,#REF!,IF(#REF!&lt;#REF!,#REF!,"")),"")</f>
        <v/>
      </c>
      <c r="P133" t="str">
        <f>IF(ISNUMBER(FIND("徐锐",#REF!)),#REF!,"")</f>
        <v/>
      </c>
      <c r="Q133" s="99" t="str">
        <f>IF(ISNUMBER(FIND("徐锐",#REF!)),IF(#REF!&gt;=#REF!,#REF!,IF(#REF!&lt;#REF!,#REF!,"")),"")</f>
        <v/>
      </c>
      <c r="S133" t="str">
        <f>IF(ISNUMBER(FIND("余亚成",#REF!)),#REF!,"")</f>
        <v/>
      </c>
      <c r="T133" s="99" t="str">
        <f>IF(ISNUMBER(FIND("余亚成",#REF!)),IF(#REF!&gt;=#REF!,#REF!,IF(#REF!&lt;#REF!,#REF!,"")),"")</f>
        <v/>
      </c>
      <c r="V133" t="str">
        <f>IF(ISNUMBER(FIND("杨炼",#REF!)),#REF!,"")</f>
        <v/>
      </c>
      <c r="W133" s="99" t="str">
        <f>IF(ISNUMBER(FIND("杨炼",#REF!)),IF(#REF!&gt;=#REF!,#REF!,IF(#REF!&lt;#REF!,#REF!,"")),"")</f>
        <v/>
      </c>
      <c r="Y133" t="str">
        <f>IF(ISNUMBER(FIND("曹俊",#REF!)),#REF!,"")</f>
        <v/>
      </c>
      <c r="Z133" s="99" t="str">
        <f>IF(ISNUMBER(FIND("曹俊",#REF!)),IF(#REF!&gt;=#REF!,#REF!,IF(#REF!&lt;#REF!,#REF!,"")),"")</f>
        <v/>
      </c>
      <c r="AB133" t="str">
        <f>IF(ISNUMBER(FIND("杨毅松",#REF!)),#REF!,"")</f>
        <v/>
      </c>
      <c r="AC133" s="99" t="str">
        <f>IF(ISNUMBER(FIND("杨毅松",#REF!)),IF(#REF!&gt;=#REF!,#REF!,IF(#REF!&lt;#REF!,#REF!,"")),"")</f>
        <v/>
      </c>
      <c r="AE133" t="str">
        <f>IF(ISNUMBER(FIND("田伟",#REF!)),#REF!,"")</f>
        <v/>
      </c>
      <c r="AF133" s="99" t="str">
        <f>IF(ISNUMBER(FIND("田伟",#REF!)),IF(#REF!&gt;=#REF!,#REF!,IF(#REF!&lt;#REF!,#REF!,"")),"")</f>
        <v/>
      </c>
      <c r="AH133" t="str">
        <f>IF(ISNUMBER(FIND("陈文卿",#REF!)),#REF!,"")</f>
        <v/>
      </c>
      <c r="AI133" s="99" t="str">
        <f>IF(ISNUMBER(FIND("陈文卿",#REF!)),IF(#REF!&gt;=#REF!,#REF!,IF(#REF!&lt;#REF!,#REF!,"")),"")</f>
        <v/>
      </c>
    </row>
    <row r="134" spans="1:35">
      <c r="A134" t="str">
        <f>IF(ISNUMBER(FIND("周朋",#REF!)),#REF!,"")</f>
        <v/>
      </c>
      <c r="B134" s="99" t="str">
        <f>IF(ISNUMBER(FIND("周朋",#REF!)),IF(#REF!&gt;=#REF!,#REF!,IF(#REF!&lt;#REF!,#REF!,"")),"")</f>
        <v/>
      </c>
      <c r="D134" t="str">
        <f>IF(ISNUMBER(FIND("鲁元君",#REF!)),#REF!,"")</f>
        <v/>
      </c>
      <c r="E134" s="99" t="str">
        <f>IF(ISNUMBER(FIND("鲁元君",#REF!)),IF(#REF!&gt;=#REF!,#REF!,IF(#REF!&lt;#REF!,#REF!,"")),"")</f>
        <v/>
      </c>
      <c r="G134" t="str">
        <f>IF(ISNUMBER(FIND("张子浚",#REF!)),#REF!,"")</f>
        <v/>
      </c>
      <c r="H134" s="99" t="str">
        <f>IF(ISNUMBER(FIND("张子浚",#REF!)),IF(#REF!&gt;=#REF!,#REF!,IF(#REF!&lt;#REF!,#REF!,"")),"")</f>
        <v/>
      </c>
      <c r="J134" t="str">
        <f>IF(ISNUMBER(FIND("张天畅",#REF!)),#REF!,"")</f>
        <v/>
      </c>
      <c r="K134" s="99" t="str">
        <f>IF(ISNUMBER(FIND("张天畅",#REF!)),IF(#REF!&gt;=#REF!,#REF!,IF(#REF!&lt;#REF!,#REF!,"")),"")</f>
        <v/>
      </c>
      <c r="M134" t="str">
        <f>IF(ISNUMBER(FIND("李元星",#REF!)),#REF!,"")</f>
        <v/>
      </c>
      <c r="N134" s="99" t="str">
        <f>IF(ISNUMBER(FIND("李元星",#REF!)),IF(#REF!&gt;=#REF!,#REF!,IF(#REF!&lt;#REF!,#REF!,"")),"")</f>
        <v/>
      </c>
      <c r="P134" t="str">
        <f>IF(ISNUMBER(FIND("徐锐",#REF!)),#REF!,"")</f>
        <v/>
      </c>
      <c r="Q134" s="99" t="str">
        <f>IF(ISNUMBER(FIND("徐锐",#REF!)),IF(#REF!&gt;=#REF!,#REF!,IF(#REF!&lt;#REF!,#REF!,"")),"")</f>
        <v/>
      </c>
      <c r="S134" t="str">
        <f>IF(ISNUMBER(FIND("余亚成",#REF!)),#REF!,"")</f>
        <v/>
      </c>
      <c r="T134" s="99" t="str">
        <f>IF(ISNUMBER(FIND("余亚成",#REF!)),IF(#REF!&gt;=#REF!,#REF!,IF(#REF!&lt;#REF!,#REF!,"")),"")</f>
        <v/>
      </c>
      <c r="V134" t="str">
        <f>IF(ISNUMBER(FIND("杨炼",#REF!)),#REF!,"")</f>
        <v/>
      </c>
      <c r="W134" s="99" t="str">
        <f>IF(ISNUMBER(FIND("杨炼",#REF!)),IF(#REF!&gt;=#REF!,#REF!,IF(#REF!&lt;#REF!,#REF!,"")),"")</f>
        <v/>
      </c>
      <c r="Y134" t="str">
        <f>IF(ISNUMBER(FIND("曹俊",#REF!)),#REF!,"")</f>
        <v/>
      </c>
      <c r="Z134" s="99" t="str">
        <f>IF(ISNUMBER(FIND("曹俊",#REF!)),IF(#REF!&gt;=#REF!,#REF!,IF(#REF!&lt;#REF!,#REF!,"")),"")</f>
        <v/>
      </c>
      <c r="AB134" t="str">
        <f>IF(ISNUMBER(FIND("杨毅松",#REF!)),#REF!,"")</f>
        <v/>
      </c>
      <c r="AC134" s="99" t="str">
        <f>IF(ISNUMBER(FIND("杨毅松",#REF!)),IF(#REF!&gt;=#REF!,#REF!,IF(#REF!&lt;#REF!,#REF!,"")),"")</f>
        <v/>
      </c>
      <c r="AE134" t="str">
        <f>IF(ISNUMBER(FIND("田伟",#REF!)),#REF!,"")</f>
        <v/>
      </c>
      <c r="AF134" s="99" t="str">
        <f>IF(ISNUMBER(FIND("田伟",#REF!)),IF(#REF!&gt;=#REF!,#REF!,IF(#REF!&lt;#REF!,#REF!,"")),"")</f>
        <v/>
      </c>
      <c r="AH134" t="str">
        <f>IF(ISNUMBER(FIND("陈文卿",#REF!)),#REF!,"")</f>
        <v/>
      </c>
      <c r="AI134" s="99" t="str">
        <f>IF(ISNUMBER(FIND("陈文卿",#REF!)),IF(#REF!&gt;=#REF!,#REF!,IF(#REF!&lt;#REF!,#REF!,"")),"")</f>
        <v/>
      </c>
    </row>
    <row r="135" spans="1:35">
      <c r="A135" t="str">
        <f>IF(ISNUMBER(FIND("周朋",#REF!)),#REF!,"")</f>
        <v/>
      </c>
      <c r="B135" s="99" t="str">
        <f>IF(ISNUMBER(FIND("周朋",#REF!)),IF(#REF!&gt;=#REF!,#REF!,IF(#REF!&lt;#REF!,#REF!,"")),"")</f>
        <v/>
      </c>
      <c r="D135" t="str">
        <f>IF(ISNUMBER(FIND("鲁元君",#REF!)),#REF!,"")</f>
        <v/>
      </c>
      <c r="E135" s="99" t="str">
        <f>IF(ISNUMBER(FIND("鲁元君",#REF!)),IF(#REF!&gt;=#REF!,#REF!,IF(#REF!&lt;#REF!,#REF!,"")),"")</f>
        <v/>
      </c>
      <c r="G135" t="str">
        <f>IF(ISNUMBER(FIND("张子浚",#REF!)),#REF!,"")</f>
        <v/>
      </c>
      <c r="H135" s="99" t="str">
        <f>IF(ISNUMBER(FIND("张子浚",#REF!)),IF(#REF!&gt;=#REF!,#REF!,IF(#REF!&lt;#REF!,#REF!,"")),"")</f>
        <v/>
      </c>
      <c r="J135" t="str">
        <f>IF(ISNUMBER(FIND("张天畅",#REF!)),#REF!,"")</f>
        <v/>
      </c>
      <c r="K135" s="99" t="str">
        <f>IF(ISNUMBER(FIND("张天畅",#REF!)),IF(#REF!&gt;=#REF!,#REF!,IF(#REF!&lt;#REF!,#REF!,"")),"")</f>
        <v/>
      </c>
      <c r="M135" t="str">
        <f>IF(ISNUMBER(FIND("李元星",#REF!)),#REF!,"")</f>
        <v/>
      </c>
      <c r="N135" s="99" t="str">
        <f>IF(ISNUMBER(FIND("李元星",#REF!)),IF(#REF!&gt;=#REF!,#REF!,IF(#REF!&lt;#REF!,#REF!,"")),"")</f>
        <v/>
      </c>
      <c r="P135" t="str">
        <f>IF(ISNUMBER(FIND("徐锐",#REF!)),#REF!,"")</f>
        <v/>
      </c>
      <c r="Q135" s="99" t="str">
        <f>IF(ISNUMBER(FIND("徐锐",#REF!)),IF(#REF!&gt;=#REF!,#REF!,IF(#REF!&lt;#REF!,#REF!,"")),"")</f>
        <v/>
      </c>
      <c r="S135" t="str">
        <f>IF(ISNUMBER(FIND("余亚成",#REF!)),#REF!,"")</f>
        <v/>
      </c>
      <c r="T135" s="99" t="str">
        <f>IF(ISNUMBER(FIND("余亚成",#REF!)),IF(#REF!&gt;=#REF!,#REF!,IF(#REF!&lt;#REF!,#REF!,"")),"")</f>
        <v/>
      </c>
      <c r="V135" t="str">
        <f>IF(ISNUMBER(FIND("杨炼",#REF!)),#REF!,"")</f>
        <v/>
      </c>
      <c r="W135" s="99" t="str">
        <f>IF(ISNUMBER(FIND("杨炼",#REF!)),IF(#REF!&gt;=#REF!,#REF!,IF(#REF!&lt;#REF!,#REF!,"")),"")</f>
        <v/>
      </c>
      <c r="Y135" t="str">
        <f>IF(ISNUMBER(FIND("曹俊",#REF!)),#REF!,"")</f>
        <v/>
      </c>
      <c r="Z135" s="99" t="str">
        <f>IF(ISNUMBER(FIND("曹俊",#REF!)),IF(#REF!&gt;=#REF!,#REF!,IF(#REF!&lt;#REF!,#REF!,"")),"")</f>
        <v/>
      </c>
      <c r="AB135" t="str">
        <f>IF(ISNUMBER(FIND("杨毅松",#REF!)),#REF!,"")</f>
        <v/>
      </c>
      <c r="AC135" s="99" t="str">
        <f>IF(ISNUMBER(FIND("杨毅松",#REF!)),IF(#REF!&gt;=#REF!,#REF!,IF(#REF!&lt;#REF!,#REF!,"")),"")</f>
        <v/>
      </c>
      <c r="AE135" t="str">
        <f>IF(ISNUMBER(FIND("田伟",#REF!)),#REF!,"")</f>
        <v/>
      </c>
      <c r="AF135" s="99" t="str">
        <f>IF(ISNUMBER(FIND("田伟",#REF!)),IF(#REF!&gt;=#REF!,#REF!,IF(#REF!&lt;#REF!,#REF!,"")),"")</f>
        <v/>
      </c>
      <c r="AH135" t="str">
        <f>IF(ISNUMBER(FIND("陈文卿",#REF!)),#REF!,"")</f>
        <v/>
      </c>
      <c r="AI135" s="99" t="str">
        <f>IF(ISNUMBER(FIND("陈文卿",#REF!)),IF(#REF!&gt;=#REF!,#REF!,IF(#REF!&lt;#REF!,#REF!,"")),"")</f>
        <v/>
      </c>
    </row>
    <row r="136" spans="1:35">
      <c r="A136" t="str">
        <f>IF(ISNUMBER(FIND("周朋",#REF!)),#REF!,"")</f>
        <v/>
      </c>
      <c r="B136" s="99" t="str">
        <f>IF(ISNUMBER(FIND("周朋",#REF!)),IF(#REF!&gt;=#REF!,#REF!,IF(#REF!&lt;#REF!,#REF!,"")),"")</f>
        <v/>
      </c>
      <c r="D136" t="str">
        <f>IF(ISNUMBER(FIND("鲁元君",#REF!)),#REF!,"")</f>
        <v/>
      </c>
      <c r="E136" s="99" t="str">
        <f>IF(ISNUMBER(FIND("鲁元君",#REF!)),IF(#REF!&gt;=#REF!,#REF!,IF(#REF!&lt;#REF!,#REF!,"")),"")</f>
        <v/>
      </c>
      <c r="G136" t="str">
        <f>IF(ISNUMBER(FIND("张子浚",#REF!)),#REF!,"")</f>
        <v/>
      </c>
      <c r="H136" s="99" t="str">
        <f>IF(ISNUMBER(FIND("张子浚",#REF!)),IF(#REF!&gt;=#REF!,#REF!,IF(#REF!&lt;#REF!,#REF!,"")),"")</f>
        <v/>
      </c>
      <c r="J136" t="str">
        <f>IF(ISNUMBER(FIND("张天畅",#REF!)),#REF!,"")</f>
        <v/>
      </c>
      <c r="K136" s="99" t="str">
        <f>IF(ISNUMBER(FIND("张天畅",#REF!)),IF(#REF!&gt;=#REF!,#REF!,IF(#REF!&lt;#REF!,#REF!,"")),"")</f>
        <v/>
      </c>
      <c r="M136" t="str">
        <f>IF(ISNUMBER(FIND("李元星",#REF!)),#REF!,"")</f>
        <v/>
      </c>
      <c r="N136" s="99" t="str">
        <f>IF(ISNUMBER(FIND("李元星",#REF!)),IF(#REF!&gt;=#REF!,#REF!,IF(#REF!&lt;#REF!,#REF!,"")),"")</f>
        <v/>
      </c>
      <c r="P136" t="str">
        <f>IF(ISNUMBER(FIND("徐锐",#REF!)),#REF!,"")</f>
        <v/>
      </c>
      <c r="Q136" s="99" t="str">
        <f>IF(ISNUMBER(FIND("徐锐",#REF!)),IF(#REF!&gt;=#REF!,#REF!,IF(#REF!&lt;#REF!,#REF!,"")),"")</f>
        <v/>
      </c>
      <c r="S136" t="str">
        <f>IF(ISNUMBER(FIND("余亚成",#REF!)),#REF!,"")</f>
        <v/>
      </c>
      <c r="T136" s="99" t="str">
        <f>IF(ISNUMBER(FIND("余亚成",#REF!)),IF(#REF!&gt;=#REF!,#REF!,IF(#REF!&lt;#REF!,#REF!,"")),"")</f>
        <v/>
      </c>
      <c r="V136" t="str">
        <f>IF(ISNUMBER(FIND("杨炼",#REF!)),#REF!,"")</f>
        <v/>
      </c>
      <c r="W136" s="99" t="str">
        <f>IF(ISNUMBER(FIND("杨炼",#REF!)),IF(#REF!&gt;=#REF!,#REF!,IF(#REF!&lt;#REF!,#REF!,"")),"")</f>
        <v/>
      </c>
      <c r="Y136" t="str">
        <f>IF(ISNUMBER(FIND("曹俊",#REF!)),#REF!,"")</f>
        <v/>
      </c>
      <c r="Z136" s="99" t="str">
        <f>IF(ISNUMBER(FIND("曹俊",#REF!)),IF(#REF!&gt;=#REF!,#REF!,IF(#REF!&lt;#REF!,#REF!,"")),"")</f>
        <v/>
      </c>
      <c r="AB136" t="str">
        <f>IF(ISNUMBER(FIND("杨毅松",#REF!)),#REF!,"")</f>
        <v/>
      </c>
      <c r="AC136" s="99" t="str">
        <f>IF(ISNUMBER(FIND("杨毅松",#REF!)),IF(#REF!&gt;=#REF!,#REF!,IF(#REF!&lt;#REF!,#REF!,"")),"")</f>
        <v/>
      </c>
      <c r="AE136" t="str">
        <f>IF(ISNUMBER(FIND("田伟",#REF!)),#REF!,"")</f>
        <v/>
      </c>
      <c r="AF136" s="99" t="str">
        <f>IF(ISNUMBER(FIND("田伟",#REF!)),IF(#REF!&gt;=#REF!,#REF!,IF(#REF!&lt;#REF!,#REF!,"")),"")</f>
        <v/>
      </c>
      <c r="AH136" t="str">
        <f>IF(ISNUMBER(FIND("陈文卿",#REF!)),#REF!,"")</f>
        <v/>
      </c>
      <c r="AI136" s="99" t="str">
        <f>IF(ISNUMBER(FIND("陈文卿",#REF!)),IF(#REF!&gt;=#REF!,#REF!,IF(#REF!&lt;#REF!,#REF!,"")),"")</f>
        <v/>
      </c>
    </row>
    <row r="137" spans="1:35">
      <c r="A137" t="str">
        <f>IF(ISNUMBER(FIND("周朋",#REF!)),#REF!,"")</f>
        <v/>
      </c>
      <c r="B137" s="99" t="str">
        <f>IF(ISNUMBER(FIND("周朋",#REF!)),IF(#REF!&gt;=#REF!,#REF!,IF(#REF!&lt;#REF!,#REF!,"")),"")</f>
        <v/>
      </c>
      <c r="D137" t="str">
        <f>IF(ISNUMBER(FIND("鲁元君",#REF!)),#REF!,"")</f>
        <v/>
      </c>
      <c r="E137" s="99" t="str">
        <f>IF(ISNUMBER(FIND("鲁元君",#REF!)),IF(#REF!&gt;=#REF!,#REF!,IF(#REF!&lt;#REF!,#REF!,"")),"")</f>
        <v/>
      </c>
      <c r="G137" t="str">
        <f>IF(ISNUMBER(FIND("张子浚",#REF!)),#REF!,"")</f>
        <v/>
      </c>
      <c r="H137" s="99" t="str">
        <f>IF(ISNUMBER(FIND("张子浚",#REF!)),IF(#REF!&gt;=#REF!,#REF!,IF(#REF!&lt;#REF!,#REF!,"")),"")</f>
        <v/>
      </c>
      <c r="J137" t="str">
        <f>IF(ISNUMBER(FIND("张天畅",#REF!)),#REF!,"")</f>
        <v/>
      </c>
      <c r="K137" s="99" t="str">
        <f>IF(ISNUMBER(FIND("张天畅",#REF!)),IF(#REF!&gt;=#REF!,#REF!,IF(#REF!&lt;#REF!,#REF!,"")),"")</f>
        <v/>
      </c>
      <c r="M137" t="str">
        <f>IF(ISNUMBER(FIND("李元星",#REF!)),#REF!,"")</f>
        <v/>
      </c>
      <c r="N137" s="99" t="str">
        <f>IF(ISNUMBER(FIND("李元星",#REF!)),IF(#REF!&gt;=#REF!,#REF!,IF(#REF!&lt;#REF!,#REF!,"")),"")</f>
        <v/>
      </c>
      <c r="P137" t="str">
        <f>IF(ISNUMBER(FIND("徐锐",#REF!)),#REF!,"")</f>
        <v/>
      </c>
      <c r="Q137" s="99" t="str">
        <f>IF(ISNUMBER(FIND("徐锐",#REF!)),IF(#REF!&gt;=#REF!,#REF!,IF(#REF!&lt;#REF!,#REF!,"")),"")</f>
        <v/>
      </c>
      <c r="S137" t="str">
        <f>IF(ISNUMBER(FIND("余亚成",#REF!)),#REF!,"")</f>
        <v/>
      </c>
      <c r="T137" s="99" t="str">
        <f>IF(ISNUMBER(FIND("余亚成",#REF!)),IF(#REF!&gt;=#REF!,#REF!,IF(#REF!&lt;#REF!,#REF!,"")),"")</f>
        <v/>
      </c>
      <c r="V137" t="str">
        <f>IF(ISNUMBER(FIND("杨炼",#REF!)),#REF!,"")</f>
        <v/>
      </c>
      <c r="W137" s="99" t="str">
        <f>IF(ISNUMBER(FIND("杨炼",#REF!)),IF(#REF!&gt;=#REF!,#REF!,IF(#REF!&lt;#REF!,#REF!,"")),"")</f>
        <v/>
      </c>
      <c r="Y137" t="str">
        <f>IF(ISNUMBER(FIND("曹俊",#REF!)),#REF!,"")</f>
        <v/>
      </c>
      <c r="Z137" s="99" t="str">
        <f>IF(ISNUMBER(FIND("曹俊",#REF!)),IF(#REF!&gt;=#REF!,#REF!,IF(#REF!&lt;#REF!,#REF!,"")),"")</f>
        <v/>
      </c>
      <c r="AB137" t="str">
        <f>IF(ISNUMBER(FIND("杨毅松",#REF!)),#REF!,"")</f>
        <v/>
      </c>
      <c r="AC137" s="99" t="str">
        <f>IF(ISNUMBER(FIND("杨毅松",#REF!)),IF(#REF!&gt;=#REF!,#REF!,IF(#REF!&lt;#REF!,#REF!,"")),"")</f>
        <v/>
      </c>
      <c r="AE137" t="str">
        <f>IF(ISNUMBER(FIND("田伟",#REF!)),#REF!,"")</f>
        <v/>
      </c>
      <c r="AF137" s="99" t="str">
        <f>IF(ISNUMBER(FIND("田伟",#REF!)),IF(#REF!&gt;=#REF!,#REF!,IF(#REF!&lt;#REF!,#REF!,"")),"")</f>
        <v/>
      </c>
      <c r="AH137" t="str">
        <f>IF(ISNUMBER(FIND("陈文卿",#REF!)),#REF!,"")</f>
        <v/>
      </c>
      <c r="AI137" s="99" t="str">
        <f>IF(ISNUMBER(FIND("陈文卿",#REF!)),IF(#REF!&gt;=#REF!,#REF!,IF(#REF!&lt;#REF!,#REF!,"")),"")</f>
        <v/>
      </c>
    </row>
    <row r="138" spans="1:35">
      <c r="A138" t="str">
        <f>IF(ISNUMBER(FIND("周朋",#REF!)),#REF!,"")</f>
        <v/>
      </c>
      <c r="B138" s="99" t="str">
        <f>IF(ISNUMBER(FIND("周朋",#REF!)),IF(#REF!&gt;=#REF!,#REF!,IF(#REF!&lt;#REF!,#REF!,"")),"")</f>
        <v/>
      </c>
      <c r="D138" t="str">
        <f>IF(ISNUMBER(FIND("鲁元君",#REF!)),#REF!,"")</f>
        <v/>
      </c>
      <c r="E138" s="99" t="str">
        <f>IF(ISNUMBER(FIND("鲁元君",#REF!)),IF(#REF!&gt;=#REF!,#REF!,IF(#REF!&lt;#REF!,#REF!,"")),"")</f>
        <v/>
      </c>
      <c r="G138" t="str">
        <f>IF(ISNUMBER(FIND("张子浚",#REF!)),#REF!,"")</f>
        <v/>
      </c>
      <c r="H138" s="99" t="str">
        <f>IF(ISNUMBER(FIND("张子浚",#REF!)),IF(#REF!&gt;=#REF!,#REF!,IF(#REF!&lt;#REF!,#REF!,"")),"")</f>
        <v/>
      </c>
      <c r="J138" t="str">
        <f>IF(ISNUMBER(FIND("张天畅",#REF!)),#REF!,"")</f>
        <v/>
      </c>
      <c r="K138" s="99" t="str">
        <f>IF(ISNUMBER(FIND("张天畅",#REF!)),IF(#REF!&gt;=#REF!,#REF!,IF(#REF!&lt;#REF!,#REF!,"")),"")</f>
        <v/>
      </c>
      <c r="M138" t="str">
        <f>IF(ISNUMBER(FIND("李元星",#REF!)),#REF!,"")</f>
        <v/>
      </c>
      <c r="N138" s="99" t="str">
        <f>IF(ISNUMBER(FIND("李元星",#REF!)),IF(#REF!&gt;=#REF!,#REF!,IF(#REF!&lt;#REF!,#REF!,"")),"")</f>
        <v/>
      </c>
      <c r="P138" t="str">
        <f>IF(ISNUMBER(FIND("徐锐",#REF!)),#REF!,"")</f>
        <v/>
      </c>
      <c r="Q138" s="99" t="str">
        <f>IF(ISNUMBER(FIND("徐锐",#REF!)),IF(#REF!&gt;=#REF!,#REF!,IF(#REF!&lt;#REF!,#REF!,"")),"")</f>
        <v/>
      </c>
      <c r="S138" t="str">
        <f>IF(ISNUMBER(FIND("余亚成",#REF!)),#REF!,"")</f>
        <v/>
      </c>
      <c r="T138" s="99" t="str">
        <f>IF(ISNUMBER(FIND("余亚成",#REF!)),IF(#REF!&gt;=#REF!,#REF!,IF(#REF!&lt;#REF!,#REF!,"")),"")</f>
        <v/>
      </c>
      <c r="V138" t="str">
        <f>IF(ISNUMBER(FIND("杨炼",#REF!)),#REF!,"")</f>
        <v/>
      </c>
      <c r="W138" s="99" t="str">
        <f>IF(ISNUMBER(FIND("杨炼",#REF!)),IF(#REF!&gt;=#REF!,#REF!,IF(#REF!&lt;#REF!,#REF!,"")),"")</f>
        <v/>
      </c>
      <c r="Y138" t="str">
        <f>IF(ISNUMBER(FIND("曹俊",#REF!)),#REF!,"")</f>
        <v/>
      </c>
      <c r="Z138" s="99" t="str">
        <f>IF(ISNUMBER(FIND("曹俊",#REF!)),IF(#REF!&gt;=#REF!,#REF!,IF(#REF!&lt;#REF!,#REF!,"")),"")</f>
        <v/>
      </c>
      <c r="AB138" t="str">
        <f>IF(ISNUMBER(FIND("杨毅松",#REF!)),#REF!,"")</f>
        <v/>
      </c>
      <c r="AC138" s="99" t="str">
        <f>IF(ISNUMBER(FIND("杨毅松",#REF!)),IF(#REF!&gt;=#REF!,#REF!,IF(#REF!&lt;#REF!,#REF!,"")),"")</f>
        <v/>
      </c>
      <c r="AE138" t="str">
        <f>IF(ISNUMBER(FIND("田伟",#REF!)),#REF!,"")</f>
        <v/>
      </c>
      <c r="AF138" s="99" t="str">
        <f>IF(ISNUMBER(FIND("田伟",#REF!)),IF(#REF!&gt;=#REF!,#REF!,IF(#REF!&lt;#REF!,#REF!,"")),"")</f>
        <v/>
      </c>
      <c r="AH138" t="str">
        <f>IF(ISNUMBER(FIND("陈文卿",#REF!)),#REF!,"")</f>
        <v/>
      </c>
      <c r="AI138" s="99" t="str">
        <f>IF(ISNUMBER(FIND("陈文卿",#REF!)),IF(#REF!&gt;=#REF!,#REF!,IF(#REF!&lt;#REF!,#REF!,"")),"")</f>
        <v/>
      </c>
    </row>
    <row r="139" spans="1:35">
      <c r="A139" t="str">
        <f>IF(ISNUMBER(FIND("周朋",#REF!)),#REF!,"")</f>
        <v/>
      </c>
      <c r="B139" s="99" t="str">
        <f>IF(ISNUMBER(FIND("周朋",#REF!)),IF(#REF!&gt;=#REF!,#REF!,IF(#REF!&lt;#REF!,#REF!,"")),"")</f>
        <v/>
      </c>
      <c r="D139" t="str">
        <f>IF(ISNUMBER(FIND("鲁元君",#REF!)),#REF!,"")</f>
        <v/>
      </c>
      <c r="E139" s="99" t="str">
        <f>IF(ISNUMBER(FIND("鲁元君",#REF!)),IF(#REF!&gt;=#REF!,#REF!,IF(#REF!&lt;#REF!,#REF!,"")),"")</f>
        <v/>
      </c>
      <c r="G139" t="str">
        <f>IF(ISNUMBER(FIND("张子浚",#REF!)),#REF!,"")</f>
        <v/>
      </c>
      <c r="H139" s="99" t="str">
        <f>IF(ISNUMBER(FIND("张子浚",#REF!)),IF(#REF!&gt;=#REF!,#REF!,IF(#REF!&lt;#REF!,#REF!,"")),"")</f>
        <v/>
      </c>
      <c r="J139" t="str">
        <f>IF(ISNUMBER(FIND("张天畅",#REF!)),#REF!,"")</f>
        <v/>
      </c>
      <c r="K139" s="99" t="str">
        <f>IF(ISNUMBER(FIND("张天畅",#REF!)),IF(#REF!&gt;=#REF!,#REF!,IF(#REF!&lt;#REF!,#REF!,"")),"")</f>
        <v/>
      </c>
      <c r="M139" t="str">
        <f>IF(ISNUMBER(FIND("李元星",#REF!)),#REF!,"")</f>
        <v/>
      </c>
      <c r="N139" s="99" t="str">
        <f>IF(ISNUMBER(FIND("李元星",#REF!)),IF(#REF!&gt;=#REF!,#REF!,IF(#REF!&lt;#REF!,#REF!,"")),"")</f>
        <v/>
      </c>
      <c r="P139" t="str">
        <f>IF(ISNUMBER(FIND("徐锐",#REF!)),#REF!,"")</f>
        <v/>
      </c>
      <c r="Q139" s="99" t="str">
        <f>IF(ISNUMBER(FIND("徐锐",#REF!)),IF(#REF!&gt;=#REF!,#REF!,IF(#REF!&lt;#REF!,#REF!,"")),"")</f>
        <v/>
      </c>
      <c r="S139" t="str">
        <f>IF(ISNUMBER(FIND("余亚成",#REF!)),#REF!,"")</f>
        <v/>
      </c>
      <c r="T139" s="99" t="str">
        <f>IF(ISNUMBER(FIND("余亚成",#REF!)),IF(#REF!&gt;=#REF!,#REF!,IF(#REF!&lt;#REF!,#REF!,"")),"")</f>
        <v/>
      </c>
      <c r="V139" t="str">
        <f>IF(ISNUMBER(FIND("杨炼",#REF!)),#REF!,"")</f>
        <v/>
      </c>
      <c r="W139" s="99" t="str">
        <f>IF(ISNUMBER(FIND("杨炼",#REF!)),IF(#REF!&gt;=#REF!,#REF!,IF(#REF!&lt;#REF!,#REF!,"")),"")</f>
        <v/>
      </c>
      <c r="Y139" t="str">
        <f>IF(ISNUMBER(FIND("曹俊",#REF!)),#REF!,"")</f>
        <v/>
      </c>
      <c r="Z139" s="99" t="str">
        <f>IF(ISNUMBER(FIND("曹俊",#REF!)),IF(#REF!&gt;=#REF!,#REF!,IF(#REF!&lt;#REF!,#REF!,"")),"")</f>
        <v/>
      </c>
      <c r="AB139" t="str">
        <f>IF(ISNUMBER(FIND("杨毅松",#REF!)),#REF!,"")</f>
        <v/>
      </c>
      <c r="AC139" s="99" t="str">
        <f>IF(ISNUMBER(FIND("杨毅松",#REF!)),IF(#REF!&gt;=#REF!,#REF!,IF(#REF!&lt;#REF!,#REF!,"")),"")</f>
        <v/>
      </c>
      <c r="AE139" t="str">
        <f>IF(ISNUMBER(FIND("田伟",#REF!)),#REF!,"")</f>
        <v/>
      </c>
      <c r="AF139" s="99" t="str">
        <f>IF(ISNUMBER(FIND("田伟",#REF!)),IF(#REF!&gt;=#REF!,#REF!,IF(#REF!&lt;#REF!,#REF!,"")),"")</f>
        <v/>
      </c>
      <c r="AH139" t="str">
        <f>IF(ISNUMBER(FIND("陈文卿",#REF!)),#REF!,"")</f>
        <v/>
      </c>
      <c r="AI139" s="99" t="str">
        <f>IF(ISNUMBER(FIND("陈文卿",#REF!)),IF(#REF!&gt;=#REF!,#REF!,IF(#REF!&lt;#REF!,#REF!,"")),"")</f>
        <v/>
      </c>
    </row>
    <row r="140" spans="1:35">
      <c r="A140" t="str">
        <f>IF(ISNUMBER(FIND("周朋",#REF!)),#REF!,"")</f>
        <v/>
      </c>
      <c r="B140" s="99" t="str">
        <f>IF(ISNUMBER(FIND("周朋",#REF!)),IF(#REF!&gt;=#REF!,#REF!,IF(#REF!&lt;#REF!,#REF!,"")),"")</f>
        <v/>
      </c>
      <c r="D140" t="str">
        <f>IF(ISNUMBER(FIND("鲁元君",#REF!)),#REF!,"")</f>
        <v/>
      </c>
      <c r="E140" s="99" t="str">
        <f>IF(ISNUMBER(FIND("鲁元君",#REF!)),IF(#REF!&gt;=#REF!,#REF!,IF(#REF!&lt;#REF!,#REF!,"")),"")</f>
        <v/>
      </c>
      <c r="G140" t="str">
        <f>IF(ISNUMBER(FIND("张子浚",#REF!)),#REF!,"")</f>
        <v/>
      </c>
      <c r="H140" s="99" t="str">
        <f>IF(ISNUMBER(FIND("张子浚",#REF!)),IF(#REF!&gt;=#REF!,#REF!,IF(#REF!&lt;#REF!,#REF!,"")),"")</f>
        <v/>
      </c>
      <c r="J140" t="str">
        <f>IF(ISNUMBER(FIND("张天畅",#REF!)),#REF!,"")</f>
        <v/>
      </c>
      <c r="K140" s="99" t="str">
        <f>IF(ISNUMBER(FIND("张天畅",#REF!)),IF(#REF!&gt;=#REF!,#REF!,IF(#REF!&lt;#REF!,#REF!,"")),"")</f>
        <v/>
      </c>
      <c r="M140" t="str">
        <f>IF(ISNUMBER(FIND("李元星",#REF!)),#REF!,"")</f>
        <v/>
      </c>
      <c r="N140" s="99" t="str">
        <f>IF(ISNUMBER(FIND("李元星",#REF!)),IF(#REF!&gt;=#REF!,#REF!,IF(#REF!&lt;#REF!,#REF!,"")),"")</f>
        <v/>
      </c>
      <c r="P140" t="str">
        <f>IF(ISNUMBER(FIND("徐锐",#REF!)),#REF!,"")</f>
        <v/>
      </c>
      <c r="Q140" s="99" t="str">
        <f>IF(ISNUMBER(FIND("徐锐",#REF!)),IF(#REF!&gt;=#REF!,#REF!,IF(#REF!&lt;#REF!,#REF!,"")),"")</f>
        <v/>
      </c>
      <c r="S140" t="str">
        <f>IF(ISNUMBER(FIND("余亚成",#REF!)),#REF!,"")</f>
        <v/>
      </c>
      <c r="T140" s="99" t="str">
        <f>IF(ISNUMBER(FIND("余亚成",#REF!)),IF(#REF!&gt;=#REF!,#REF!,IF(#REF!&lt;#REF!,#REF!,"")),"")</f>
        <v/>
      </c>
      <c r="V140" t="str">
        <f>IF(ISNUMBER(FIND("杨炼",#REF!)),#REF!,"")</f>
        <v/>
      </c>
      <c r="W140" s="99" t="str">
        <f>IF(ISNUMBER(FIND("杨炼",#REF!)),IF(#REF!&gt;=#REF!,#REF!,IF(#REF!&lt;#REF!,#REF!,"")),"")</f>
        <v/>
      </c>
      <c r="Y140" t="str">
        <f>IF(ISNUMBER(FIND("曹俊",#REF!)),#REF!,"")</f>
        <v/>
      </c>
      <c r="Z140" s="99" t="str">
        <f>IF(ISNUMBER(FIND("曹俊",#REF!)),IF(#REF!&gt;=#REF!,#REF!,IF(#REF!&lt;#REF!,#REF!,"")),"")</f>
        <v/>
      </c>
      <c r="AB140" t="str">
        <f>IF(ISNUMBER(FIND("杨毅松",#REF!)),#REF!,"")</f>
        <v/>
      </c>
      <c r="AC140" s="99" t="str">
        <f>IF(ISNUMBER(FIND("杨毅松",#REF!)),IF(#REF!&gt;=#REF!,#REF!,IF(#REF!&lt;#REF!,#REF!,"")),"")</f>
        <v/>
      </c>
      <c r="AE140" t="str">
        <f>IF(ISNUMBER(FIND("田伟",#REF!)),#REF!,"")</f>
        <v/>
      </c>
      <c r="AF140" s="99" t="str">
        <f>IF(ISNUMBER(FIND("田伟",#REF!)),IF(#REF!&gt;=#REF!,#REF!,IF(#REF!&lt;#REF!,#REF!,"")),"")</f>
        <v/>
      </c>
      <c r="AH140" t="str">
        <f>IF(ISNUMBER(FIND("陈文卿",#REF!)),#REF!,"")</f>
        <v/>
      </c>
      <c r="AI140" s="99" t="str">
        <f>IF(ISNUMBER(FIND("陈文卿",#REF!)),IF(#REF!&gt;=#REF!,#REF!,IF(#REF!&lt;#REF!,#REF!,"")),"")</f>
        <v/>
      </c>
    </row>
    <row r="141" spans="1:35">
      <c r="A141" t="str">
        <f>IF(ISNUMBER(FIND("周朋",#REF!)),#REF!,"")</f>
        <v/>
      </c>
      <c r="B141" s="99" t="str">
        <f>IF(ISNUMBER(FIND("周朋",#REF!)),IF(#REF!&gt;=#REF!,#REF!,IF(#REF!&lt;#REF!,#REF!,"")),"")</f>
        <v/>
      </c>
      <c r="D141" t="str">
        <f>IF(ISNUMBER(FIND("鲁元君",#REF!)),#REF!,"")</f>
        <v/>
      </c>
      <c r="E141" s="99" t="str">
        <f>IF(ISNUMBER(FIND("鲁元君",#REF!)),IF(#REF!&gt;=#REF!,#REF!,IF(#REF!&lt;#REF!,#REF!,"")),"")</f>
        <v/>
      </c>
      <c r="G141" t="str">
        <f>IF(ISNUMBER(FIND("张子浚",#REF!)),#REF!,"")</f>
        <v/>
      </c>
      <c r="H141" s="99" t="str">
        <f>IF(ISNUMBER(FIND("张子浚",#REF!)),IF(#REF!&gt;=#REF!,#REF!,IF(#REF!&lt;#REF!,#REF!,"")),"")</f>
        <v/>
      </c>
      <c r="J141" t="str">
        <f>IF(ISNUMBER(FIND("张天畅",#REF!)),#REF!,"")</f>
        <v/>
      </c>
      <c r="K141" s="99" t="str">
        <f>IF(ISNUMBER(FIND("张天畅",#REF!)),IF(#REF!&gt;=#REF!,#REF!,IF(#REF!&lt;#REF!,#REF!,"")),"")</f>
        <v/>
      </c>
      <c r="M141" t="str">
        <f>IF(ISNUMBER(FIND("李元星",#REF!)),#REF!,"")</f>
        <v/>
      </c>
      <c r="N141" s="99" t="str">
        <f>IF(ISNUMBER(FIND("李元星",#REF!)),IF(#REF!&gt;=#REF!,#REF!,IF(#REF!&lt;#REF!,#REF!,"")),"")</f>
        <v/>
      </c>
      <c r="P141" t="str">
        <f>IF(ISNUMBER(FIND("徐锐",#REF!)),#REF!,"")</f>
        <v/>
      </c>
      <c r="Q141" s="99" t="str">
        <f>IF(ISNUMBER(FIND("徐锐",#REF!)),IF(#REF!&gt;=#REF!,#REF!,IF(#REF!&lt;#REF!,#REF!,"")),"")</f>
        <v/>
      </c>
      <c r="S141" t="str">
        <f>IF(ISNUMBER(FIND("余亚成",#REF!)),#REF!,"")</f>
        <v/>
      </c>
      <c r="T141" s="99" t="str">
        <f>IF(ISNUMBER(FIND("余亚成",#REF!)),IF(#REF!&gt;=#REF!,#REF!,IF(#REF!&lt;#REF!,#REF!,"")),"")</f>
        <v/>
      </c>
      <c r="V141" t="str">
        <f>IF(ISNUMBER(FIND("杨炼",#REF!)),#REF!,"")</f>
        <v/>
      </c>
      <c r="W141" s="99" t="str">
        <f>IF(ISNUMBER(FIND("杨炼",#REF!)),IF(#REF!&gt;=#REF!,#REF!,IF(#REF!&lt;#REF!,#REF!,"")),"")</f>
        <v/>
      </c>
      <c r="Y141" t="str">
        <f>IF(ISNUMBER(FIND("曹俊",#REF!)),#REF!,"")</f>
        <v/>
      </c>
      <c r="Z141" s="99" t="str">
        <f>IF(ISNUMBER(FIND("曹俊",#REF!)),IF(#REF!&gt;=#REF!,#REF!,IF(#REF!&lt;#REF!,#REF!,"")),"")</f>
        <v/>
      </c>
      <c r="AB141" t="str">
        <f>IF(ISNUMBER(FIND("杨毅松",#REF!)),#REF!,"")</f>
        <v/>
      </c>
      <c r="AC141" s="99" t="str">
        <f>IF(ISNUMBER(FIND("杨毅松",#REF!)),IF(#REF!&gt;=#REF!,#REF!,IF(#REF!&lt;#REF!,#REF!,"")),"")</f>
        <v/>
      </c>
      <c r="AE141" t="str">
        <f>IF(ISNUMBER(FIND("田伟",#REF!)),#REF!,"")</f>
        <v/>
      </c>
      <c r="AF141" s="99" t="str">
        <f>IF(ISNUMBER(FIND("田伟",#REF!)),IF(#REF!&gt;=#REF!,#REF!,IF(#REF!&lt;#REF!,#REF!,"")),"")</f>
        <v/>
      </c>
      <c r="AH141" t="str">
        <f>IF(ISNUMBER(FIND("陈文卿",#REF!)),#REF!,"")</f>
        <v/>
      </c>
      <c r="AI141" s="99" t="str">
        <f>IF(ISNUMBER(FIND("陈文卿",#REF!)),IF(#REF!&gt;=#REF!,#REF!,IF(#REF!&lt;#REF!,#REF!,"")),"")</f>
        <v/>
      </c>
    </row>
    <row r="142" spans="1:35">
      <c r="A142" t="str">
        <f>IF(ISNUMBER(FIND("周朋",#REF!)),#REF!,"")</f>
        <v/>
      </c>
      <c r="B142" s="99" t="str">
        <f>IF(ISNUMBER(FIND("周朋",#REF!)),IF(#REF!&gt;=#REF!,#REF!,IF(#REF!&lt;#REF!,#REF!,"")),"")</f>
        <v/>
      </c>
      <c r="D142" t="str">
        <f>IF(ISNUMBER(FIND("鲁元君",#REF!)),#REF!,"")</f>
        <v/>
      </c>
      <c r="E142" s="99" t="str">
        <f>IF(ISNUMBER(FIND("鲁元君",#REF!)),IF(#REF!&gt;=#REF!,#REF!,IF(#REF!&lt;#REF!,#REF!,"")),"")</f>
        <v/>
      </c>
      <c r="G142" t="str">
        <f>IF(ISNUMBER(FIND("张子浚",#REF!)),#REF!,"")</f>
        <v/>
      </c>
      <c r="H142" s="99" t="str">
        <f>IF(ISNUMBER(FIND("张子浚",#REF!)),IF(#REF!&gt;=#REF!,#REF!,IF(#REF!&lt;#REF!,#REF!,"")),"")</f>
        <v/>
      </c>
      <c r="J142" t="str">
        <f>IF(ISNUMBER(FIND("张天畅",#REF!)),#REF!,"")</f>
        <v/>
      </c>
      <c r="K142" s="99" t="str">
        <f>IF(ISNUMBER(FIND("张天畅",#REF!)),IF(#REF!&gt;=#REF!,#REF!,IF(#REF!&lt;#REF!,#REF!,"")),"")</f>
        <v/>
      </c>
      <c r="M142" t="str">
        <f>IF(ISNUMBER(FIND("李元星",#REF!)),#REF!,"")</f>
        <v/>
      </c>
      <c r="N142" s="99" t="str">
        <f>IF(ISNUMBER(FIND("李元星",#REF!)),IF(#REF!&gt;=#REF!,#REF!,IF(#REF!&lt;#REF!,#REF!,"")),"")</f>
        <v/>
      </c>
      <c r="P142" t="str">
        <f>IF(ISNUMBER(FIND("徐锐",#REF!)),#REF!,"")</f>
        <v/>
      </c>
      <c r="Q142" s="99" t="str">
        <f>IF(ISNUMBER(FIND("徐锐",#REF!)),IF(#REF!&gt;=#REF!,#REF!,IF(#REF!&lt;#REF!,#REF!,"")),"")</f>
        <v/>
      </c>
      <c r="S142" t="str">
        <f>IF(ISNUMBER(FIND("余亚成",#REF!)),#REF!,"")</f>
        <v/>
      </c>
      <c r="T142" s="99" t="str">
        <f>IF(ISNUMBER(FIND("余亚成",#REF!)),IF(#REF!&gt;=#REF!,#REF!,IF(#REF!&lt;#REF!,#REF!,"")),"")</f>
        <v/>
      </c>
      <c r="V142" t="str">
        <f>IF(ISNUMBER(FIND("杨炼",#REF!)),#REF!,"")</f>
        <v/>
      </c>
      <c r="W142" s="99" t="str">
        <f>IF(ISNUMBER(FIND("杨炼",#REF!)),IF(#REF!&gt;=#REF!,#REF!,IF(#REF!&lt;#REF!,#REF!,"")),"")</f>
        <v/>
      </c>
      <c r="Y142" t="str">
        <f>IF(ISNUMBER(FIND("曹俊",#REF!)),#REF!,"")</f>
        <v/>
      </c>
      <c r="Z142" s="99" t="str">
        <f>IF(ISNUMBER(FIND("曹俊",#REF!)),IF(#REF!&gt;=#REF!,#REF!,IF(#REF!&lt;#REF!,#REF!,"")),"")</f>
        <v/>
      </c>
      <c r="AB142" t="str">
        <f>IF(ISNUMBER(FIND("杨毅松",#REF!)),#REF!,"")</f>
        <v/>
      </c>
      <c r="AC142" s="99" t="str">
        <f>IF(ISNUMBER(FIND("杨毅松",#REF!)),IF(#REF!&gt;=#REF!,#REF!,IF(#REF!&lt;#REF!,#REF!,"")),"")</f>
        <v/>
      </c>
      <c r="AE142" t="str">
        <f>IF(ISNUMBER(FIND("田伟",#REF!)),#REF!,"")</f>
        <v/>
      </c>
      <c r="AF142" s="99" t="str">
        <f>IF(ISNUMBER(FIND("田伟",#REF!)),IF(#REF!&gt;=#REF!,#REF!,IF(#REF!&lt;#REF!,#REF!,"")),"")</f>
        <v/>
      </c>
      <c r="AH142" t="str">
        <f>IF(ISNUMBER(FIND("陈文卿",#REF!)),#REF!,"")</f>
        <v/>
      </c>
      <c r="AI142" s="99" t="str">
        <f>IF(ISNUMBER(FIND("陈文卿",#REF!)),IF(#REF!&gt;=#REF!,#REF!,IF(#REF!&lt;#REF!,#REF!,"")),"")</f>
        <v/>
      </c>
    </row>
    <row r="143" spans="1:35">
      <c r="A143" t="str">
        <f>IF(ISNUMBER(FIND("周朋",#REF!)),#REF!,"")</f>
        <v/>
      </c>
      <c r="B143" s="99" t="str">
        <f>IF(ISNUMBER(FIND("周朋",#REF!)),IF(#REF!&gt;=#REF!,#REF!,IF(#REF!&lt;#REF!,#REF!,"")),"")</f>
        <v/>
      </c>
      <c r="D143" t="str">
        <f>IF(ISNUMBER(FIND("鲁元君",#REF!)),#REF!,"")</f>
        <v/>
      </c>
      <c r="E143" s="99" t="str">
        <f>IF(ISNUMBER(FIND("鲁元君",#REF!)),IF(#REF!&gt;=#REF!,#REF!,IF(#REF!&lt;#REF!,#REF!,"")),"")</f>
        <v/>
      </c>
      <c r="G143" t="str">
        <f>IF(ISNUMBER(FIND("张子浚",#REF!)),#REF!,"")</f>
        <v/>
      </c>
      <c r="H143" s="99" t="str">
        <f>IF(ISNUMBER(FIND("张子浚",#REF!)),IF(#REF!&gt;=#REF!,#REF!,IF(#REF!&lt;#REF!,#REF!,"")),"")</f>
        <v/>
      </c>
      <c r="J143" t="str">
        <f>IF(ISNUMBER(FIND("张天畅",#REF!)),#REF!,"")</f>
        <v/>
      </c>
      <c r="K143" s="99" t="str">
        <f>IF(ISNUMBER(FIND("张天畅",#REF!)),IF(#REF!&gt;=#REF!,#REF!,IF(#REF!&lt;#REF!,#REF!,"")),"")</f>
        <v/>
      </c>
      <c r="M143" t="str">
        <f>IF(ISNUMBER(FIND("李元星",#REF!)),#REF!,"")</f>
        <v/>
      </c>
      <c r="N143" s="99" t="str">
        <f>IF(ISNUMBER(FIND("李元星",#REF!)),IF(#REF!&gt;=#REF!,#REF!,IF(#REF!&lt;#REF!,#REF!,"")),"")</f>
        <v/>
      </c>
      <c r="P143" t="str">
        <f>IF(ISNUMBER(FIND("徐锐",#REF!)),#REF!,"")</f>
        <v/>
      </c>
      <c r="Q143" s="99" t="str">
        <f>IF(ISNUMBER(FIND("徐锐",#REF!)),IF(#REF!&gt;=#REF!,#REF!,IF(#REF!&lt;#REF!,#REF!,"")),"")</f>
        <v/>
      </c>
      <c r="S143" t="str">
        <f>IF(ISNUMBER(FIND("余亚成",#REF!)),#REF!,"")</f>
        <v/>
      </c>
      <c r="T143" s="99" t="str">
        <f>IF(ISNUMBER(FIND("余亚成",#REF!)),IF(#REF!&gt;=#REF!,#REF!,IF(#REF!&lt;#REF!,#REF!,"")),"")</f>
        <v/>
      </c>
      <c r="V143" t="str">
        <f>IF(ISNUMBER(FIND("杨炼",#REF!)),#REF!,"")</f>
        <v/>
      </c>
      <c r="W143" s="99" t="str">
        <f>IF(ISNUMBER(FIND("杨炼",#REF!)),IF(#REF!&gt;=#REF!,#REF!,IF(#REF!&lt;#REF!,#REF!,"")),"")</f>
        <v/>
      </c>
      <c r="Y143" t="str">
        <f>IF(ISNUMBER(FIND("曹俊",#REF!)),#REF!,"")</f>
        <v/>
      </c>
      <c r="Z143" s="99" t="str">
        <f>IF(ISNUMBER(FIND("曹俊",#REF!)),IF(#REF!&gt;=#REF!,#REF!,IF(#REF!&lt;#REF!,#REF!,"")),"")</f>
        <v/>
      </c>
      <c r="AB143" t="str">
        <f>IF(ISNUMBER(FIND("杨毅松",#REF!)),#REF!,"")</f>
        <v/>
      </c>
      <c r="AC143" s="99" t="str">
        <f>IF(ISNUMBER(FIND("杨毅松",#REF!)),IF(#REF!&gt;=#REF!,#REF!,IF(#REF!&lt;#REF!,#REF!,"")),"")</f>
        <v/>
      </c>
      <c r="AE143" t="str">
        <f>IF(ISNUMBER(FIND("田伟",#REF!)),#REF!,"")</f>
        <v/>
      </c>
      <c r="AF143" s="99" t="str">
        <f>IF(ISNUMBER(FIND("田伟",#REF!)),IF(#REF!&gt;=#REF!,#REF!,IF(#REF!&lt;#REF!,#REF!,"")),"")</f>
        <v/>
      </c>
      <c r="AH143" t="str">
        <f>IF(ISNUMBER(FIND("陈文卿",#REF!)),#REF!,"")</f>
        <v/>
      </c>
      <c r="AI143" s="99" t="str">
        <f>IF(ISNUMBER(FIND("陈文卿",#REF!)),IF(#REF!&gt;=#REF!,#REF!,IF(#REF!&lt;#REF!,#REF!,"")),"")</f>
        <v/>
      </c>
    </row>
    <row r="144" spans="1:35">
      <c r="A144" t="str">
        <f>IF(ISNUMBER(FIND("周朋",#REF!)),#REF!,"")</f>
        <v/>
      </c>
      <c r="B144" s="99" t="str">
        <f>IF(ISNUMBER(FIND("周朋",#REF!)),IF(#REF!&gt;=#REF!,#REF!,IF(#REF!&lt;#REF!,#REF!,"")),"")</f>
        <v/>
      </c>
      <c r="D144" t="str">
        <f>IF(ISNUMBER(FIND("鲁元君",#REF!)),#REF!,"")</f>
        <v/>
      </c>
      <c r="E144" s="99" t="str">
        <f>IF(ISNUMBER(FIND("鲁元君",#REF!)),IF(#REF!&gt;=#REF!,#REF!,IF(#REF!&lt;#REF!,#REF!,"")),"")</f>
        <v/>
      </c>
      <c r="G144" t="str">
        <f>IF(ISNUMBER(FIND("张子浚",#REF!)),#REF!,"")</f>
        <v/>
      </c>
      <c r="H144" s="99" t="str">
        <f>IF(ISNUMBER(FIND("张子浚",#REF!)),IF(#REF!&gt;=#REF!,#REF!,IF(#REF!&lt;#REF!,#REF!,"")),"")</f>
        <v/>
      </c>
      <c r="J144" t="str">
        <f>IF(ISNUMBER(FIND("张天畅",#REF!)),#REF!,"")</f>
        <v/>
      </c>
      <c r="K144" s="99" t="str">
        <f>IF(ISNUMBER(FIND("张天畅",#REF!)),IF(#REF!&gt;=#REF!,#REF!,IF(#REF!&lt;#REF!,#REF!,"")),"")</f>
        <v/>
      </c>
      <c r="M144" t="str">
        <f>IF(ISNUMBER(FIND("李元星",#REF!)),#REF!,"")</f>
        <v/>
      </c>
      <c r="N144" s="99" t="str">
        <f>IF(ISNUMBER(FIND("李元星",#REF!)),IF(#REF!&gt;=#REF!,#REF!,IF(#REF!&lt;#REF!,#REF!,"")),"")</f>
        <v/>
      </c>
      <c r="P144" t="str">
        <f>IF(ISNUMBER(FIND("徐锐",#REF!)),#REF!,"")</f>
        <v/>
      </c>
      <c r="Q144" s="99" t="str">
        <f>IF(ISNUMBER(FIND("徐锐",#REF!)),IF(#REF!&gt;=#REF!,#REF!,IF(#REF!&lt;#REF!,#REF!,"")),"")</f>
        <v/>
      </c>
      <c r="S144" t="str">
        <f>IF(ISNUMBER(FIND("余亚成",#REF!)),#REF!,"")</f>
        <v/>
      </c>
      <c r="T144" s="99" t="str">
        <f>IF(ISNUMBER(FIND("余亚成",#REF!)),IF(#REF!&gt;=#REF!,#REF!,IF(#REF!&lt;#REF!,#REF!,"")),"")</f>
        <v/>
      </c>
      <c r="V144" t="str">
        <f>IF(ISNUMBER(FIND("杨炼",#REF!)),#REF!,"")</f>
        <v/>
      </c>
      <c r="W144" s="99" t="str">
        <f>IF(ISNUMBER(FIND("杨炼",#REF!)),IF(#REF!&gt;=#REF!,#REF!,IF(#REF!&lt;#REF!,#REF!,"")),"")</f>
        <v/>
      </c>
      <c r="Y144" t="str">
        <f>IF(ISNUMBER(FIND("曹俊",#REF!)),#REF!,"")</f>
        <v/>
      </c>
      <c r="Z144" s="99" t="str">
        <f>IF(ISNUMBER(FIND("曹俊",#REF!)),IF(#REF!&gt;=#REF!,#REF!,IF(#REF!&lt;#REF!,#REF!,"")),"")</f>
        <v/>
      </c>
      <c r="AB144" t="str">
        <f>IF(ISNUMBER(FIND("杨毅松",#REF!)),#REF!,"")</f>
        <v/>
      </c>
      <c r="AC144" s="99" t="str">
        <f>IF(ISNUMBER(FIND("杨毅松",#REF!)),IF(#REF!&gt;=#REF!,#REF!,IF(#REF!&lt;#REF!,#REF!,"")),"")</f>
        <v/>
      </c>
      <c r="AE144" t="str">
        <f>IF(ISNUMBER(FIND("田伟",#REF!)),#REF!,"")</f>
        <v/>
      </c>
      <c r="AF144" s="99" t="str">
        <f>IF(ISNUMBER(FIND("田伟",#REF!)),IF(#REF!&gt;=#REF!,#REF!,IF(#REF!&lt;#REF!,#REF!,"")),"")</f>
        <v/>
      </c>
      <c r="AH144" t="str">
        <f>IF(ISNUMBER(FIND("陈文卿",#REF!)),#REF!,"")</f>
        <v/>
      </c>
      <c r="AI144" s="99" t="str">
        <f>IF(ISNUMBER(FIND("陈文卿",#REF!)),IF(#REF!&gt;=#REF!,#REF!,IF(#REF!&lt;#REF!,#REF!,"")),"")</f>
        <v/>
      </c>
    </row>
    <row r="145" spans="1:35">
      <c r="A145" t="str">
        <f>IF(ISNUMBER(FIND("周朋",#REF!)),#REF!,"")</f>
        <v/>
      </c>
      <c r="B145" s="99" t="str">
        <f>IF(ISNUMBER(FIND("周朋",#REF!)),IF(#REF!&gt;=#REF!,#REF!,IF(#REF!&lt;#REF!,#REF!,"")),"")</f>
        <v/>
      </c>
      <c r="D145" t="str">
        <f>IF(ISNUMBER(FIND("鲁元君",#REF!)),#REF!,"")</f>
        <v/>
      </c>
      <c r="E145" s="99" t="str">
        <f>IF(ISNUMBER(FIND("鲁元君",#REF!)),IF(#REF!&gt;=#REF!,#REF!,IF(#REF!&lt;#REF!,#REF!,"")),"")</f>
        <v/>
      </c>
      <c r="G145" t="str">
        <f>IF(ISNUMBER(FIND("张子浚",#REF!)),#REF!,"")</f>
        <v/>
      </c>
      <c r="H145" s="99" t="str">
        <f>IF(ISNUMBER(FIND("张子浚",#REF!)),IF(#REF!&gt;=#REF!,#REF!,IF(#REF!&lt;#REF!,#REF!,"")),"")</f>
        <v/>
      </c>
      <c r="J145" t="str">
        <f>IF(ISNUMBER(FIND("张天畅",#REF!)),#REF!,"")</f>
        <v/>
      </c>
      <c r="K145" s="99" t="str">
        <f>IF(ISNUMBER(FIND("张天畅",#REF!)),IF(#REF!&gt;=#REF!,#REF!,IF(#REF!&lt;#REF!,#REF!,"")),"")</f>
        <v/>
      </c>
      <c r="M145" t="str">
        <f>IF(ISNUMBER(FIND("李元星",#REF!)),#REF!,"")</f>
        <v/>
      </c>
      <c r="N145" s="99" t="str">
        <f>IF(ISNUMBER(FIND("李元星",#REF!)),IF(#REF!&gt;=#REF!,#REF!,IF(#REF!&lt;#REF!,#REF!,"")),"")</f>
        <v/>
      </c>
      <c r="P145" t="str">
        <f>IF(ISNUMBER(FIND("徐锐",#REF!)),#REF!,"")</f>
        <v/>
      </c>
      <c r="Q145" s="99" t="str">
        <f>IF(ISNUMBER(FIND("徐锐",#REF!)),IF(#REF!&gt;=#REF!,#REF!,IF(#REF!&lt;#REF!,#REF!,"")),"")</f>
        <v/>
      </c>
      <c r="S145" t="str">
        <f>IF(ISNUMBER(FIND("余亚成",#REF!)),#REF!,"")</f>
        <v/>
      </c>
      <c r="T145" s="99" t="str">
        <f>IF(ISNUMBER(FIND("余亚成",#REF!)),IF(#REF!&gt;=#REF!,#REF!,IF(#REF!&lt;#REF!,#REF!,"")),"")</f>
        <v/>
      </c>
      <c r="V145" t="str">
        <f>IF(ISNUMBER(FIND("杨炼",#REF!)),#REF!,"")</f>
        <v/>
      </c>
      <c r="W145" s="99" t="str">
        <f>IF(ISNUMBER(FIND("杨炼",#REF!)),IF(#REF!&gt;=#REF!,#REF!,IF(#REF!&lt;#REF!,#REF!,"")),"")</f>
        <v/>
      </c>
      <c r="Y145" t="str">
        <f>IF(ISNUMBER(FIND("曹俊",#REF!)),#REF!,"")</f>
        <v/>
      </c>
      <c r="Z145" s="99" t="str">
        <f>IF(ISNUMBER(FIND("曹俊",#REF!)),IF(#REF!&gt;=#REF!,#REF!,IF(#REF!&lt;#REF!,#REF!,"")),"")</f>
        <v/>
      </c>
      <c r="AB145" t="str">
        <f>IF(ISNUMBER(FIND("杨毅松",#REF!)),#REF!,"")</f>
        <v/>
      </c>
      <c r="AC145" s="99" t="str">
        <f>IF(ISNUMBER(FIND("杨毅松",#REF!)),IF(#REF!&gt;=#REF!,#REF!,IF(#REF!&lt;#REF!,#REF!,"")),"")</f>
        <v/>
      </c>
      <c r="AE145" t="str">
        <f>IF(ISNUMBER(FIND("田伟",#REF!)),#REF!,"")</f>
        <v/>
      </c>
      <c r="AF145" s="99" t="str">
        <f>IF(ISNUMBER(FIND("田伟",#REF!)),IF(#REF!&gt;=#REF!,#REF!,IF(#REF!&lt;#REF!,#REF!,"")),"")</f>
        <v/>
      </c>
      <c r="AH145" t="str">
        <f>IF(ISNUMBER(FIND("陈文卿",#REF!)),#REF!,"")</f>
        <v/>
      </c>
      <c r="AI145" s="99" t="str">
        <f>IF(ISNUMBER(FIND("陈文卿",#REF!)),IF(#REF!&gt;=#REF!,#REF!,IF(#REF!&lt;#REF!,#REF!,"")),"")</f>
        <v/>
      </c>
    </row>
    <row r="146" spans="1:35">
      <c r="A146" t="str">
        <f>IF(ISNUMBER(FIND("周朋",#REF!)),#REF!,"")</f>
        <v/>
      </c>
      <c r="B146" s="99" t="str">
        <f>IF(ISNUMBER(FIND("周朋",#REF!)),IF(#REF!&gt;=#REF!,#REF!,IF(#REF!&lt;#REF!,#REF!,"")),"")</f>
        <v/>
      </c>
      <c r="D146" t="str">
        <f>IF(ISNUMBER(FIND("鲁元君",#REF!)),#REF!,"")</f>
        <v/>
      </c>
      <c r="E146" s="99" t="str">
        <f>IF(ISNUMBER(FIND("鲁元君",#REF!)),IF(#REF!&gt;=#REF!,#REF!,IF(#REF!&lt;#REF!,#REF!,"")),"")</f>
        <v/>
      </c>
      <c r="G146" t="str">
        <f>IF(ISNUMBER(FIND("张子浚",#REF!)),#REF!,"")</f>
        <v/>
      </c>
      <c r="H146" s="99" t="str">
        <f>IF(ISNUMBER(FIND("张子浚",#REF!)),IF(#REF!&gt;=#REF!,#REF!,IF(#REF!&lt;#REF!,#REF!,"")),"")</f>
        <v/>
      </c>
      <c r="J146" t="str">
        <f>IF(ISNUMBER(FIND("张天畅",#REF!)),#REF!,"")</f>
        <v/>
      </c>
      <c r="K146" s="99" t="str">
        <f>IF(ISNUMBER(FIND("张天畅",#REF!)),IF(#REF!&gt;=#REF!,#REF!,IF(#REF!&lt;#REF!,#REF!,"")),"")</f>
        <v/>
      </c>
      <c r="M146" t="str">
        <f>IF(ISNUMBER(FIND("李元星",#REF!)),#REF!,"")</f>
        <v/>
      </c>
      <c r="N146" s="99" t="str">
        <f>IF(ISNUMBER(FIND("李元星",#REF!)),IF(#REF!&gt;=#REF!,#REF!,IF(#REF!&lt;#REF!,#REF!,"")),"")</f>
        <v/>
      </c>
      <c r="P146" t="str">
        <f>IF(ISNUMBER(FIND("徐锐",#REF!)),#REF!,"")</f>
        <v/>
      </c>
      <c r="Q146" s="99" t="str">
        <f>IF(ISNUMBER(FIND("徐锐",#REF!)),IF(#REF!&gt;=#REF!,#REF!,IF(#REF!&lt;#REF!,#REF!,"")),"")</f>
        <v/>
      </c>
      <c r="S146" t="str">
        <f>IF(ISNUMBER(FIND("余亚成",#REF!)),#REF!,"")</f>
        <v/>
      </c>
      <c r="T146" s="99" t="str">
        <f>IF(ISNUMBER(FIND("余亚成",#REF!)),IF(#REF!&gt;=#REF!,#REF!,IF(#REF!&lt;#REF!,#REF!,"")),"")</f>
        <v/>
      </c>
      <c r="V146" t="str">
        <f>IF(ISNUMBER(FIND("杨炼",#REF!)),#REF!,"")</f>
        <v/>
      </c>
      <c r="W146" s="99" t="str">
        <f>IF(ISNUMBER(FIND("杨炼",#REF!)),IF(#REF!&gt;=#REF!,#REF!,IF(#REF!&lt;#REF!,#REF!,"")),"")</f>
        <v/>
      </c>
      <c r="Y146" t="str">
        <f>IF(ISNUMBER(FIND("曹俊",#REF!)),#REF!,"")</f>
        <v/>
      </c>
      <c r="Z146" s="99" t="str">
        <f>IF(ISNUMBER(FIND("曹俊",#REF!)),IF(#REF!&gt;=#REF!,#REF!,IF(#REF!&lt;#REF!,#REF!,"")),"")</f>
        <v/>
      </c>
      <c r="AB146" t="str">
        <f>IF(ISNUMBER(FIND("杨毅松",#REF!)),#REF!,"")</f>
        <v/>
      </c>
      <c r="AC146" s="99" t="str">
        <f>IF(ISNUMBER(FIND("杨毅松",#REF!)),IF(#REF!&gt;=#REF!,#REF!,IF(#REF!&lt;#REF!,#REF!,"")),"")</f>
        <v/>
      </c>
      <c r="AE146" t="str">
        <f>IF(ISNUMBER(FIND("田伟",#REF!)),#REF!,"")</f>
        <v/>
      </c>
      <c r="AF146" s="99" t="str">
        <f>IF(ISNUMBER(FIND("田伟",#REF!)),IF(#REF!&gt;=#REF!,#REF!,IF(#REF!&lt;#REF!,#REF!,"")),"")</f>
        <v/>
      </c>
      <c r="AH146" t="str">
        <f>IF(ISNUMBER(FIND("陈文卿",#REF!)),#REF!,"")</f>
        <v/>
      </c>
      <c r="AI146" s="99" t="str">
        <f>IF(ISNUMBER(FIND("陈文卿",#REF!)),IF(#REF!&gt;=#REF!,#REF!,IF(#REF!&lt;#REF!,#REF!,"")),"")</f>
        <v/>
      </c>
    </row>
    <row r="147" spans="1:35">
      <c r="A147" t="str">
        <f>IF(ISNUMBER(FIND("周朋",#REF!)),#REF!,"")</f>
        <v/>
      </c>
      <c r="B147" s="99" t="str">
        <f>IF(ISNUMBER(FIND("周朋",#REF!)),IF(#REF!&gt;=#REF!,#REF!,IF(#REF!&lt;#REF!,#REF!,"")),"")</f>
        <v/>
      </c>
      <c r="D147" t="str">
        <f>IF(ISNUMBER(FIND("鲁元君",#REF!)),#REF!,"")</f>
        <v/>
      </c>
      <c r="E147" s="99" t="str">
        <f>IF(ISNUMBER(FIND("鲁元君",#REF!)),IF(#REF!&gt;=#REF!,#REF!,IF(#REF!&lt;#REF!,#REF!,"")),"")</f>
        <v/>
      </c>
      <c r="G147" t="str">
        <f>IF(ISNUMBER(FIND("张子浚",#REF!)),#REF!,"")</f>
        <v/>
      </c>
      <c r="H147" s="99" t="str">
        <f>IF(ISNUMBER(FIND("张子浚",#REF!)),IF(#REF!&gt;=#REF!,#REF!,IF(#REF!&lt;#REF!,#REF!,"")),"")</f>
        <v/>
      </c>
      <c r="J147" t="str">
        <f>IF(ISNUMBER(FIND("张天畅",#REF!)),#REF!,"")</f>
        <v/>
      </c>
      <c r="K147" s="99" t="str">
        <f>IF(ISNUMBER(FIND("张天畅",#REF!)),IF(#REF!&gt;=#REF!,#REF!,IF(#REF!&lt;#REF!,#REF!,"")),"")</f>
        <v/>
      </c>
      <c r="M147" t="str">
        <f>IF(ISNUMBER(FIND("李元星",#REF!)),#REF!,"")</f>
        <v/>
      </c>
      <c r="N147" s="99" t="str">
        <f>IF(ISNUMBER(FIND("李元星",#REF!)),IF(#REF!&gt;=#REF!,#REF!,IF(#REF!&lt;#REF!,#REF!,"")),"")</f>
        <v/>
      </c>
      <c r="P147" t="str">
        <f>IF(ISNUMBER(FIND("徐锐",#REF!)),#REF!,"")</f>
        <v/>
      </c>
      <c r="Q147" s="99" t="str">
        <f>IF(ISNUMBER(FIND("徐锐",#REF!)),IF(#REF!&gt;=#REF!,#REF!,IF(#REF!&lt;#REF!,#REF!,"")),"")</f>
        <v/>
      </c>
      <c r="S147" t="str">
        <f>IF(ISNUMBER(FIND("余亚成",#REF!)),#REF!,"")</f>
        <v/>
      </c>
      <c r="T147" s="99" t="str">
        <f>IF(ISNUMBER(FIND("余亚成",#REF!)),IF(#REF!&gt;=#REF!,#REF!,IF(#REF!&lt;#REF!,#REF!,"")),"")</f>
        <v/>
      </c>
      <c r="V147" t="str">
        <f>IF(ISNUMBER(FIND("杨炼",#REF!)),#REF!,"")</f>
        <v/>
      </c>
      <c r="W147" s="99" t="str">
        <f>IF(ISNUMBER(FIND("杨炼",#REF!)),IF(#REF!&gt;=#REF!,#REF!,IF(#REF!&lt;#REF!,#REF!,"")),"")</f>
        <v/>
      </c>
      <c r="Y147" t="str">
        <f>IF(ISNUMBER(FIND("曹俊",#REF!)),#REF!,"")</f>
        <v/>
      </c>
      <c r="Z147" s="99" t="str">
        <f>IF(ISNUMBER(FIND("曹俊",#REF!)),IF(#REF!&gt;=#REF!,#REF!,IF(#REF!&lt;#REF!,#REF!,"")),"")</f>
        <v/>
      </c>
      <c r="AB147" t="str">
        <f>IF(ISNUMBER(FIND("杨毅松",#REF!)),#REF!,"")</f>
        <v/>
      </c>
      <c r="AC147" s="99" t="str">
        <f>IF(ISNUMBER(FIND("杨毅松",#REF!)),IF(#REF!&gt;=#REF!,#REF!,IF(#REF!&lt;#REF!,#REF!,"")),"")</f>
        <v/>
      </c>
      <c r="AE147" t="str">
        <f>IF(ISNUMBER(FIND("田伟",#REF!)),#REF!,"")</f>
        <v/>
      </c>
      <c r="AF147" s="99" t="str">
        <f>IF(ISNUMBER(FIND("田伟",#REF!)),IF(#REF!&gt;=#REF!,#REF!,IF(#REF!&lt;#REF!,#REF!,"")),"")</f>
        <v/>
      </c>
      <c r="AH147" t="str">
        <f>IF(ISNUMBER(FIND("陈文卿",#REF!)),#REF!,"")</f>
        <v/>
      </c>
      <c r="AI147" s="99" t="str">
        <f>IF(ISNUMBER(FIND("陈文卿",#REF!)),IF(#REF!&gt;=#REF!,#REF!,IF(#REF!&lt;#REF!,#REF!,"")),"")</f>
        <v/>
      </c>
    </row>
    <row r="148" spans="1:35">
      <c r="A148" t="str">
        <f>IF(ISNUMBER(FIND("周朋",#REF!)),#REF!,"")</f>
        <v/>
      </c>
      <c r="B148" s="99" t="str">
        <f>IF(ISNUMBER(FIND("周朋",#REF!)),IF(#REF!&gt;=#REF!,#REF!,IF(#REF!&lt;#REF!,#REF!,"")),"")</f>
        <v/>
      </c>
      <c r="D148" t="str">
        <f>IF(ISNUMBER(FIND("鲁元君",#REF!)),#REF!,"")</f>
        <v/>
      </c>
      <c r="E148" s="99" t="str">
        <f>IF(ISNUMBER(FIND("鲁元君",#REF!)),IF(#REF!&gt;=#REF!,#REF!,IF(#REF!&lt;#REF!,#REF!,"")),"")</f>
        <v/>
      </c>
      <c r="G148" t="str">
        <f>IF(ISNUMBER(FIND("张子浚",#REF!)),#REF!,"")</f>
        <v/>
      </c>
      <c r="H148" s="99" t="str">
        <f>IF(ISNUMBER(FIND("张子浚",#REF!)),IF(#REF!&gt;=#REF!,#REF!,IF(#REF!&lt;#REF!,#REF!,"")),"")</f>
        <v/>
      </c>
      <c r="J148" t="str">
        <f>IF(ISNUMBER(FIND("张天畅",#REF!)),#REF!,"")</f>
        <v/>
      </c>
      <c r="K148" s="99" t="str">
        <f>IF(ISNUMBER(FIND("张天畅",#REF!)),IF(#REF!&gt;=#REF!,#REF!,IF(#REF!&lt;#REF!,#REF!,"")),"")</f>
        <v/>
      </c>
      <c r="M148" t="str">
        <f>IF(ISNUMBER(FIND("李元星",#REF!)),#REF!,"")</f>
        <v/>
      </c>
      <c r="N148" s="99" t="str">
        <f>IF(ISNUMBER(FIND("李元星",#REF!)),IF(#REF!&gt;=#REF!,#REF!,IF(#REF!&lt;#REF!,#REF!,"")),"")</f>
        <v/>
      </c>
      <c r="P148" t="str">
        <f>IF(ISNUMBER(FIND("徐锐",#REF!)),#REF!,"")</f>
        <v/>
      </c>
      <c r="Q148" s="99" t="str">
        <f>IF(ISNUMBER(FIND("徐锐",#REF!)),IF(#REF!&gt;=#REF!,#REF!,IF(#REF!&lt;#REF!,#REF!,"")),"")</f>
        <v/>
      </c>
      <c r="S148" t="str">
        <f>IF(ISNUMBER(FIND("余亚成",#REF!)),#REF!,"")</f>
        <v/>
      </c>
      <c r="T148" s="99" t="str">
        <f>IF(ISNUMBER(FIND("余亚成",#REF!)),IF(#REF!&gt;=#REF!,#REF!,IF(#REF!&lt;#REF!,#REF!,"")),"")</f>
        <v/>
      </c>
      <c r="V148" t="str">
        <f>IF(ISNUMBER(FIND("杨炼",#REF!)),#REF!,"")</f>
        <v/>
      </c>
      <c r="W148" s="99" t="str">
        <f>IF(ISNUMBER(FIND("杨炼",#REF!)),IF(#REF!&gt;=#REF!,#REF!,IF(#REF!&lt;#REF!,#REF!,"")),"")</f>
        <v/>
      </c>
      <c r="Y148" t="str">
        <f>IF(ISNUMBER(FIND("曹俊",#REF!)),#REF!,"")</f>
        <v/>
      </c>
      <c r="Z148" s="99" t="str">
        <f>IF(ISNUMBER(FIND("曹俊",#REF!)),IF(#REF!&gt;=#REF!,#REF!,IF(#REF!&lt;#REF!,#REF!,"")),"")</f>
        <v/>
      </c>
      <c r="AB148" t="str">
        <f>IF(ISNUMBER(FIND("杨毅松",#REF!)),#REF!,"")</f>
        <v/>
      </c>
      <c r="AC148" s="99" t="str">
        <f>IF(ISNUMBER(FIND("杨毅松",#REF!)),IF(#REF!&gt;=#REF!,#REF!,IF(#REF!&lt;#REF!,#REF!,"")),"")</f>
        <v/>
      </c>
      <c r="AE148" t="str">
        <f>IF(ISNUMBER(FIND("田伟",#REF!)),#REF!,"")</f>
        <v/>
      </c>
      <c r="AF148" s="99" t="str">
        <f>IF(ISNUMBER(FIND("田伟",#REF!)),IF(#REF!&gt;=#REF!,#REF!,IF(#REF!&lt;#REF!,#REF!,"")),"")</f>
        <v/>
      </c>
      <c r="AH148" t="str">
        <f>IF(ISNUMBER(FIND("陈文卿",#REF!)),#REF!,"")</f>
        <v/>
      </c>
      <c r="AI148" s="99" t="str">
        <f>IF(ISNUMBER(FIND("陈文卿",#REF!)),IF(#REF!&gt;=#REF!,#REF!,IF(#REF!&lt;#REF!,#REF!,"")),"")</f>
        <v/>
      </c>
    </row>
    <row r="149" spans="1:35">
      <c r="A149" t="str">
        <f>IF(ISNUMBER(FIND("周朋",#REF!)),#REF!,"")</f>
        <v/>
      </c>
      <c r="B149" s="99" t="str">
        <f>IF(ISNUMBER(FIND("周朋",#REF!)),IF(#REF!&gt;=#REF!,#REF!,IF(#REF!&lt;#REF!,#REF!,"")),"")</f>
        <v/>
      </c>
      <c r="D149" t="str">
        <f>IF(ISNUMBER(FIND("鲁元君",#REF!)),#REF!,"")</f>
        <v/>
      </c>
      <c r="E149" s="99" t="str">
        <f>IF(ISNUMBER(FIND("鲁元君",#REF!)),IF(#REF!&gt;=#REF!,#REF!,IF(#REF!&lt;#REF!,#REF!,"")),"")</f>
        <v/>
      </c>
      <c r="G149" t="str">
        <f>IF(ISNUMBER(FIND("张子浚",#REF!)),#REF!,"")</f>
        <v/>
      </c>
      <c r="H149" s="99" t="str">
        <f>IF(ISNUMBER(FIND("张子浚",#REF!)),IF(#REF!&gt;=#REF!,#REF!,IF(#REF!&lt;#REF!,#REF!,"")),"")</f>
        <v/>
      </c>
      <c r="J149" t="str">
        <f>IF(ISNUMBER(FIND("张天畅",#REF!)),#REF!,"")</f>
        <v/>
      </c>
      <c r="K149" s="99" t="str">
        <f>IF(ISNUMBER(FIND("张天畅",#REF!)),IF(#REF!&gt;=#REF!,#REF!,IF(#REF!&lt;#REF!,#REF!,"")),"")</f>
        <v/>
      </c>
      <c r="M149" t="str">
        <f>IF(ISNUMBER(FIND("李元星",#REF!)),#REF!,"")</f>
        <v/>
      </c>
      <c r="N149" s="99" t="str">
        <f>IF(ISNUMBER(FIND("李元星",#REF!)),IF(#REF!&gt;=#REF!,#REF!,IF(#REF!&lt;#REF!,#REF!,"")),"")</f>
        <v/>
      </c>
      <c r="P149" t="str">
        <f>IF(ISNUMBER(FIND("徐锐",#REF!)),#REF!,"")</f>
        <v/>
      </c>
      <c r="Q149" s="99" t="str">
        <f>IF(ISNUMBER(FIND("徐锐",#REF!)),IF(#REF!&gt;=#REF!,#REF!,IF(#REF!&lt;#REF!,#REF!,"")),"")</f>
        <v/>
      </c>
      <c r="S149" t="str">
        <f>IF(ISNUMBER(FIND("余亚成",#REF!)),#REF!,"")</f>
        <v/>
      </c>
      <c r="T149" s="99" t="str">
        <f>IF(ISNUMBER(FIND("余亚成",#REF!)),IF(#REF!&gt;=#REF!,#REF!,IF(#REF!&lt;#REF!,#REF!,"")),"")</f>
        <v/>
      </c>
      <c r="V149" t="str">
        <f>IF(ISNUMBER(FIND("杨炼",#REF!)),#REF!,"")</f>
        <v/>
      </c>
      <c r="W149" s="99" t="str">
        <f>IF(ISNUMBER(FIND("杨炼",#REF!)),IF(#REF!&gt;=#REF!,#REF!,IF(#REF!&lt;#REF!,#REF!,"")),"")</f>
        <v/>
      </c>
      <c r="Y149" t="str">
        <f>IF(ISNUMBER(FIND("曹俊",#REF!)),#REF!,"")</f>
        <v/>
      </c>
      <c r="Z149" s="99" t="str">
        <f>IF(ISNUMBER(FIND("曹俊",#REF!)),IF(#REF!&gt;=#REF!,#REF!,IF(#REF!&lt;#REF!,#REF!,"")),"")</f>
        <v/>
      </c>
      <c r="AB149" t="str">
        <f>IF(ISNUMBER(FIND("杨毅松",#REF!)),#REF!,"")</f>
        <v/>
      </c>
      <c r="AC149" s="99" t="str">
        <f>IF(ISNUMBER(FIND("杨毅松",#REF!)),IF(#REF!&gt;=#REF!,#REF!,IF(#REF!&lt;#REF!,#REF!,"")),"")</f>
        <v/>
      </c>
      <c r="AE149" t="str">
        <f>IF(ISNUMBER(FIND("田伟",#REF!)),#REF!,"")</f>
        <v/>
      </c>
      <c r="AF149" s="99" t="str">
        <f>IF(ISNUMBER(FIND("田伟",#REF!)),IF(#REF!&gt;=#REF!,#REF!,IF(#REF!&lt;#REF!,#REF!,"")),"")</f>
        <v/>
      </c>
      <c r="AH149" t="str">
        <f>IF(ISNUMBER(FIND("陈文卿",#REF!)),#REF!,"")</f>
        <v/>
      </c>
      <c r="AI149" s="99" t="str">
        <f>IF(ISNUMBER(FIND("陈文卿",#REF!)),IF(#REF!&gt;=#REF!,#REF!,IF(#REF!&lt;#REF!,#REF!,"")),"")</f>
        <v/>
      </c>
    </row>
    <row r="150" spans="1:35">
      <c r="A150" s="106" t="str">
        <f>IF(ISNUMBER(FIND("周朋",#REF!)),#REF!,"")</f>
        <v/>
      </c>
      <c r="B150" s="107" t="str">
        <f>IF(ISNUMBER(FIND("周朋",#REF!)),IF(#REF!&gt;=#REF!,#REF!,IF(#REF!&lt;#REF!,#REF!,"")),"")</f>
        <v/>
      </c>
      <c r="D150" s="106" t="str">
        <f>IF(ISNUMBER(FIND("鲁元君",#REF!)),#REF!,"")</f>
        <v/>
      </c>
      <c r="E150" s="107" t="str">
        <f>IF(ISNUMBER(FIND("鲁元君",#REF!)),IF(#REF!&gt;=#REF!,#REF!,IF(#REF!&lt;#REF!,#REF!,"")),"")</f>
        <v/>
      </c>
      <c r="G150" s="106" t="str">
        <f>IF(ISNUMBER(FIND("张子浚",#REF!)),#REF!,"")</f>
        <v/>
      </c>
      <c r="H150" s="107" t="str">
        <f>IF(ISNUMBER(FIND("张子浚",#REF!)),IF(#REF!&gt;=#REF!,#REF!,IF(#REF!&lt;#REF!,#REF!,"")),"")</f>
        <v/>
      </c>
      <c r="J150" s="106" t="str">
        <f>IF(ISNUMBER(FIND("张天畅",#REF!)),#REF!,"")</f>
        <v/>
      </c>
      <c r="K150" s="107" t="str">
        <f>IF(ISNUMBER(FIND("张天畅",#REF!)),IF(#REF!&gt;=#REF!,#REF!,IF(#REF!&lt;#REF!,#REF!,"")),"")</f>
        <v/>
      </c>
      <c r="M150" s="106" t="str">
        <f>IF(ISNUMBER(FIND("李元星",#REF!)),#REF!,"")</f>
        <v/>
      </c>
      <c r="N150" s="107" t="str">
        <f>IF(ISNUMBER(FIND("李元星",#REF!)),IF(#REF!&gt;=#REF!,#REF!,IF(#REF!&lt;#REF!,#REF!,"")),"")</f>
        <v/>
      </c>
      <c r="P150" s="106" t="str">
        <f>IF(ISNUMBER(FIND("徐锐",#REF!)),#REF!,"")</f>
        <v/>
      </c>
      <c r="Q150" s="107" t="str">
        <f>IF(ISNUMBER(FIND("徐锐",#REF!)),IF(#REF!&gt;=#REF!,#REF!,IF(#REF!&lt;#REF!,#REF!,"")),"")</f>
        <v/>
      </c>
      <c r="S150" s="106" t="str">
        <f>IF(ISNUMBER(FIND("余亚成",#REF!)),#REF!,"")</f>
        <v/>
      </c>
      <c r="T150" s="107" t="str">
        <f>IF(ISNUMBER(FIND("余亚成",#REF!)),IF(#REF!&gt;=#REF!,#REF!,IF(#REF!&lt;#REF!,#REF!,"")),"")</f>
        <v/>
      </c>
      <c r="V150" s="106" t="str">
        <f>IF(ISNUMBER(FIND("杨炼",#REF!)),#REF!,"")</f>
        <v/>
      </c>
      <c r="W150" s="107" t="str">
        <f>IF(ISNUMBER(FIND("杨炼",#REF!)),IF(#REF!&gt;=#REF!,#REF!,IF(#REF!&lt;#REF!,#REF!,"")),"")</f>
        <v/>
      </c>
      <c r="Y150" s="106" t="str">
        <f>IF(ISNUMBER(FIND("曹俊",#REF!)),#REF!,"")</f>
        <v/>
      </c>
      <c r="Z150" s="107" t="str">
        <f>IF(ISNUMBER(FIND("曹俊",#REF!)),IF(#REF!&gt;=#REF!,#REF!,IF(#REF!&lt;#REF!,#REF!,"")),"")</f>
        <v/>
      </c>
      <c r="AB150" s="106" t="str">
        <f>IF(ISNUMBER(FIND("杨毅松",#REF!)),#REF!,"")</f>
        <v/>
      </c>
      <c r="AC150" s="107" t="str">
        <f>IF(ISNUMBER(FIND("杨毅松",#REF!)),IF(#REF!&gt;=#REF!,#REF!,IF(#REF!&lt;#REF!,#REF!,"")),"")</f>
        <v/>
      </c>
      <c r="AE150" s="106" t="str">
        <f>IF(ISNUMBER(FIND("田伟",#REF!)),#REF!,"")</f>
        <v/>
      </c>
      <c r="AF150" s="107" t="str">
        <f>IF(ISNUMBER(FIND("田伟",#REF!)),IF(#REF!&gt;=#REF!,#REF!,IF(#REF!&lt;#REF!,#REF!,"")),"")</f>
        <v/>
      </c>
      <c r="AH150" s="106" t="str">
        <f>IF(ISNUMBER(FIND("陈文卿",#REF!)),#REF!,"")</f>
        <v/>
      </c>
      <c r="AI150" s="107" t="str">
        <f>IF(ISNUMBER(FIND("陈文卿",#REF!)),IF(#REF!&gt;=#REF!,#REF!,IF(#REF!&lt;#REF!,#REF!,"")),"")</f>
        <v/>
      </c>
    </row>
    <row r="151" spans="1:35">
      <c r="A151" t="str">
        <f>IF(ISNUMBER(FIND("周朋",遗留bug!#REF!)),遗留bug!#REF!,"")</f>
        <v/>
      </c>
      <c r="B151" s="99" t="str">
        <f>IF(ISNUMBER(FIND("周朋",遗留bug!#REF!)),IF(遗留bug!#REF!&gt;=遗留bug!#REF!,遗留bug!#REF!,IF(遗留bug!I44&lt;遗留bug!#REF!,遗留bug!#REF!,"")),"")</f>
        <v/>
      </c>
      <c r="D151" t="str">
        <f>IF(ISNUMBER(FIND("鲁元君",遗留bug!#REF!)),遗留bug!#REF!,"")</f>
        <v/>
      </c>
      <c r="E151" s="99" t="str">
        <f>IF(ISNUMBER(FIND("鲁元君",遗留bug!#REF!)),IF(遗留bug!#REF!&gt;=遗留bug!#REF!,遗留bug!#REF!,IF(遗留bug!I44&lt;遗留bug!#REF!,遗留bug!#REF!,"")),"")</f>
        <v/>
      </c>
      <c r="G151" t="str">
        <f>IF(ISNUMBER(FIND("张子浚",遗留bug!#REF!)),遗留bug!#REF!,"")</f>
        <v/>
      </c>
      <c r="H151" s="99" t="str">
        <f>IF(ISNUMBER(FIND("张子浚",遗留bug!#REF!)),IF(遗留bug!#REF!&gt;=遗留bug!#REF!,遗留bug!#REF!,IF(遗留bug!I44&lt;遗留bug!#REF!,遗留bug!#REF!,"")),"")</f>
        <v/>
      </c>
      <c r="J151" t="str">
        <f>IF(ISNUMBER(FIND("张天畅",遗留bug!#REF!)),遗留bug!#REF!,"")</f>
        <v/>
      </c>
      <c r="K151" s="99" t="str">
        <f>IF(ISNUMBER(FIND("张天畅",遗留bug!#REF!)),IF(遗留bug!#REF!&gt;=遗留bug!#REF!,遗留bug!#REF!,IF(遗留bug!I44&lt;遗留bug!#REF!,遗留bug!#REF!,"")),"")</f>
        <v/>
      </c>
      <c r="M151" t="str">
        <f>IF(ISNUMBER(FIND("李元星",遗留bug!#REF!)),遗留bug!#REF!,"")</f>
        <v/>
      </c>
      <c r="N151" s="99" t="str">
        <f>IF(ISNUMBER(FIND("李元星",遗留bug!#REF!)),IF(遗留bug!#REF!&gt;=遗留bug!#REF!,遗留bug!#REF!,IF(遗留bug!I44&lt;遗留bug!#REF!,遗留bug!#REF!,"")),"")</f>
        <v/>
      </c>
      <c r="P151" t="str">
        <f>IF(ISNUMBER(FIND("徐锐",遗留bug!#REF!)),遗留bug!#REF!,"")</f>
        <v/>
      </c>
      <c r="Q151" s="99" t="str">
        <f>IF(ISNUMBER(FIND("徐锐",遗留bug!#REF!)),IF(遗留bug!#REF!&gt;=遗留bug!#REF!,遗留bug!#REF!,IF(遗留bug!I44&lt;遗留bug!#REF!,遗留bug!#REF!,"")),"")</f>
        <v/>
      </c>
      <c r="S151" t="str">
        <f>IF(ISNUMBER(FIND("余亚成",遗留bug!#REF!)),遗留bug!#REF!,"")</f>
        <v/>
      </c>
      <c r="T151" s="99" t="str">
        <f>IF(ISNUMBER(FIND("余亚成",遗留bug!#REF!)),IF(遗留bug!#REF!&gt;=遗留bug!#REF!,遗留bug!#REF!,IF(遗留bug!I44&lt;遗留bug!#REF!,遗留bug!#REF!,"")),"")</f>
        <v/>
      </c>
      <c r="V151" t="str">
        <f>IF(ISNUMBER(FIND("杨炼",遗留bug!#REF!)),遗留bug!#REF!,"")</f>
        <v/>
      </c>
      <c r="W151" s="99" t="str">
        <f>IF(ISNUMBER(FIND("杨炼",遗留bug!#REF!)),IF(遗留bug!#REF!&gt;=遗留bug!#REF!,遗留bug!#REF!,IF(遗留bug!I44&lt;遗留bug!#REF!,遗留bug!#REF!,"")),"")</f>
        <v/>
      </c>
      <c r="Y151" t="str">
        <f>IF(ISNUMBER(FIND("曹俊",遗留bug!#REF!)),遗留bug!#REF!,"")</f>
        <v/>
      </c>
      <c r="Z151" s="99" t="str">
        <f>IF(ISNUMBER(FIND("曹俊",遗留bug!#REF!)),IF(遗留bug!#REF!&gt;=遗留bug!#REF!,遗留bug!#REF!,IF(遗留bug!I44&lt;遗留bug!#REF!,遗留bug!#REF!,"")),"")</f>
        <v/>
      </c>
      <c r="AB151" t="str">
        <f>IF(ISNUMBER(FIND("杨毅松",遗留bug!#REF!)),遗留bug!#REF!,"")</f>
        <v/>
      </c>
      <c r="AC151" s="99" t="str">
        <f>IF(ISNUMBER(FIND("杨毅松",遗留bug!#REF!)),IF(遗留bug!#REF!&gt;=遗留bug!#REF!,遗留bug!#REF!,IF(遗留bug!I44&lt;遗留bug!#REF!,遗留bug!#REF!,"")),"")</f>
        <v/>
      </c>
      <c r="AE151" t="str">
        <f>IF(ISNUMBER(FIND("田伟",遗留bug!#REF!)),遗留bug!#REF!,"")</f>
        <v/>
      </c>
      <c r="AF151" s="99" t="str">
        <f>IF(ISNUMBER(FIND("田伟",遗留bug!#REF!)),IF(遗留bug!#REF!&gt;=遗留bug!#REF!,遗留bug!#REF!,IF(遗留bug!I44&lt;遗留bug!#REF!,遗留bug!#REF!,"")),"")</f>
        <v/>
      </c>
      <c r="AH151" t="str">
        <f>IF(ISNUMBER(FIND("陈文卿",遗留bug!#REF!)),遗留bug!#REF!,"")</f>
        <v/>
      </c>
      <c r="AI151" s="99" t="str">
        <f>IF(ISNUMBER(FIND("陈文卿",遗留bug!#REF!)),IF(遗留bug!#REF!&gt;=遗留bug!#REF!,遗留bug!#REF!,IF(遗留bug!I44&lt;遗留bug!#REF!,遗留bug!#REF!,"")),"")</f>
        <v/>
      </c>
    </row>
    <row r="152" spans="1:35">
      <c r="A152" t="str">
        <f>IF(ISNUMBER(FIND("周朋",遗留bug!#REF!)),遗留bug!#REF!,"")</f>
        <v/>
      </c>
      <c r="B152" s="99" t="str">
        <f>IF(ISNUMBER(FIND("周朋",遗留bug!#REF!)),IF(遗留bug!#REF!&gt;=遗留bug!#REF!,遗留bug!#REF!,IF(遗留bug!I45&lt;遗留bug!#REF!,遗留bug!#REF!,"")),"")</f>
        <v/>
      </c>
      <c r="D152" t="str">
        <f>IF(ISNUMBER(FIND("鲁元君",遗留bug!#REF!)),遗留bug!#REF!,"")</f>
        <v/>
      </c>
      <c r="E152" s="99" t="str">
        <f>IF(ISNUMBER(FIND("鲁元君",遗留bug!#REF!)),IF(遗留bug!#REF!&gt;=遗留bug!#REF!,遗留bug!#REF!,IF(遗留bug!I45&lt;遗留bug!#REF!,遗留bug!#REF!,"")),"")</f>
        <v/>
      </c>
      <c r="G152" t="str">
        <f>IF(ISNUMBER(FIND("张子浚",遗留bug!#REF!)),遗留bug!#REF!,"")</f>
        <v/>
      </c>
      <c r="H152" s="99" t="str">
        <f>IF(ISNUMBER(FIND("张子浚",遗留bug!#REF!)),IF(遗留bug!#REF!&gt;=遗留bug!#REF!,遗留bug!#REF!,IF(遗留bug!I45&lt;遗留bug!#REF!,遗留bug!#REF!,"")),"")</f>
        <v/>
      </c>
      <c r="J152" t="str">
        <f>IF(ISNUMBER(FIND("张天畅",遗留bug!#REF!)),遗留bug!#REF!,"")</f>
        <v/>
      </c>
      <c r="K152" s="99" t="str">
        <f>IF(ISNUMBER(FIND("张天畅",遗留bug!#REF!)),IF(遗留bug!#REF!&gt;=遗留bug!#REF!,遗留bug!#REF!,IF(遗留bug!I45&lt;遗留bug!#REF!,遗留bug!#REF!,"")),"")</f>
        <v/>
      </c>
      <c r="M152" t="str">
        <f>IF(ISNUMBER(FIND("李元星",遗留bug!#REF!)),遗留bug!#REF!,"")</f>
        <v/>
      </c>
      <c r="N152" s="99" t="str">
        <f>IF(ISNUMBER(FIND("李元星",遗留bug!#REF!)),IF(遗留bug!#REF!&gt;=遗留bug!#REF!,遗留bug!#REF!,IF(遗留bug!I45&lt;遗留bug!#REF!,遗留bug!#REF!,"")),"")</f>
        <v/>
      </c>
      <c r="P152" t="str">
        <f>IF(ISNUMBER(FIND("徐锐",遗留bug!#REF!)),遗留bug!#REF!,"")</f>
        <v/>
      </c>
      <c r="Q152" s="99" t="str">
        <f>IF(ISNUMBER(FIND("徐锐",遗留bug!#REF!)),IF(遗留bug!#REF!&gt;=遗留bug!#REF!,遗留bug!#REF!,IF(遗留bug!I45&lt;遗留bug!#REF!,遗留bug!#REF!,"")),"")</f>
        <v/>
      </c>
      <c r="S152" t="str">
        <f>IF(ISNUMBER(FIND("余亚成",遗留bug!#REF!)),遗留bug!#REF!,"")</f>
        <v/>
      </c>
      <c r="T152" s="99" t="str">
        <f>IF(ISNUMBER(FIND("余亚成",遗留bug!#REF!)),IF(遗留bug!#REF!&gt;=遗留bug!#REF!,遗留bug!#REF!,IF(遗留bug!I45&lt;遗留bug!#REF!,遗留bug!#REF!,"")),"")</f>
        <v/>
      </c>
      <c r="V152" t="str">
        <f>IF(ISNUMBER(FIND("杨炼",遗留bug!#REF!)),遗留bug!#REF!,"")</f>
        <v/>
      </c>
      <c r="W152" s="99" t="str">
        <f>IF(ISNUMBER(FIND("杨炼",遗留bug!#REF!)),IF(遗留bug!#REF!&gt;=遗留bug!#REF!,遗留bug!#REF!,IF(遗留bug!I45&lt;遗留bug!#REF!,遗留bug!#REF!,"")),"")</f>
        <v/>
      </c>
      <c r="Y152" t="str">
        <f>IF(ISNUMBER(FIND("曹俊",遗留bug!#REF!)),遗留bug!#REF!,"")</f>
        <v/>
      </c>
      <c r="Z152" s="99" t="str">
        <f>IF(ISNUMBER(FIND("曹俊",遗留bug!#REF!)),IF(遗留bug!#REF!&gt;=遗留bug!#REF!,遗留bug!#REF!,IF(遗留bug!I45&lt;遗留bug!#REF!,遗留bug!#REF!,"")),"")</f>
        <v/>
      </c>
      <c r="AB152" t="str">
        <f>IF(ISNUMBER(FIND("杨毅松",遗留bug!#REF!)),遗留bug!#REF!,"")</f>
        <v/>
      </c>
      <c r="AC152" s="99" t="str">
        <f>IF(ISNUMBER(FIND("杨毅松",遗留bug!#REF!)),IF(遗留bug!#REF!&gt;=遗留bug!#REF!,遗留bug!#REF!,IF(遗留bug!I45&lt;遗留bug!#REF!,遗留bug!#REF!,"")),"")</f>
        <v/>
      </c>
      <c r="AE152" t="str">
        <f>IF(ISNUMBER(FIND("田伟",遗留bug!#REF!)),遗留bug!#REF!,"")</f>
        <v/>
      </c>
      <c r="AF152" s="99" t="str">
        <f>IF(ISNUMBER(FIND("田伟",遗留bug!#REF!)),IF(遗留bug!#REF!&gt;=遗留bug!#REF!,遗留bug!#REF!,IF(遗留bug!I45&lt;遗留bug!#REF!,遗留bug!#REF!,"")),"")</f>
        <v/>
      </c>
      <c r="AH152" t="str">
        <f>IF(ISNUMBER(FIND("陈文卿",遗留bug!#REF!)),遗留bug!#REF!,"")</f>
        <v/>
      </c>
      <c r="AI152" s="99" t="str">
        <f>IF(ISNUMBER(FIND("陈文卿",遗留bug!#REF!)),IF(遗留bug!#REF!&gt;=遗留bug!#REF!,遗留bug!#REF!,IF(遗留bug!I45&lt;遗留bug!#REF!,遗留bug!#REF!,"")),"")</f>
        <v/>
      </c>
    </row>
    <row r="153" spans="1:35">
      <c r="A153" t="str">
        <f>IF(ISNUMBER(FIND("周朋",遗留bug!#REF!)),遗留bug!#REF!,"")</f>
        <v/>
      </c>
      <c r="B153" s="99" t="str">
        <f>IF(ISNUMBER(FIND("周朋",遗留bug!#REF!)),IF(遗留bug!#REF!&gt;=遗留bug!#REF!,遗留bug!#REF!,IF(遗留bug!I46&lt;遗留bug!#REF!,遗留bug!#REF!,"")),"")</f>
        <v/>
      </c>
      <c r="D153" t="str">
        <f>IF(ISNUMBER(FIND("鲁元君",遗留bug!#REF!)),遗留bug!#REF!,"")</f>
        <v/>
      </c>
      <c r="E153" s="99" t="str">
        <f>IF(ISNUMBER(FIND("鲁元君",遗留bug!#REF!)),IF(遗留bug!#REF!&gt;=遗留bug!#REF!,遗留bug!#REF!,IF(遗留bug!I46&lt;遗留bug!#REF!,遗留bug!#REF!,"")),"")</f>
        <v/>
      </c>
      <c r="G153" t="str">
        <f>IF(ISNUMBER(FIND("张子浚",遗留bug!#REF!)),遗留bug!#REF!,"")</f>
        <v/>
      </c>
      <c r="H153" s="99" t="str">
        <f>IF(ISNUMBER(FIND("张子浚",遗留bug!#REF!)),IF(遗留bug!#REF!&gt;=遗留bug!#REF!,遗留bug!#REF!,IF(遗留bug!I46&lt;遗留bug!#REF!,遗留bug!#REF!,"")),"")</f>
        <v/>
      </c>
      <c r="J153" t="str">
        <f>IF(ISNUMBER(FIND("张天畅",遗留bug!#REF!)),遗留bug!#REF!,"")</f>
        <v/>
      </c>
      <c r="K153" s="99" t="str">
        <f>IF(ISNUMBER(FIND("张天畅",遗留bug!#REF!)),IF(遗留bug!#REF!&gt;=遗留bug!#REF!,遗留bug!#REF!,IF(遗留bug!I46&lt;遗留bug!#REF!,遗留bug!#REF!,"")),"")</f>
        <v/>
      </c>
      <c r="M153" t="str">
        <f>IF(ISNUMBER(FIND("李元星",遗留bug!#REF!)),遗留bug!#REF!,"")</f>
        <v/>
      </c>
      <c r="N153" s="99" t="str">
        <f>IF(ISNUMBER(FIND("李元星",遗留bug!#REF!)),IF(遗留bug!#REF!&gt;=遗留bug!#REF!,遗留bug!#REF!,IF(遗留bug!I46&lt;遗留bug!#REF!,遗留bug!#REF!,"")),"")</f>
        <v/>
      </c>
      <c r="P153" t="str">
        <f>IF(ISNUMBER(FIND("徐锐",遗留bug!#REF!)),遗留bug!#REF!,"")</f>
        <v/>
      </c>
      <c r="Q153" s="99" t="str">
        <f>IF(ISNUMBER(FIND("徐锐",遗留bug!#REF!)),IF(遗留bug!#REF!&gt;=遗留bug!#REF!,遗留bug!#REF!,IF(遗留bug!I46&lt;遗留bug!#REF!,遗留bug!#REF!,"")),"")</f>
        <v/>
      </c>
      <c r="S153" t="str">
        <f>IF(ISNUMBER(FIND("余亚成",遗留bug!#REF!)),遗留bug!#REF!,"")</f>
        <v/>
      </c>
      <c r="T153" s="99" t="str">
        <f>IF(ISNUMBER(FIND("余亚成",遗留bug!#REF!)),IF(遗留bug!#REF!&gt;=遗留bug!#REF!,遗留bug!#REF!,IF(遗留bug!I46&lt;遗留bug!#REF!,遗留bug!#REF!,"")),"")</f>
        <v/>
      </c>
      <c r="V153" t="str">
        <f>IF(ISNUMBER(FIND("杨炼",遗留bug!#REF!)),遗留bug!#REF!,"")</f>
        <v/>
      </c>
      <c r="W153" s="99" t="str">
        <f>IF(ISNUMBER(FIND("杨炼",遗留bug!#REF!)),IF(遗留bug!#REF!&gt;=遗留bug!#REF!,遗留bug!#REF!,IF(遗留bug!I46&lt;遗留bug!#REF!,遗留bug!#REF!,"")),"")</f>
        <v/>
      </c>
      <c r="Y153" t="str">
        <f>IF(ISNUMBER(FIND("曹俊",遗留bug!#REF!)),遗留bug!#REF!,"")</f>
        <v/>
      </c>
      <c r="Z153" s="99" t="str">
        <f>IF(ISNUMBER(FIND("曹俊",遗留bug!#REF!)),IF(遗留bug!#REF!&gt;=遗留bug!#REF!,遗留bug!#REF!,IF(遗留bug!I46&lt;遗留bug!#REF!,遗留bug!#REF!,"")),"")</f>
        <v/>
      </c>
      <c r="AB153" t="str">
        <f>IF(ISNUMBER(FIND("杨毅松",遗留bug!#REF!)),遗留bug!#REF!,"")</f>
        <v/>
      </c>
      <c r="AC153" s="99" t="str">
        <f>IF(ISNUMBER(FIND("杨毅松",遗留bug!#REF!)),IF(遗留bug!#REF!&gt;=遗留bug!#REF!,遗留bug!#REF!,IF(遗留bug!I46&lt;遗留bug!#REF!,遗留bug!#REF!,"")),"")</f>
        <v/>
      </c>
      <c r="AE153" t="str">
        <f>IF(ISNUMBER(FIND("田伟",遗留bug!#REF!)),遗留bug!#REF!,"")</f>
        <v/>
      </c>
      <c r="AF153" s="99" t="str">
        <f>IF(ISNUMBER(FIND("田伟",遗留bug!#REF!)),IF(遗留bug!#REF!&gt;=遗留bug!#REF!,遗留bug!#REF!,IF(遗留bug!I46&lt;遗留bug!#REF!,遗留bug!#REF!,"")),"")</f>
        <v/>
      </c>
      <c r="AH153" t="str">
        <f>IF(ISNUMBER(FIND("陈文卿",遗留bug!#REF!)),遗留bug!#REF!,"")</f>
        <v/>
      </c>
      <c r="AI153" s="99" t="str">
        <f>IF(ISNUMBER(FIND("陈文卿",遗留bug!#REF!)),IF(遗留bug!#REF!&gt;=遗留bug!#REF!,遗留bug!#REF!,IF(遗留bug!I46&lt;遗留bug!#REF!,遗留bug!#REF!,"")),"")</f>
        <v/>
      </c>
    </row>
    <row r="154" spans="1:35">
      <c r="A154" t="str">
        <f>IF(ISNUMBER(FIND("周朋",遗留bug!#REF!)),遗留bug!#REF!,"")</f>
        <v/>
      </c>
      <c r="B154" s="99" t="str">
        <f>IF(ISNUMBER(FIND("周朋",遗留bug!#REF!)),IF(遗留bug!#REF!&gt;=遗留bug!#REF!,遗留bug!#REF!,IF(遗留bug!I47&lt;遗留bug!#REF!,遗留bug!#REF!,"")),"")</f>
        <v/>
      </c>
      <c r="D154" t="str">
        <f>IF(ISNUMBER(FIND("鲁元君",遗留bug!#REF!)),遗留bug!#REF!,"")</f>
        <v/>
      </c>
      <c r="E154" s="99" t="str">
        <f>IF(ISNUMBER(FIND("鲁元君",遗留bug!#REF!)),IF(遗留bug!#REF!&gt;=遗留bug!#REF!,遗留bug!#REF!,IF(遗留bug!I47&lt;遗留bug!#REF!,遗留bug!#REF!,"")),"")</f>
        <v/>
      </c>
      <c r="G154" t="str">
        <f>IF(ISNUMBER(FIND("张子浚",遗留bug!#REF!)),遗留bug!#REF!,"")</f>
        <v/>
      </c>
      <c r="H154" s="99" t="str">
        <f>IF(ISNUMBER(FIND("张子浚",遗留bug!#REF!)),IF(遗留bug!#REF!&gt;=遗留bug!#REF!,遗留bug!#REF!,IF(遗留bug!I47&lt;遗留bug!#REF!,遗留bug!#REF!,"")),"")</f>
        <v/>
      </c>
      <c r="J154" t="str">
        <f>IF(ISNUMBER(FIND("张天畅",遗留bug!#REF!)),遗留bug!#REF!,"")</f>
        <v/>
      </c>
      <c r="K154" s="99" t="str">
        <f>IF(ISNUMBER(FIND("张天畅",遗留bug!#REF!)),IF(遗留bug!#REF!&gt;=遗留bug!#REF!,遗留bug!#REF!,IF(遗留bug!I47&lt;遗留bug!#REF!,遗留bug!#REF!,"")),"")</f>
        <v/>
      </c>
      <c r="M154" t="str">
        <f>IF(ISNUMBER(FIND("李元星",遗留bug!#REF!)),遗留bug!#REF!,"")</f>
        <v/>
      </c>
      <c r="N154" s="99" t="str">
        <f>IF(ISNUMBER(FIND("李元星",遗留bug!#REF!)),IF(遗留bug!#REF!&gt;=遗留bug!#REF!,遗留bug!#REF!,IF(遗留bug!I47&lt;遗留bug!#REF!,遗留bug!#REF!,"")),"")</f>
        <v/>
      </c>
      <c r="P154" t="str">
        <f>IF(ISNUMBER(FIND("徐锐",遗留bug!#REF!)),遗留bug!#REF!,"")</f>
        <v/>
      </c>
      <c r="Q154" s="99" t="str">
        <f>IF(ISNUMBER(FIND("徐锐",遗留bug!#REF!)),IF(遗留bug!#REF!&gt;=遗留bug!#REF!,遗留bug!#REF!,IF(遗留bug!I47&lt;遗留bug!#REF!,遗留bug!#REF!,"")),"")</f>
        <v/>
      </c>
      <c r="S154" t="str">
        <f>IF(ISNUMBER(FIND("余亚成",遗留bug!#REF!)),遗留bug!#REF!,"")</f>
        <v/>
      </c>
      <c r="T154" s="99" t="str">
        <f>IF(ISNUMBER(FIND("余亚成",遗留bug!#REF!)),IF(遗留bug!#REF!&gt;=遗留bug!#REF!,遗留bug!#REF!,IF(遗留bug!I47&lt;遗留bug!#REF!,遗留bug!#REF!,"")),"")</f>
        <v/>
      </c>
      <c r="V154" t="str">
        <f>IF(ISNUMBER(FIND("杨炼",遗留bug!#REF!)),遗留bug!#REF!,"")</f>
        <v/>
      </c>
      <c r="W154" s="99" t="str">
        <f>IF(ISNUMBER(FIND("杨炼",遗留bug!#REF!)),IF(遗留bug!#REF!&gt;=遗留bug!#REF!,遗留bug!#REF!,IF(遗留bug!I47&lt;遗留bug!#REF!,遗留bug!#REF!,"")),"")</f>
        <v/>
      </c>
      <c r="Y154" t="str">
        <f>IF(ISNUMBER(FIND("曹俊",遗留bug!#REF!)),遗留bug!#REF!,"")</f>
        <v/>
      </c>
      <c r="Z154" s="99" t="str">
        <f>IF(ISNUMBER(FIND("曹俊",遗留bug!#REF!)),IF(遗留bug!#REF!&gt;=遗留bug!#REF!,遗留bug!#REF!,IF(遗留bug!I47&lt;遗留bug!#REF!,遗留bug!#REF!,"")),"")</f>
        <v/>
      </c>
      <c r="AB154" t="str">
        <f>IF(ISNUMBER(FIND("杨毅松",遗留bug!#REF!)),遗留bug!#REF!,"")</f>
        <v/>
      </c>
      <c r="AC154" s="99" t="str">
        <f>IF(ISNUMBER(FIND("杨毅松",遗留bug!#REF!)),IF(遗留bug!#REF!&gt;=遗留bug!#REF!,遗留bug!#REF!,IF(遗留bug!I47&lt;遗留bug!#REF!,遗留bug!#REF!,"")),"")</f>
        <v/>
      </c>
      <c r="AE154" t="str">
        <f>IF(ISNUMBER(FIND("田伟",遗留bug!#REF!)),遗留bug!#REF!,"")</f>
        <v/>
      </c>
      <c r="AF154" s="99" t="str">
        <f>IF(ISNUMBER(FIND("田伟",遗留bug!#REF!)),IF(遗留bug!#REF!&gt;=遗留bug!#REF!,遗留bug!#REF!,IF(遗留bug!I47&lt;遗留bug!#REF!,遗留bug!#REF!,"")),"")</f>
        <v/>
      </c>
      <c r="AH154" t="str">
        <f>IF(ISNUMBER(FIND("陈文卿",遗留bug!#REF!)),遗留bug!#REF!,"")</f>
        <v/>
      </c>
      <c r="AI154" s="99" t="str">
        <f>IF(ISNUMBER(FIND("陈文卿",遗留bug!#REF!)),IF(遗留bug!#REF!&gt;=遗留bug!#REF!,遗留bug!#REF!,IF(遗留bug!I47&lt;遗留bug!#REF!,遗留bug!#REF!,"")),"")</f>
        <v/>
      </c>
    </row>
    <row r="155" spans="1:35">
      <c r="A155" t="str">
        <f>IF(ISNUMBER(FIND("周朋",遗留bug!#REF!)),遗留bug!#REF!,"")</f>
        <v/>
      </c>
      <c r="B155" s="99" t="str">
        <f>IF(ISNUMBER(FIND("周朋",遗留bug!#REF!)),IF(遗留bug!#REF!&gt;=遗留bug!#REF!,遗留bug!#REF!,IF(遗留bug!I48&lt;遗留bug!#REF!,遗留bug!#REF!,"")),"")</f>
        <v/>
      </c>
      <c r="D155" t="str">
        <f>IF(ISNUMBER(FIND("鲁元君",遗留bug!#REF!)),遗留bug!#REF!,"")</f>
        <v/>
      </c>
      <c r="E155" s="99" t="str">
        <f>IF(ISNUMBER(FIND("鲁元君",遗留bug!#REF!)),IF(遗留bug!#REF!&gt;=遗留bug!#REF!,遗留bug!#REF!,IF(遗留bug!I48&lt;遗留bug!#REF!,遗留bug!#REF!,"")),"")</f>
        <v/>
      </c>
      <c r="G155" t="str">
        <f>IF(ISNUMBER(FIND("张子浚",遗留bug!#REF!)),遗留bug!#REF!,"")</f>
        <v/>
      </c>
      <c r="H155" s="99" t="str">
        <f>IF(ISNUMBER(FIND("张子浚",遗留bug!#REF!)),IF(遗留bug!#REF!&gt;=遗留bug!#REF!,遗留bug!#REF!,IF(遗留bug!I48&lt;遗留bug!#REF!,遗留bug!#REF!,"")),"")</f>
        <v/>
      </c>
      <c r="J155" t="str">
        <f>IF(ISNUMBER(FIND("张天畅",遗留bug!#REF!)),遗留bug!#REF!,"")</f>
        <v/>
      </c>
      <c r="K155" s="99" t="str">
        <f>IF(ISNUMBER(FIND("张天畅",遗留bug!#REF!)),IF(遗留bug!#REF!&gt;=遗留bug!#REF!,遗留bug!#REF!,IF(遗留bug!I48&lt;遗留bug!#REF!,遗留bug!#REF!,"")),"")</f>
        <v/>
      </c>
      <c r="M155" t="str">
        <f>IF(ISNUMBER(FIND("李元星",遗留bug!#REF!)),遗留bug!#REF!,"")</f>
        <v/>
      </c>
      <c r="N155" s="99" t="str">
        <f>IF(ISNUMBER(FIND("李元星",遗留bug!#REF!)),IF(遗留bug!#REF!&gt;=遗留bug!#REF!,遗留bug!#REF!,IF(遗留bug!I48&lt;遗留bug!#REF!,遗留bug!#REF!,"")),"")</f>
        <v/>
      </c>
      <c r="P155" t="str">
        <f>IF(ISNUMBER(FIND("徐锐",遗留bug!#REF!)),遗留bug!#REF!,"")</f>
        <v/>
      </c>
      <c r="Q155" s="99" t="str">
        <f>IF(ISNUMBER(FIND("徐锐",遗留bug!#REF!)),IF(遗留bug!#REF!&gt;=遗留bug!#REF!,遗留bug!#REF!,IF(遗留bug!I48&lt;遗留bug!#REF!,遗留bug!#REF!,"")),"")</f>
        <v/>
      </c>
      <c r="S155" t="str">
        <f>IF(ISNUMBER(FIND("余亚成",遗留bug!#REF!)),遗留bug!#REF!,"")</f>
        <v/>
      </c>
      <c r="T155" s="99" t="str">
        <f>IF(ISNUMBER(FIND("余亚成",遗留bug!#REF!)),IF(遗留bug!#REF!&gt;=遗留bug!#REF!,遗留bug!#REF!,IF(遗留bug!I48&lt;遗留bug!#REF!,遗留bug!#REF!,"")),"")</f>
        <v/>
      </c>
      <c r="V155" t="str">
        <f>IF(ISNUMBER(FIND("杨炼",遗留bug!#REF!)),遗留bug!#REF!,"")</f>
        <v/>
      </c>
      <c r="W155" s="99" t="str">
        <f>IF(ISNUMBER(FIND("杨炼",遗留bug!#REF!)),IF(遗留bug!#REF!&gt;=遗留bug!#REF!,遗留bug!#REF!,IF(遗留bug!I48&lt;遗留bug!#REF!,遗留bug!#REF!,"")),"")</f>
        <v/>
      </c>
      <c r="Y155" t="str">
        <f>IF(ISNUMBER(FIND("曹俊",遗留bug!#REF!)),遗留bug!#REF!,"")</f>
        <v/>
      </c>
      <c r="Z155" s="99" t="str">
        <f>IF(ISNUMBER(FIND("曹俊",遗留bug!#REF!)),IF(遗留bug!#REF!&gt;=遗留bug!#REF!,遗留bug!#REF!,IF(遗留bug!I48&lt;遗留bug!#REF!,遗留bug!#REF!,"")),"")</f>
        <v/>
      </c>
      <c r="AB155" t="str">
        <f>IF(ISNUMBER(FIND("杨毅松",遗留bug!#REF!)),遗留bug!#REF!,"")</f>
        <v/>
      </c>
      <c r="AC155" s="99" t="str">
        <f>IF(ISNUMBER(FIND("杨毅松",遗留bug!#REF!)),IF(遗留bug!#REF!&gt;=遗留bug!#REF!,遗留bug!#REF!,IF(遗留bug!I48&lt;遗留bug!#REF!,遗留bug!#REF!,"")),"")</f>
        <v/>
      </c>
      <c r="AE155" t="str">
        <f>IF(ISNUMBER(FIND("田伟",遗留bug!#REF!)),遗留bug!#REF!,"")</f>
        <v/>
      </c>
      <c r="AF155" s="99" t="str">
        <f>IF(ISNUMBER(FIND("田伟",遗留bug!#REF!)),IF(遗留bug!#REF!&gt;=遗留bug!#REF!,遗留bug!#REF!,IF(遗留bug!I48&lt;遗留bug!#REF!,遗留bug!#REF!,"")),"")</f>
        <v/>
      </c>
      <c r="AH155" t="str">
        <f>IF(ISNUMBER(FIND("陈文卿",遗留bug!#REF!)),遗留bug!#REF!,"")</f>
        <v/>
      </c>
      <c r="AI155" s="99" t="str">
        <f>IF(ISNUMBER(FIND("陈文卿",遗留bug!#REF!)),IF(遗留bug!#REF!&gt;=遗留bug!#REF!,遗留bug!#REF!,IF(遗留bug!I48&lt;遗留bug!#REF!,遗留bug!#REF!,"")),"")</f>
        <v/>
      </c>
    </row>
    <row r="156" spans="1:35">
      <c r="A156" t="str">
        <f>IF(ISNUMBER(FIND("周朋",遗留bug!#REF!)),遗留bug!#REF!,"")</f>
        <v/>
      </c>
      <c r="B156" s="99" t="str">
        <f>IF(ISNUMBER(FIND("周朋",遗留bug!#REF!)),IF(遗留bug!#REF!&gt;=遗留bug!#REF!,遗留bug!#REF!,IF(遗留bug!I49&lt;遗留bug!#REF!,遗留bug!#REF!,"")),"")</f>
        <v/>
      </c>
      <c r="D156" t="str">
        <f>IF(ISNUMBER(FIND("鲁元君",遗留bug!#REF!)),遗留bug!#REF!,"")</f>
        <v/>
      </c>
      <c r="E156" s="99" t="str">
        <f>IF(ISNUMBER(FIND("鲁元君",遗留bug!#REF!)),IF(遗留bug!#REF!&gt;=遗留bug!#REF!,遗留bug!#REF!,IF(遗留bug!I49&lt;遗留bug!#REF!,遗留bug!#REF!,"")),"")</f>
        <v/>
      </c>
      <c r="G156" t="str">
        <f>IF(ISNUMBER(FIND("张子浚",遗留bug!#REF!)),遗留bug!#REF!,"")</f>
        <v/>
      </c>
      <c r="H156" s="99" t="str">
        <f>IF(ISNUMBER(FIND("张子浚",遗留bug!#REF!)),IF(遗留bug!#REF!&gt;=遗留bug!#REF!,遗留bug!#REF!,IF(遗留bug!I49&lt;遗留bug!#REF!,遗留bug!#REF!,"")),"")</f>
        <v/>
      </c>
      <c r="J156" t="str">
        <f>IF(ISNUMBER(FIND("张天畅",遗留bug!#REF!)),遗留bug!#REF!,"")</f>
        <v/>
      </c>
      <c r="K156" s="99" t="str">
        <f>IF(ISNUMBER(FIND("张天畅",遗留bug!#REF!)),IF(遗留bug!#REF!&gt;=遗留bug!#REF!,遗留bug!#REF!,IF(遗留bug!I49&lt;遗留bug!#REF!,遗留bug!#REF!,"")),"")</f>
        <v/>
      </c>
      <c r="M156" t="str">
        <f>IF(ISNUMBER(FIND("李元星",遗留bug!#REF!)),遗留bug!#REF!,"")</f>
        <v/>
      </c>
      <c r="N156" s="99" t="str">
        <f>IF(ISNUMBER(FIND("李元星",遗留bug!#REF!)),IF(遗留bug!#REF!&gt;=遗留bug!#REF!,遗留bug!#REF!,IF(遗留bug!I49&lt;遗留bug!#REF!,遗留bug!#REF!,"")),"")</f>
        <v/>
      </c>
      <c r="P156" t="str">
        <f>IF(ISNUMBER(FIND("徐锐",遗留bug!#REF!)),遗留bug!#REF!,"")</f>
        <v/>
      </c>
      <c r="Q156" s="99" t="str">
        <f>IF(ISNUMBER(FIND("徐锐",遗留bug!#REF!)),IF(遗留bug!#REF!&gt;=遗留bug!#REF!,遗留bug!#REF!,IF(遗留bug!I49&lt;遗留bug!#REF!,遗留bug!#REF!,"")),"")</f>
        <v/>
      </c>
      <c r="S156" t="str">
        <f>IF(ISNUMBER(FIND("余亚成",遗留bug!#REF!)),遗留bug!#REF!,"")</f>
        <v/>
      </c>
      <c r="T156" s="99" t="str">
        <f>IF(ISNUMBER(FIND("余亚成",遗留bug!#REF!)),IF(遗留bug!#REF!&gt;=遗留bug!#REF!,遗留bug!#REF!,IF(遗留bug!I49&lt;遗留bug!#REF!,遗留bug!#REF!,"")),"")</f>
        <v/>
      </c>
      <c r="V156" t="str">
        <f>IF(ISNUMBER(FIND("杨炼",遗留bug!#REF!)),遗留bug!#REF!,"")</f>
        <v/>
      </c>
      <c r="W156" s="99" t="str">
        <f>IF(ISNUMBER(FIND("杨炼",遗留bug!#REF!)),IF(遗留bug!#REF!&gt;=遗留bug!#REF!,遗留bug!#REF!,IF(遗留bug!I49&lt;遗留bug!#REF!,遗留bug!#REF!,"")),"")</f>
        <v/>
      </c>
      <c r="Y156" t="str">
        <f>IF(ISNUMBER(FIND("曹俊",遗留bug!#REF!)),遗留bug!#REF!,"")</f>
        <v/>
      </c>
      <c r="Z156" s="99" t="str">
        <f>IF(ISNUMBER(FIND("曹俊",遗留bug!#REF!)),IF(遗留bug!#REF!&gt;=遗留bug!#REF!,遗留bug!#REF!,IF(遗留bug!I49&lt;遗留bug!#REF!,遗留bug!#REF!,"")),"")</f>
        <v/>
      </c>
      <c r="AB156" t="str">
        <f>IF(ISNUMBER(FIND("杨毅松",遗留bug!#REF!)),遗留bug!#REF!,"")</f>
        <v/>
      </c>
      <c r="AC156" s="99" t="str">
        <f>IF(ISNUMBER(FIND("杨毅松",遗留bug!#REF!)),IF(遗留bug!#REF!&gt;=遗留bug!#REF!,遗留bug!#REF!,IF(遗留bug!I49&lt;遗留bug!#REF!,遗留bug!#REF!,"")),"")</f>
        <v/>
      </c>
      <c r="AE156" t="str">
        <f>IF(ISNUMBER(FIND("田伟",遗留bug!#REF!)),遗留bug!#REF!,"")</f>
        <v/>
      </c>
      <c r="AF156" s="99" t="str">
        <f>IF(ISNUMBER(FIND("田伟",遗留bug!#REF!)),IF(遗留bug!#REF!&gt;=遗留bug!#REF!,遗留bug!#REF!,IF(遗留bug!I49&lt;遗留bug!#REF!,遗留bug!#REF!,"")),"")</f>
        <v/>
      </c>
      <c r="AH156" t="str">
        <f>IF(ISNUMBER(FIND("陈文卿",遗留bug!#REF!)),遗留bug!#REF!,"")</f>
        <v/>
      </c>
      <c r="AI156" s="99" t="str">
        <f>IF(ISNUMBER(FIND("陈文卿",遗留bug!#REF!)),IF(遗留bug!#REF!&gt;=遗留bug!#REF!,遗留bug!#REF!,IF(遗留bug!I49&lt;遗留bug!#REF!,遗留bug!#REF!,"")),"")</f>
        <v/>
      </c>
    </row>
    <row r="157" spans="1:35">
      <c r="A157" t="str">
        <f>IF(ISNUMBER(FIND("周朋",遗留bug!#REF!)),遗留bug!#REF!,"")</f>
        <v/>
      </c>
      <c r="B157" s="99" t="str">
        <f>IF(ISNUMBER(FIND("周朋",遗留bug!#REF!)),IF(遗留bug!#REF!&gt;=遗留bug!#REF!,遗留bug!#REF!,IF(遗留bug!I50&lt;遗留bug!#REF!,遗留bug!#REF!,"")),"")</f>
        <v/>
      </c>
      <c r="D157" t="str">
        <f>IF(ISNUMBER(FIND("鲁元君",遗留bug!#REF!)),遗留bug!#REF!,"")</f>
        <v/>
      </c>
      <c r="E157" s="99" t="str">
        <f>IF(ISNUMBER(FIND("鲁元君",遗留bug!#REF!)),IF(遗留bug!#REF!&gt;=遗留bug!#REF!,遗留bug!#REF!,IF(遗留bug!I50&lt;遗留bug!#REF!,遗留bug!#REF!,"")),"")</f>
        <v/>
      </c>
      <c r="G157" t="str">
        <f>IF(ISNUMBER(FIND("张子浚",遗留bug!#REF!)),遗留bug!#REF!,"")</f>
        <v/>
      </c>
      <c r="H157" s="99" t="str">
        <f>IF(ISNUMBER(FIND("张子浚",遗留bug!#REF!)),IF(遗留bug!#REF!&gt;=遗留bug!#REF!,遗留bug!#REF!,IF(遗留bug!I50&lt;遗留bug!#REF!,遗留bug!#REF!,"")),"")</f>
        <v/>
      </c>
      <c r="J157" t="str">
        <f>IF(ISNUMBER(FIND("张天畅",遗留bug!#REF!)),遗留bug!#REF!,"")</f>
        <v/>
      </c>
      <c r="K157" s="99" t="str">
        <f>IF(ISNUMBER(FIND("张天畅",遗留bug!#REF!)),IF(遗留bug!#REF!&gt;=遗留bug!#REF!,遗留bug!#REF!,IF(遗留bug!I50&lt;遗留bug!#REF!,遗留bug!#REF!,"")),"")</f>
        <v/>
      </c>
      <c r="M157" t="str">
        <f>IF(ISNUMBER(FIND("李元星",遗留bug!#REF!)),遗留bug!#REF!,"")</f>
        <v/>
      </c>
      <c r="N157" s="99" t="str">
        <f>IF(ISNUMBER(FIND("李元星",遗留bug!#REF!)),IF(遗留bug!#REF!&gt;=遗留bug!#REF!,遗留bug!#REF!,IF(遗留bug!I50&lt;遗留bug!#REF!,遗留bug!#REF!,"")),"")</f>
        <v/>
      </c>
      <c r="P157" t="str">
        <f>IF(ISNUMBER(FIND("徐锐",遗留bug!#REF!)),遗留bug!#REF!,"")</f>
        <v/>
      </c>
      <c r="Q157" s="99" t="str">
        <f>IF(ISNUMBER(FIND("徐锐",遗留bug!#REF!)),IF(遗留bug!#REF!&gt;=遗留bug!#REF!,遗留bug!#REF!,IF(遗留bug!I50&lt;遗留bug!#REF!,遗留bug!#REF!,"")),"")</f>
        <v/>
      </c>
      <c r="S157" t="str">
        <f>IF(ISNUMBER(FIND("余亚成",遗留bug!#REF!)),遗留bug!#REF!,"")</f>
        <v/>
      </c>
      <c r="T157" s="99" t="str">
        <f>IF(ISNUMBER(FIND("余亚成",遗留bug!#REF!)),IF(遗留bug!#REF!&gt;=遗留bug!#REF!,遗留bug!#REF!,IF(遗留bug!I50&lt;遗留bug!#REF!,遗留bug!#REF!,"")),"")</f>
        <v/>
      </c>
      <c r="V157" t="str">
        <f>IF(ISNUMBER(FIND("杨炼",遗留bug!#REF!)),遗留bug!#REF!,"")</f>
        <v/>
      </c>
      <c r="W157" s="99" t="str">
        <f>IF(ISNUMBER(FIND("杨炼",遗留bug!#REF!)),IF(遗留bug!#REF!&gt;=遗留bug!#REF!,遗留bug!#REF!,IF(遗留bug!I50&lt;遗留bug!#REF!,遗留bug!#REF!,"")),"")</f>
        <v/>
      </c>
      <c r="Y157" t="str">
        <f>IF(ISNUMBER(FIND("曹俊",遗留bug!#REF!)),遗留bug!#REF!,"")</f>
        <v/>
      </c>
      <c r="Z157" s="99" t="str">
        <f>IF(ISNUMBER(FIND("曹俊",遗留bug!#REF!)),IF(遗留bug!#REF!&gt;=遗留bug!#REF!,遗留bug!#REF!,IF(遗留bug!I50&lt;遗留bug!#REF!,遗留bug!#REF!,"")),"")</f>
        <v/>
      </c>
      <c r="AB157" t="str">
        <f>IF(ISNUMBER(FIND("杨毅松",遗留bug!#REF!)),遗留bug!#REF!,"")</f>
        <v/>
      </c>
      <c r="AC157" s="99" t="str">
        <f>IF(ISNUMBER(FIND("杨毅松",遗留bug!#REF!)),IF(遗留bug!#REF!&gt;=遗留bug!#REF!,遗留bug!#REF!,IF(遗留bug!I50&lt;遗留bug!#REF!,遗留bug!#REF!,"")),"")</f>
        <v/>
      </c>
      <c r="AE157" t="str">
        <f>IF(ISNUMBER(FIND("田伟",遗留bug!#REF!)),遗留bug!#REF!,"")</f>
        <v/>
      </c>
      <c r="AF157" s="99" t="str">
        <f>IF(ISNUMBER(FIND("田伟",遗留bug!#REF!)),IF(遗留bug!#REF!&gt;=遗留bug!#REF!,遗留bug!#REF!,IF(遗留bug!I50&lt;遗留bug!#REF!,遗留bug!#REF!,"")),"")</f>
        <v/>
      </c>
      <c r="AH157" t="str">
        <f>IF(ISNUMBER(FIND("陈文卿",遗留bug!#REF!)),遗留bug!#REF!,"")</f>
        <v/>
      </c>
      <c r="AI157" s="99" t="str">
        <f>IF(ISNUMBER(FIND("陈文卿",遗留bug!#REF!)),IF(遗留bug!#REF!&gt;=遗留bug!#REF!,遗留bug!#REF!,IF(遗留bug!I50&lt;遗留bug!#REF!,遗留bug!#REF!,"")),"")</f>
        <v/>
      </c>
    </row>
    <row r="158" spans="1:35">
      <c r="A158" t="str">
        <f>IF(ISNUMBER(FIND("周朋",遗留bug!#REF!)),遗留bug!#REF!,"")</f>
        <v/>
      </c>
      <c r="B158" s="99" t="str">
        <f>IF(ISNUMBER(FIND("周朋",遗留bug!#REF!)),IF(遗留bug!#REF!&gt;=遗留bug!#REF!,遗留bug!#REF!,IF(遗留bug!I51&lt;遗留bug!#REF!,遗留bug!#REF!,"")),"")</f>
        <v/>
      </c>
      <c r="D158" t="str">
        <f>IF(ISNUMBER(FIND("鲁元君",遗留bug!#REF!)),遗留bug!#REF!,"")</f>
        <v/>
      </c>
      <c r="E158" s="99" t="str">
        <f>IF(ISNUMBER(FIND("鲁元君",遗留bug!#REF!)),IF(遗留bug!#REF!&gt;=遗留bug!#REF!,遗留bug!#REF!,IF(遗留bug!I51&lt;遗留bug!#REF!,遗留bug!#REF!,"")),"")</f>
        <v/>
      </c>
      <c r="G158" t="str">
        <f>IF(ISNUMBER(FIND("张子浚",遗留bug!#REF!)),遗留bug!#REF!,"")</f>
        <v/>
      </c>
      <c r="H158" s="99" t="str">
        <f>IF(ISNUMBER(FIND("张子浚",遗留bug!#REF!)),IF(遗留bug!#REF!&gt;=遗留bug!#REF!,遗留bug!#REF!,IF(遗留bug!I51&lt;遗留bug!#REF!,遗留bug!#REF!,"")),"")</f>
        <v/>
      </c>
      <c r="J158" t="str">
        <f>IF(ISNUMBER(FIND("张天畅",遗留bug!#REF!)),遗留bug!#REF!,"")</f>
        <v/>
      </c>
      <c r="K158" s="99" t="str">
        <f>IF(ISNUMBER(FIND("张天畅",遗留bug!#REF!)),IF(遗留bug!#REF!&gt;=遗留bug!#REF!,遗留bug!#REF!,IF(遗留bug!I51&lt;遗留bug!#REF!,遗留bug!#REF!,"")),"")</f>
        <v/>
      </c>
      <c r="M158" t="str">
        <f>IF(ISNUMBER(FIND("李元星",遗留bug!#REF!)),遗留bug!#REF!,"")</f>
        <v/>
      </c>
      <c r="N158" s="99" t="str">
        <f>IF(ISNUMBER(FIND("李元星",遗留bug!#REF!)),IF(遗留bug!#REF!&gt;=遗留bug!#REF!,遗留bug!#REF!,IF(遗留bug!I51&lt;遗留bug!#REF!,遗留bug!#REF!,"")),"")</f>
        <v/>
      </c>
      <c r="P158" t="str">
        <f>IF(ISNUMBER(FIND("徐锐",遗留bug!#REF!)),遗留bug!#REF!,"")</f>
        <v/>
      </c>
      <c r="Q158" s="99" t="str">
        <f>IF(ISNUMBER(FIND("徐锐",遗留bug!#REF!)),IF(遗留bug!#REF!&gt;=遗留bug!#REF!,遗留bug!#REF!,IF(遗留bug!I51&lt;遗留bug!#REF!,遗留bug!#REF!,"")),"")</f>
        <v/>
      </c>
      <c r="S158" t="str">
        <f>IF(ISNUMBER(FIND("余亚成",遗留bug!#REF!)),遗留bug!#REF!,"")</f>
        <v/>
      </c>
      <c r="T158" s="99" t="str">
        <f>IF(ISNUMBER(FIND("余亚成",遗留bug!#REF!)),IF(遗留bug!#REF!&gt;=遗留bug!#REF!,遗留bug!#REF!,IF(遗留bug!I51&lt;遗留bug!#REF!,遗留bug!#REF!,"")),"")</f>
        <v/>
      </c>
      <c r="V158" t="str">
        <f>IF(ISNUMBER(FIND("杨炼",遗留bug!#REF!)),遗留bug!#REF!,"")</f>
        <v/>
      </c>
      <c r="W158" s="99" t="str">
        <f>IF(ISNUMBER(FIND("杨炼",遗留bug!#REF!)),IF(遗留bug!#REF!&gt;=遗留bug!#REF!,遗留bug!#REF!,IF(遗留bug!I51&lt;遗留bug!#REF!,遗留bug!#REF!,"")),"")</f>
        <v/>
      </c>
      <c r="Y158" t="str">
        <f>IF(ISNUMBER(FIND("曹俊",遗留bug!#REF!)),遗留bug!#REF!,"")</f>
        <v/>
      </c>
      <c r="Z158" s="99" t="str">
        <f>IF(ISNUMBER(FIND("曹俊",遗留bug!#REF!)),IF(遗留bug!#REF!&gt;=遗留bug!#REF!,遗留bug!#REF!,IF(遗留bug!I51&lt;遗留bug!#REF!,遗留bug!#REF!,"")),"")</f>
        <v/>
      </c>
      <c r="AB158" t="str">
        <f>IF(ISNUMBER(FIND("杨毅松",遗留bug!#REF!)),遗留bug!#REF!,"")</f>
        <v/>
      </c>
      <c r="AC158" s="99" t="str">
        <f>IF(ISNUMBER(FIND("杨毅松",遗留bug!#REF!)),IF(遗留bug!#REF!&gt;=遗留bug!#REF!,遗留bug!#REF!,IF(遗留bug!I51&lt;遗留bug!#REF!,遗留bug!#REF!,"")),"")</f>
        <v/>
      </c>
      <c r="AE158" t="str">
        <f>IF(ISNUMBER(FIND("田伟",遗留bug!#REF!)),遗留bug!#REF!,"")</f>
        <v/>
      </c>
      <c r="AF158" s="99" t="str">
        <f>IF(ISNUMBER(FIND("田伟",遗留bug!#REF!)),IF(遗留bug!#REF!&gt;=遗留bug!#REF!,遗留bug!#REF!,IF(遗留bug!I51&lt;遗留bug!#REF!,遗留bug!#REF!,"")),"")</f>
        <v/>
      </c>
      <c r="AH158" t="str">
        <f>IF(ISNUMBER(FIND("陈文卿",遗留bug!#REF!)),遗留bug!#REF!,"")</f>
        <v/>
      </c>
      <c r="AI158" s="99" t="str">
        <f>IF(ISNUMBER(FIND("陈文卿",遗留bug!#REF!)),IF(遗留bug!#REF!&gt;=遗留bug!#REF!,遗留bug!#REF!,IF(遗留bug!I51&lt;遗留bug!#REF!,遗留bug!#REF!,"")),"")</f>
        <v/>
      </c>
    </row>
    <row r="159" spans="1:35">
      <c r="A159" t="str">
        <f>IF(ISNUMBER(FIND("周朋",遗留bug!#REF!)),遗留bug!#REF!,"")</f>
        <v/>
      </c>
      <c r="B159" s="99" t="str">
        <f>IF(ISNUMBER(FIND("周朋",遗留bug!#REF!)),IF(遗留bug!#REF!&gt;=遗留bug!#REF!,遗留bug!#REF!,IF(遗留bug!I52&lt;遗留bug!#REF!,遗留bug!#REF!,"")),"")</f>
        <v/>
      </c>
      <c r="D159" t="str">
        <f>IF(ISNUMBER(FIND("鲁元君",遗留bug!#REF!)),遗留bug!#REF!,"")</f>
        <v/>
      </c>
      <c r="E159" s="99" t="str">
        <f>IF(ISNUMBER(FIND("鲁元君",遗留bug!#REF!)),IF(遗留bug!#REF!&gt;=遗留bug!#REF!,遗留bug!#REF!,IF(遗留bug!I52&lt;遗留bug!#REF!,遗留bug!#REF!,"")),"")</f>
        <v/>
      </c>
      <c r="G159" t="str">
        <f>IF(ISNUMBER(FIND("张子浚",遗留bug!#REF!)),遗留bug!#REF!,"")</f>
        <v/>
      </c>
      <c r="H159" s="99" t="str">
        <f>IF(ISNUMBER(FIND("张子浚",遗留bug!#REF!)),IF(遗留bug!#REF!&gt;=遗留bug!#REF!,遗留bug!#REF!,IF(遗留bug!I52&lt;遗留bug!#REF!,遗留bug!#REF!,"")),"")</f>
        <v/>
      </c>
      <c r="J159" t="str">
        <f>IF(ISNUMBER(FIND("张天畅",遗留bug!#REF!)),遗留bug!#REF!,"")</f>
        <v/>
      </c>
      <c r="K159" s="99" t="str">
        <f>IF(ISNUMBER(FIND("张天畅",遗留bug!#REF!)),IF(遗留bug!#REF!&gt;=遗留bug!#REF!,遗留bug!#REF!,IF(遗留bug!I52&lt;遗留bug!#REF!,遗留bug!#REF!,"")),"")</f>
        <v/>
      </c>
      <c r="M159" t="str">
        <f>IF(ISNUMBER(FIND("李元星",遗留bug!#REF!)),遗留bug!#REF!,"")</f>
        <v/>
      </c>
      <c r="N159" s="99" t="str">
        <f>IF(ISNUMBER(FIND("李元星",遗留bug!#REF!)),IF(遗留bug!#REF!&gt;=遗留bug!#REF!,遗留bug!#REF!,IF(遗留bug!I52&lt;遗留bug!#REF!,遗留bug!#REF!,"")),"")</f>
        <v/>
      </c>
      <c r="P159" t="str">
        <f>IF(ISNUMBER(FIND("徐锐",遗留bug!#REF!)),遗留bug!#REF!,"")</f>
        <v/>
      </c>
      <c r="Q159" s="99" t="str">
        <f>IF(ISNUMBER(FIND("徐锐",遗留bug!#REF!)),IF(遗留bug!#REF!&gt;=遗留bug!#REF!,遗留bug!#REF!,IF(遗留bug!I52&lt;遗留bug!#REF!,遗留bug!#REF!,"")),"")</f>
        <v/>
      </c>
      <c r="S159" t="str">
        <f>IF(ISNUMBER(FIND("余亚成",遗留bug!#REF!)),遗留bug!#REF!,"")</f>
        <v/>
      </c>
      <c r="T159" s="99" t="str">
        <f>IF(ISNUMBER(FIND("余亚成",遗留bug!#REF!)),IF(遗留bug!#REF!&gt;=遗留bug!#REF!,遗留bug!#REF!,IF(遗留bug!I52&lt;遗留bug!#REF!,遗留bug!#REF!,"")),"")</f>
        <v/>
      </c>
      <c r="V159" t="str">
        <f>IF(ISNUMBER(FIND("杨炼",遗留bug!#REF!)),遗留bug!#REF!,"")</f>
        <v/>
      </c>
      <c r="W159" s="99" t="str">
        <f>IF(ISNUMBER(FIND("杨炼",遗留bug!#REF!)),IF(遗留bug!#REF!&gt;=遗留bug!#REF!,遗留bug!#REF!,IF(遗留bug!I52&lt;遗留bug!#REF!,遗留bug!#REF!,"")),"")</f>
        <v/>
      </c>
      <c r="Y159" t="str">
        <f>IF(ISNUMBER(FIND("曹俊",遗留bug!#REF!)),遗留bug!#REF!,"")</f>
        <v/>
      </c>
      <c r="Z159" s="99" t="str">
        <f>IF(ISNUMBER(FIND("曹俊",遗留bug!#REF!)),IF(遗留bug!#REF!&gt;=遗留bug!#REF!,遗留bug!#REF!,IF(遗留bug!I52&lt;遗留bug!#REF!,遗留bug!#REF!,"")),"")</f>
        <v/>
      </c>
      <c r="AB159" t="str">
        <f>IF(ISNUMBER(FIND("杨毅松",遗留bug!#REF!)),遗留bug!#REF!,"")</f>
        <v/>
      </c>
      <c r="AC159" s="99" t="str">
        <f>IF(ISNUMBER(FIND("杨毅松",遗留bug!#REF!)),IF(遗留bug!#REF!&gt;=遗留bug!#REF!,遗留bug!#REF!,IF(遗留bug!I52&lt;遗留bug!#REF!,遗留bug!#REF!,"")),"")</f>
        <v/>
      </c>
      <c r="AE159" t="str">
        <f>IF(ISNUMBER(FIND("田伟",遗留bug!#REF!)),遗留bug!#REF!,"")</f>
        <v/>
      </c>
      <c r="AF159" s="99" t="str">
        <f>IF(ISNUMBER(FIND("田伟",遗留bug!#REF!)),IF(遗留bug!#REF!&gt;=遗留bug!#REF!,遗留bug!#REF!,IF(遗留bug!I52&lt;遗留bug!#REF!,遗留bug!#REF!,"")),"")</f>
        <v/>
      </c>
      <c r="AH159" t="str">
        <f>IF(ISNUMBER(FIND("陈文卿",遗留bug!#REF!)),遗留bug!#REF!,"")</f>
        <v/>
      </c>
      <c r="AI159" s="99" t="str">
        <f>IF(ISNUMBER(FIND("陈文卿",遗留bug!#REF!)),IF(遗留bug!#REF!&gt;=遗留bug!#REF!,遗留bug!#REF!,IF(遗留bug!I52&lt;遗留bug!#REF!,遗留bug!#REF!,"")),"")</f>
        <v/>
      </c>
    </row>
    <row r="160" spans="1:35">
      <c r="A160" t="str">
        <f>IF(ISNUMBER(FIND("周朋",遗留bug!#REF!)),遗留bug!#REF!,"")</f>
        <v/>
      </c>
      <c r="B160" s="99" t="str">
        <f>IF(ISNUMBER(FIND("周朋",遗留bug!#REF!)),IF(遗留bug!#REF!&gt;=遗留bug!#REF!,遗留bug!#REF!,IF(遗留bug!I53&lt;遗留bug!#REF!,遗留bug!#REF!,"")),"")</f>
        <v/>
      </c>
      <c r="D160" t="str">
        <f>IF(ISNUMBER(FIND("鲁元君",遗留bug!#REF!)),遗留bug!#REF!,"")</f>
        <v/>
      </c>
      <c r="E160" s="99" t="str">
        <f>IF(ISNUMBER(FIND("鲁元君",遗留bug!#REF!)),IF(遗留bug!#REF!&gt;=遗留bug!#REF!,遗留bug!#REF!,IF(遗留bug!I53&lt;遗留bug!#REF!,遗留bug!#REF!,"")),"")</f>
        <v/>
      </c>
      <c r="G160" t="str">
        <f>IF(ISNUMBER(FIND("张子浚",遗留bug!#REF!)),遗留bug!#REF!,"")</f>
        <v/>
      </c>
      <c r="H160" s="99" t="str">
        <f>IF(ISNUMBER(FIND("张子浚",遗留bug!#REF!)),IF(遗留bug!#REF!&gt;=遗留bug!#REF!,遗留bug!#REF!,IF(遗留bug!I53&lt;遗留bug!#REF!,遗留bug!#REF!,"")),"")</f>
        <v/>
      </c>
      <c r="J160" t="str">
        <f>IF(ISNUMBER(FIND("张天畅",遗留bug!#REF!)),遗留bug!#REF!,"")</f>
        <v/>
      </c>
      <c r="K160" s="99" t="str">
        <f>IF(ISNUMBER(FIND("张天畅",遗留bug!#REF!)),IF(遗留bug!#REF!&gt;=遗留bug!#REF!,遗留bug!#REF!,IF(遗留bug!I53&lt;遗留bug!#REF!,遗留bug!#REF!,"")),"")</f>
        <v/>
      </c>
      <c r="M160" t="str">
        <f>IF(ISNUMBER(FIND("李元星",遗留bug!#REF!)),遗留bug!#REF!,"")</f>
        <v/>
      </c>
      <c r="N160" s="99" t="str">
        <f>IF(ISNUMBER(FIND("李元星",遗留bug!#REF!)),IF(遗留bug!#REF!&gt;=遗留bug!#REF!,遗留bug!#REF!,IF(遗留bug!I53&lt;遗留bug!#REF!,遗留bug!#REF!,"")),"")</f>
        <v/>
      </c>
      <c r="P160" t="str">
        <f>IF(ISNUMBER(FIND("徐锐",遗留bug!#REF!)),遗留bug!#REF!,"")</f>
        <v/>
      </c>
      <c r="Q160" s="99" t="str">
        <f>IF(ISNUMBER(FIND("徐锐",遗留bug!#REF!)),IF(遗留bug!#REF!&gt;=遗留bug!#REF!,遗留bug!#REF!,IF(遗留bug!I53&lt;遗留bug!#REF!,遗留bug!#REF!,"")),"")</f>
        <v/>
      </c>
      <c r="S160" t="str">
        <f>IF(ISNUMBER(FIND("余亚成",遗留bug!#REF!)),遗留bug!#REF!,"")</f>
        <v/>
      </c>
      <c r="T160" s="99" t="str">
        <f>IF(ISNUMBER(FIND("余亚成",遗留bug!#REF!)),IF(遗留bug!#REF!&gt;=遗留bug!#REF!,遗留bug!#REF!,IF(遗留bug!I53&lt;遗留bug!#REF!,遗留bug!#REF!,"")),"")</f>
        <v/>
      </c>
      <c r="V160" t="str">
        <f>IF(ISNUMBER(FIND("杨炼",遗留bug!#REF!)),遗留bug!#REF!,"")</f>
        <v/>
      </c>
      <c r="W160" s="99" t="str">
        <f>IF(ISNUMBER(FIND("杨炼",遗留bug!#REF!)),IF(遗留bug!#REF!&gt;=遗留bug!#REF!,遗留bug!#REF!,IF(遗留bug!I53&lt;遗留bug!#REF!,遗留bug!#REF!,"")),"")</f>
        <v/>
      </c>
      <c r="Y160" t="str">
        <f>IF(ISNUMBER(FIND("曹俊",遗留bug!#REF!)),遗留bug!#REF!,"")</f>
        <v/>
      </c>
      <c r="Z160" s="99" t="str">
        <f>IF(ISNUMBER(FIND("曹俊",遗留bug!#REF!)),IF(遗留bug!#REF!&gt;=遗留bug!#REF!,遗留bug!#REF!,IF(遗留bug!I53&lt;遗留bug!#REF!,遗留bug!#REF!,"")),"")</f>
        <v/>
      </c>
      <c r="AB160" t="str">
        <f>IF(ISNUMBER(FIND("杨毅松",遗留bug!#REF!)),遗留bug!#REF!,"")</f>
        <v/>
      </c>
      <c r="AC160" s="99" t="str">
        <f>IF(ISNUMBER(FIND("杨毅松",遗留bug!#REF!)),IF(遗留bug!#REF!&gt;=遗留bug!#REF!,遗留bug!#REF!,IF(遗留bug!I53&lt;遗留bug!#REF!,遗留bug!#REF!,"")),"")</f>
        <v/>
      </c>
      <c r="AE160" t="str">
        <f>IF(ISNUMBER(FIND("田伟",遗留bug!#REF!)),遗留bug!#REF!,"")</f>
        <v/>
      </c>
      <c r="AF160" s="99" t="str">
        <f>IF(ISNUMBER(FIND("田伟",遗留bug!#REF!)),IF(遗留bug!#REF!&gt;=遗留bug!#REF!,遗留bug!#REF!,IF(遗留bug!I53&lt;遗留bug!#REF!,遗留bug!#REF!,"")),"")</f>
        <v/>
      </c>
      <c r="AH160" t="str">
        <f>IF(ISNUMBER(FIND("陈文卿",遗留bug!#REF!)),遗留bug!#REF!,"")</f>
        <v/>
      </c>
      <c r="AI160" s="99" t="str">
        <f>IF(ISNUMBER(FIND("陈文卿",遗留bug!#REF!)),IF(遗留bug!#REF!&gt;=遗留bug!#REF!,遗留bug!#REF!,IF(遗留bug!I53&lt;遗留bug!#REF!,遗留bug!#REF!,"")),"")</f>
        <v/>
      </c>
    </row>
    <row r="161" spans="1:35">
      <c r="A161" t="str">
        <f>IF(ISNUMBER(FIND("周朋",遗留bug!L5)),遗留bug!C5,"")</f>
        <v/>
      </c>
      <c r="B161" s="99" t="str">
        <f>IF(ISNUMBER(FIND("周朋",遗留bug!L5)),IF(遗留bug!I5&gt;=遗留bug!J5,遗留bug!I5,IF(遗留bug!I54&lt;遗留bug!J5,遗留bug!J5,"")),"")</f>
        <v/>
      </c>
      <c r="D161" t="str">
        <f>IF(ISNUMBER(FIND("鲁元君",遗留bug!L5)),遗留bug!C5,"")</f>
        <v/>
      </c>
      <c r="E161" s="99" t="str">
        <f>IF(ISNUMBER(FIND("鲁元君",遗留bug!L5)),IF(遗留bug!I5&gt;=遗留bug!J5,遗留bug!I5,IF(遗留bug!I54&lt;遗留bug!J5,遗留bug!J5,"")),"")</f>
        <v/>
      </c>
      <c r="G161" t="str">
        <f>IF(ISNUMBER(FIND("张子浚",遗留bug!L5)),遗留bug!C5,"")</f>
        <v/>
      </c>
      <c r="H161" s="99" t="str">
        <f>IF(ISNUMBER(FIND("张子浚",遗留bug!L5)),IF(遗留bug!I5&gt;=遗留bug!J5,遗留bug!I5,IF(遗留bug!I54&lt;遗留bug!J5,遗留bug!J5,"")),"")</f>
        <v/>
      </c>
      <c r="J161" t="str">
        <f>IF(ISNUMBER(FIND("张天畅",遗留bug!L5)),遗留bug!C5,"")</f>
        <v/>
      </c>
      <c r="K161" s="99" t="str">
        <f>IF(ISNUMBER(FIND("张天畅",遗留bug!L5)),IF(遗留bug!I5&gt;=遗留bug!J5,遗留bug!I5,IF(遗留bug!I54&lt;遗留bug!J5,遗留bug!J5,"")),"")</f>
        <v/>
      </c>
      <c r="M161" t="str">
        <f>IF(ISNUMBER(FIND("李元星",遗留bug!M5)),遗留bug!C5,"")</f>
        <v/>
      </c>
      <c r="N161" s="99" t="str">
        <f>IF(ISNUMBER(FIND("李元星",遗留bug!M5)),IF(遗留bug!I5&gt;=遗留bug!J5,遗留bug!I5,IF(遗留bug!I54&lt;遗留bug!J5,遗留bug!J5,"")),"")</f>
        <v/>
      </c>
      <c r="P161" t="str">
        <f>IF(ISNUMBER(FIND("徐锐",遗留bug!M5)),遗留bug!C5,"")</f>
        <v/>
      </c>
      <c r="Q161" s="99" t="str">
        <f>IF(ISNUMBER(FIND("徐锐",遗留bug!M5)),IF(遗留bug!I5&gt;=遗留bug!J5,遗留bug!I5,IF(遗留bug!I54&lt;遗留bug!J5,遗留bug!J5,"")),"")</f>
        <v/>
      </c>
      <c r="S161" t="str">
        <f>IF(ISNUMBER(FIND("余亚成",遗留bug!M5)),遗留bug!C5,"")</f>
        <v/>
      </c>
      <c r="T161" s="99" t="str">
        <f>IF(ISNUMBER(FIND("余亚成",遗留bug!M5)),IF(遗留bug!I5&gt;=遗留bug!J5,遗留bug!I5,IF(遗留bug!I54&lt;遗留bug!J5,遗留bug!J5,"")),"")</f>
        <v/>
      </c>
      <c r="V161" t="str">
        <f>IF(ISNUMBER(FIND("杨炼",遗留bug!M5)),遗留bug!C5,"")</f>
        <v/>
      </c>
      <c r="W161" s="99" t="str">
        <f>IF(ISNUMBER(FIND("杨炼",遗留bug!M5)),IF(遗留bug!I5&gt;=遗留bug!J5,遗留bug!I5,IF(遗留bug!I54&lt;遗留bug!J5,遗留bug!J5,"")),"")</f>
        <v/>
      </c>
      <c r="Y161" t="str">
        <f>IF(ISNUMBER(FIND("曹俊",遗留bug!M5)),遗留bug!C5,"")</f>
        <v/>
      </c>
      <c r="Z161" s="99" t="str">
        <f>IF(ISNUMBER(FIND("曹俊",遗留bug!M5)),IF(遗留bug!I5&gt;=遗留bug!J5,遗留bug!I5,IF(遗留bug!I54&lt;遗留bug!J5,遗留bug!J5,"")),"")</f>
        <v/>
      </c>
      <c r="AB161" t="str">
        <f>IF(ISNUMBER(FIND("杨毅松",遗留bug!M5)),遗留bug!C5,"")</f>
        <v/>
      </c>
      <c r="AC161" s="99" t="str">
        <f>IF(ISNUMBER(FIND("杨毅松",遗留bug!M5)),IF(遗留bug!I5&gt;=遗留bug!J5,遗留bug!I5,IF(遗留bug!I54&lt;遗留bug!J5,遗留bug!J5,"")),"")</f>
        <v/>
      </c>
      <c r="AE161" t="str">
        <f>IF(ISNUMBER(FIND("田伟",遗留bug!#REF!)),遗留bug!C5,"")</f>
        <v/>
      </c>
      <c r="AF161" s="99" t="str">
        <f>IF(ISNUMBER(FIND("田伟",遗留bug!#REF!)),IF(遗留bug!I5&gt;=遗留bug!J5,遗留bug!I5,IF(遗留bug!I54&lt;遗留bug!J5,遗留bug!J5,"")),"")</f>
        <v/>
      </c>
      <c r="AH161" t="str">
        <f>IF(ISNUMBER(FIND("陈文卿",遗留bug!#REF!)),遗留bug!C5,"")</f>
        <v/>
      </c>
      <c r="AI161" s="99" t="str">
        <f>IF(ISNUMBER(FIND("陈文卿",遗留bug!#REF!)),IF(遗留bug!I5&gt;=遗留bug!J5,遗留bug!I5,IF(遗留bug!I54&lt;遗留bug!J5,遗留bug!J5,"")),"")</f>
        <v/>
      </c>
    </row>
    <row r="162" spans="1:35">
      <c r="A162" t="str">
        <f>IF(ISNUMBER(FIND("周朋",遗留bug!L6)),遗留bug!C6,"")</f>
        <v/>
      </c>
      <c r="B162" s="99" t="str">
        <f>IF(ISNUMBER(FIND("周朋",遗留bug!L6)),IF(遗留bug!I6&gt;=遗留bug!J6,遗留bug!I6,IF(遗留bug!I55&lt;遗留bug!J6,遗留bug!J6,"")),"")</f>
        <v/>
      </c>
      <c r="D162" t="str">
        <f>IF(ISNUMBER(FIND("鲁元君",遗留bug!L6)),遗留bug!C6,"")</f>
        <v/>
      </c>
      <c r="E162" s="99" t="str">
        <f>IF(ISNUMBER(FIND("鲁元君",遗留bug!L6)),IF(遗留bug!I6&gt;=遗留bug!J6,遗留bug!I6,IF(遗留bug!I55&lt;遗留bug!J6,遗留bug!J6,"")),"")</f>
        <v/>
      </c>
      <c r="G162" t="str">
        <f>IF(ISNUMBER(FIND("张子浚",遗留bug!L6)),遗留bug!C6,"")</f>
        <v/>
      </c>
      <c r="H162" s="99" t="str">
        <f>IF(ISNUMBER(FIND("张子浚",遗留bug!L6)),IF(遗留bug!I6&gt;=遗留bug!J6,遗留bug!I6,IF(遗留bug!I55&lt;遗留bug!J6,遗留bug!J6,"")),"")</f>
        <v/>
      </c>
      <c r="J162" t="str">
        <f>IF(ISNUMBER(FIND("张天畅",遗留bug!L6)),遗留bug!C6,"")</f>
        <v/>
      </c>
      <c r="K162" s="99" t="str">
        <f>IF(ISNUMBER(FIND("张天畅",遗留bug!L6)),IF(遗留bug!I6&gt;=遗留bug!J6,遗留bug!I6,IF(遗留bug!I55&lt;遗留bug!J6,遗留bug!J6,"")),"")</f>
        <v/>
      </c>
      <c r="M162" t="str">
        <f>IF(ISNUMBER(FIND("李元星",遗留bug!M6)),遗留bug!C6,"")</f>
        <v/>
      </c>
      <c r="N162" s="99" t="str">
        <f>IF(ISNUMBER(FIND("李元星",遗留bug!M6)),IF(遗留bug!I6&gt;=遗留bug!J6,遗留bug!I6,IF(遗留bug!I55&lt;遗留bug!J6,遗留bug!J6,"")),"")</f>
        <v/>
      </c>
      <c r="P162" t="str">
        <f>IF(ISNUMBER(FIND("徐锐",遗留bug!M6)),遗留bug!C6,"")</f>
        <v/>
      </c>
      <c r="Q162" s="99" t="str">
        <f>IF(ISNUMBER(FIND("徐锐",遗留bug!M6)),IF(遗留bug!I6&gt;=遗留bug!J6,遗留bug!I6,IF(遗留bug!I55&lt;遗留bug!J6,遗留bug!J6,"")),"")</f>
        <v/>
      </c>
      <c r="S162" t="str">
        <f>IF(ISNUMBER(FIND("余亚成",遗留bug!M6)),遗留bug!C6,"")</f>
        <v/>
      </c>
      <c r="T162" s="99" t="str">
        <f>IF(ISNUMBER(FIND("余亚成",遗留bug!M6)),IF(遗留bug!I6&gt;=遗留bug!J6,遗留bug!I6,IF(遗留bug!I55&lt;遗留bug!J6,遗留bug!J6,"")),"")</f>
        <v/>
      </c>
      <c r="V162" t="str">
        <f>IF(ISNUMBER(FIND("杨炼",遗留bug!M6)),遗留bug!C6,"")</f>
        <v/>
      </c>
      <c r="W162" s="99" t="str">
        <f>IF(ISNUMBER(FIND("杨炼",遗留bug!M6)),IF(遗留bug!I6&gt;=遗留bug!J6,遗留bug!I6,IF(遗留bug!I55&lt;遗留bug!J6,遗留bug!J6,"")),"")</f>
        <v/>
      </c>
      <c r="Y162" t="str">
        <f>IF(ISNUMBER(FIND("曹俊",遗留bug!M6)),遗留bug!C6,"")</f>
        <v/>
      </c>
      <c r="Z162" s="99" t="str">
        <f>IF(ISNUMBER(FIND("曹俊",遗留bug!M6)),IF(遗留bug!I6&gt;=遗留bug!J6,遗留bug!I6,IF(遗留bug!I55&lt;遗留bug!J6,遗留bug!J6,"")),"")</f>
        <v/>
      </c>
      <c r="AB162" t="str">
        <f>IF(ISNUMBER(FIND("杨毅松",遗留bug!M6)),遗留bug!C6,"")</f>
        <v/>
      </c>
      <c r="AC162" s="99" t="str">
        <f>IF(ISNUMBER(FIND("杨毅松",遗留bug!M6)),IF(遗留bug!I6&gt;=遗留bug!J6,遗留bug!I6,IF(遗留bug!I55&lt;遗留bug!J6,遗留bug!J6,"")),"")</f>
        <v/>
      </c>
      <c r="AE162" t="str">
        <f>IF(ISNUMBER(FIND("田伟",遗留bug!#REF!)),遗留bug!C6,"")</f>
        <v/>
      </c>
      <c r="AF162" s="99" t="str">
        <f>IF(ISNUMBER(FIND("田伟",遗留bug!#REF!)),IF(遗留bug!I6&gt;=遗留bug!J6,遗留bug!I6,IF(遗留bug!I55&lt;遗留bug!J6,遗留bug!J6,"")),"")</f>
        <v/>
      </c>
      <c r="AH162" t="str">
        <f>IF(ISNUMBER(FIND("陈文卿",遗留bug!#REF!)),遗留bug!C6,"")</f>
        <v/>
      </c>
      <c r="AI162" s="99" t="str">
        <f>IF(ISNUMBER(FIND("陈文卿",遗留bug!#REF!)),IF(遗留bug!I6&gt;=遗留bug!J6,遗留bug!I6,IF(遗留bug!I55&lt;遗留bug!J6,遗留bug!J6,"")),"")</f>
        <v/>
      </c>
    </row>
    <row r="163" spans="1:35">
      <c r="A163" t="str">
        <f>IF(ISNUMBER(FIND("周朋",遗留bug!L7)),遗留bug!C7,"")</f>
        <v/>
      </c>
      <c r="B163" s="99" t="str">
        <f>IF(ISNUMBER(FIND("周朋",遗留bug!L7)),IF(遗留bug!I7&gt;=遗留bug!J7,遗留bug!I7,IF(遗留bug!I56&lt;遗留bug!J7,遗留bug!J7,"")),"")</f>
        <v/>
      </c>
      <c r="D163" t="str">
        <f>IF(ISNUMBER(FIND("鲁元君",遗留bug!L7)),遗留bug!C7,"")</f>
        <v/>
      </c>
      <c r="E163" s="99" t="str">
        <f>IF(ISNUMBER(FIND("鲁元君",遗留bug!L7)),IF(遗留bug!I7&gt;=遗留bug!J7,遗留bug!I7,IF(遗留bug!I56&lt;遗留bug!J7,遗留bug!J7,"")),"")</f>
        <v/>
      </c>
      <c r="G163" t="str">
        <f>IF(ISNUMBER(FIND("张子浚",遗留bug!L7)),遗留bug!C7,"")</f>
        <v/>
      </c>
      <c r="H163" s="99" t="str">
        <f>IF(ISNUMBER(FIND("张子浚",遗留bug!L7)),IF(遗留bug!I7&gt;=遗留bug!J7,遗留bug!I7,IF(遗留bug!I56&lt;遗留bug!J7,遗留bug!J7,"")),"")</f>
        <v/>
      </c>
      <c r="J163" t="str">
        <f>IF(ISNUMBER(FIND("张天畅",遗留bug!L7)),遗留bug!C7,"")</f>
        <v/>
      </c>
      <c r="K163" s="99" t="str">
        <f>IF(ISNUMBER(FIND("张天畅",遗留bug!L7)),IF(遗留bug!I7&gt;=遗留bug!J7,遗留bug!I7,IF(遗留bug!I56&lt;遗留bug!J7,遗留bug!J7,"")),"")</f>
        <v/>
      </c>
      <c r="M163" t="str">
        <f>IF(ISNUMBER(FIND("李元星",遗留bug!M7)),遗留bug!C7,"")</f>
        <v/>
      </c>
      <c r="N163" s="99" t="str">
        <f>IF(ISNUMBER(FIND("李元星",遗留bug!M7)),IF(遗留bug!I7&gt;=遗留bug!J7,遗留bug!I7,IF(遗留bug!I56&lt;遗留bug!J7,遗留bug!J7,"")),"")</f>
        <v/>
      </c>
      <c r="P163" t="str">
        <f>IF(ISNUMBER(FIND("徐锐",遗留bug!M7)),遗留bug!C7,"")</f>
        <v/>
      </c>
      <c r="Q163" s="99" t="str">
        <f>IF(ISNUMBER(FIND("徐锐",遗留bug!M7)),IF(遗留bug!I7&gt;=遗留bug!J7,遗留bug!I7,IF(遗留bug!I56&lt;遗留bug!J7,遗留bug!J7,"")),"")</f>
        <v/>
      </c>
      <c r="S163" t="str">
        <f>IF(ISNUMBER(FIND("余亚成",遗留bug!M7)),遗留bug!C7,"")</f>
        <v/>
      </c>
      <c r="T163" s="99" t="str">
        <f>IF(ISNUMBER(FIND("余亚成",遗留bug!M7)),IF(遗留bug!I7&gt;=遗留bug!J7,遗留bug!I7,IF(遗留bug!I56&lt;遗留bug!J7,遗留bug!J7,"")),"")</f>
        <v/>
      </c>
      <c r="V163" t="str">
        <f>IF(ISNUMBER(FIND("杨炼",遗留bug!M7)),遗留bug!C7,"")</f>
        <v/>
      </c>
      <c r="W163" s="99" t="str">
        <f>IF(ISNUMBER(FIND("杨炼",遗留bug!M7)),IF(遗留bug!I7&gt;=遗留bug!J7,遗留bug!I7,IF(遗留bug!I56&lt;遗留bug!J7,遗留bug!J7,"")),"")</f>
        <v/>
      </c>
      <c r="Y163" t="str">
        <f>IF(ISNUMBER(FIND("曹俊",遗留bug!M7)),遗留bug!C7,"")</f>
        <v/>
      </c>
      <c r="Z163" s="99" t="str">
        <f>IF(ISNUMBER(FIND("曹俊",遗留bug!M7)),IF(遗留bug!I7&gt;=遗留bug!J7,遗留bug!I7,IF(遗留bug!I56&lt;遗留bug!J7,遗留bug!J7,"")),"")</f>
        <v/>
      </c>
      <c r="AB163" t="str">
        <f>IF(ISNUMBER(FIND("杨毅松",遗留bug!M7)),遗留bug!C7,"")</f>
        <v/>
      </c>
      <c r="AC163" s="99" t="str">
        <f>IF(ISNUMBER(FIND("杨毅松",遗留bug!M7)),IF(遗留bug!I7&gt;=遗留bug!J7,遗留bug!I7,IF(遗留bug!I56&lt;遗留bug!J7,遗留bug!J7,"")),"")</f>
        <v/>
      </c>
      <c r="AE163" t="str">
        <f>IF(ISNUMBER(FIND("田伟",遗留bug!#REF!)),遗留bug!C7,"")</f>
        <v/>
      </c>
      <c r="AF163" s="99" t="str">
        <f>IF(ISNUMBER(FIND("田伟",遗留bug!#REF!)),IF(遗留bug!I7&gt;=遗留bug!J7,遗留bug!I7,IF(遗留bug!I56&lt;遗留bug!J7,遗留bug!J7,"")),"")</f>
        <v/>
      </c>
      <c r="AH163" t="str">
        <f>IF(ISNUMBER(FIND("陈文卿",遗留bug!#REF!)),遗留bug!C7,"")</f>
        <v/>
      </c>
      <c r="AI163" s="99" t="str">
        <f>IF(ISNUMBER(FIND("陈文卿",遗留bug!#REF!)),IF(遗留bug!I7&gt;=遗留bug!J7,遗留bug!I7,IF(遗留bug!I56&lt;遗留bug!J7,遗留bug!J7,"")),"")</f>
        <v/>
      </c>
    </row>
    <row r="164" spans="1:35">
      <c r="A164" t="str">
        <f>IF(ISNUMBER(FIND("周朋",遗留bug!L8)),遗留bug!C8,"")</f>
        <v/>
      </c>
      <c r="B164" s="99" t="str">
        <f>IF(ISNUMBER(FIND("周朋",遗留bug!L8)),IF(遗留bug!I8&gt;=遗留bug!J8,遗留bug!I8,IF(遗留bug!I57&lt;遗留bug!J8,遗留bug!J8,"")),"")</f>
        <v/>
      </c>
      <c r="D164" t="str">
        <f>IF(ISNUMBER(FIND("鲁元君",遗留bug!L8)),遗留bug!C8,"")</f>
        <v/>
      </c>
      <c r="E164" s="99" t="str">
        <f>IF(ISNUMBER(FIND("鲁元君",遗留bug!L8)),IF(遗留bug!I8&gt;=遗留bug!J8,遗留bug!I8,IF(遗留bug!I57&lt;遗留bug!J8,遗留bug!J8,"")),"")</f>
        <v/>
      </c>
      <c r="G164" t="str">
        <f>IF(ISNUMBER(FIND("张子浚",遗留bug!L8)),遗留bug!C8,"")</f>
        <v/>
      </c>
      <c r="H164" s="99" t="str">
        <f>IF(ISNUMBER(FIND("张子浚",遗留bug!L8)),IF(遗留bug!I8&gt;=遗留bug!J8,遗留bug!I8,IF(遗留bug!I57&lt;遗留bug!J8,遗留bug!J8,"")),"")</f>
        <v/>
      </c>
      <c r="J164" t="str">
        <f>IF(ISNUMBER(FIND("张天畅",遗留bug!L8)),遗留bug!C8,"")</f>
        <v/>
      </c>
      <c r="K164" s="99" t="str">
        <f>IF(ISNUMBER(FIND("张天畅",遗留bug!L8)),IF(遗留bug!I8&gt;=遗留bug!J8,遗留bug!I8,IF(遗留bug!I57&lt;遗留bug!J8,遗留bug!J8,"")),"")</f>
        <v/>
      </c>
      <c r="M164" t="str">
        <f>IF(ISNUMBER(FIND("李元星",遗留bug!M8)),遗留bug!C8,"")</f>
        <v/>
      </c>
      <c r="N164" s="99" t="str">
        <f>IF(ISNUMBER(FIND("李元星",遗留bug!M8)),IF(遗留bug!I8&gt;=遗留bug!J8,遗留bug!I8,IF(遗留bug!I57&lt;遗留bug!J8,遗留bug!J8,"")),"")</f>
        <v/>
      </c>
      <c r="P164" t="str">
        <f>IF(ISNUMBER(FIND("徐锐",遗留bug!M8)),遗留bug!C8,"")</f>
        <v/>
      </c>
      <c r="Q164" s="99" t="str">
        <f>IF(ISNUMBER(FIND("徐锐",遗留bug!M8)),IF(遗留bug!I8&gt;=遗留bug!J8,遗留bug!I8,IF(遗留bug!I57&lt;遗留bug!J8,遗留bug!J8,"")),"")</f>
        <v/>
      </c>
      <c r="S164" t="str">
        <f>IF(ISNUMBER(FIND("余亚成",遗留bug!M8)),遗留bug!C8,"")</f>
        <v/>
      </c>
      <c r="T164" s="99" t="str">
        <f>IF(ISNUMBER(FIND("余亚成",遗留bug!M8)),IF(遗留bug!I8&gt;=遗留bug!J8,遗留bug!I8,IF(遗留bug!I57&lt;遗留bug!J8,遗留bug!J8,"")),"")</f>
        <v/>
      </c>
      <c r="V164" t="str">
        <f>IF(ISNUMBER(FIND("杨炼",遗留bug!M8)),遗留bug!C8,"")</f>
        <v/>
      </c>
      <c r="W164" s="99" t="str">
        <f>IF(ISNUMBER(FIND("杨炼",遗留bug!M8)),IF(遗留bug!I8&gt;=遗留bug!J8,遗留bug!I8,IF(遗留bug!I57&lt;遗留bug!J8,遗留bug!J8,"")),"")</f>
        <v/>
      </c>
      <c r="Y164" t="str">
        <f>IF(ISNUMBER(FIND("曹俊",遗留bug!M8)),遗留bug!C8,"")</f>
        <v/>
      </c>
      <c r="Z164" s="99" t="str">
        <f>IF(ISNUMBER(FIND("曹俊",遗留bug!M8)),IF(遗留bug!I8&gt;=遗留bug!J8,遗留bug!I8,IF(遗留bug!I57&lt;遗留bug!J8,遗留bug!J8,"")),"")</f>
        <v/>
      </c>
      <c r="AB164" t="str">
        <f>IF(ISNUMBER(FIND("杨毅松",遗留bug!M8)),遗留bug!C8,"")</f>
        <v/>
      </c>
      <c r="AC164" s="99" t="str">
        <f>IF(ISNUMBER(FIND("杨毅松",遗留bug!M8)),IF(遗留bug!I8&gt;=遗留bug!J8,遗留bug!I8,IF(遗留bug!I57&lt;遗留bug!J8,遗留bug!J8,"")),"")</f>
        <v/>
      </c>
      <c r="AE164" t="str">
        <f>IF(ISNUMBER(FIND("田伟",遗留bug!#REF!)),遗留bug!C8,"")</f>
        <v/>
      </c>
      <c r="AF164" s="99" t="str">
        <f>IF(ISNUMBER(FIND("田伟",遗留bug!#REF!)),IF(遗留bug!I8&gt;=遗留bug!J8,遗留bug!I8,IF(遗留bug!I57&lt;遗留bug!J8,遗留bug!J8,"")),"")</f>
        <v/>
      </c>
      <c r="AH164" t="str">
        <f>IF(ISNUMBER(FIND("陈文卿",遗留bug!#REF!)),遗留bug!C8,"")</f>
        <v/>
      </c>
      <c r="AI164" s="99" t="str">
        <f>IF(ISNUMBER(FIND("陈文卿",遗留bug!#REF!)),IF(遗留bug!I8&gt;=遗留bug!J8,遗留bug!I8,IF(遗留bug!I57&lt;遗留bug!J8,遗留bug!J8,"")),"")</f>
        <v/>
      </c>
    </row>
    <row r="165" spans="1:35">
      <c r="A165" t="str">
        <f>IF(ISNUMBER(FIND("周朋",遗留bug!L9)),遗留bug!C9,"")</f>
        <v/>
      </c>
      <c r="B165" s="99" t="str">
        <f>IF(ISNUMBER(FIND("周朋",遗留bug!L9)),IF(遗留bug!I9&gt;=遗留bug!J9,遗留bug!I9,IF(遗留bug!I58&lt;遗留bug!J9,遗留bug!J9,"")),"")</f>
        <v/>
      </c>
      <c r="D165" t="str">
        <f>IF(ISNUMBER(FIND("鲁元君",遗留bug!L9)),遗留bug!C9,"")</f>
        <v/>
      </c>
      <c r="E165" s="99" t="str">
        <f>IF(ISNUMBER(FIND("鲁元君",遗留bug!L9)),IF(遗留bug!I9&gt;=遗留bug!J9,遗留bug!I9,IF(遗留bug!I58&lt;遗留bug!J9,遗留bug!J9,"")),"")</f>
        <v/>
      </c>
      <c r="G165" t="str">
        <f>IF(ISNUMBER(FIND("张子浚",遗留bug!L9)),遗留bug!C9,"")</f>
        <v/>
      </c>
      <c r="H165" s="99" t="str">
        <f>IF(ISNUMBER(FIND("张子浚",遗留bug!L9)),IF(遗留bug!I9&gt;=遗留bug!J9,遗留bug!I9,IF(遗留bug!I58&lt;遗留bug!J9,遗留bug!J9,"")),"")</f>
        <v/>
      </c>
      <c r="J165" t="str">
        <f>IF(ISNUMBER(FIND("张天畅",遗留bug!L9)),遗留bug!C9,"")</f>
        <v/>
      </c>
      <c r="K165" s="99" t="str">
        <f>IF(ISNUMBER(FIND("张天畅",遗留bug!L9)),IF(遗留bug!I9&gt;=遗留bug!J9,遗留bug!I9,IF(遗留bug!I58&lt;遗留bug!J9,遗留bug!J9,"")),"")</f>
        <v/>
      </c>
      <c r="M165" t="str">
        <f>IF(ISNUMBER(FIND("李元星",遗留bug!M9)),遗留bug!C9,"")</f>
        <v/>
      </c>
      <c r="N165" s="99" t="str">
        <f>IF(ISNUMBER(FIND("李元星",遗留bug!M9)),IF(遗留bug!I9&gt;=遗留bug!J9,遗留bug!I9,IF(遗留bug!I58&lt;遗留bug!J9,遗留bug!J9,"")),"")</f>
        <v/>
      </c>
      <c r="P165" t="str">
        <f>IF(ISNUMBER(FIND("徐锐",遗留bug!M9)),遗留bug!C9,"")</f>
        <v/>
      </c>
      <c r="Q165" s="99" t="str">
        <f>IF(ISNUMBER(FIND("徐锐",遗留bug!M9)),IF(遗留bug!I9&gt;=遗留bug!J9,遗留bug!I9,IF(遗留bug!I58&lt;遗留bug!J9,遗留bug!J9,"")),"")</f>
        <v/>
      </c>
      <c r="S165" t="str">
        <f>IF(ISNUMBER(FIND("余亚成",遗留bug!M9)),遗留bug!C9,"")</f>
        <v/>
      </c>
      <c r="T165" s="99" t="str">
        <f>IF(ISNUMBER(FIND("余亚成",遗留bug!M9)),IF(遗留bug!I9&gt;=遗留bug!J9,遗留bug!I9,IF(遗留bug!I58&lt;遗留bug!J9,遗留bug!J9,"")),"")</f>
        <v/>
      </c>
      <c r="V165" t="str">
        <f>IF(ISNUMBER(FIND("杨炼",遗留bug!M9)),遗留bug!C9,"")</f>
        <v/>
      </c>
      <c r="W165" s="99" t="str">
        <f>IF(ISNUMBER(FIND("杨炼",遗留bug!M9)),IF(遗留bug!I9&gt;=遗留bug!J9,遗留bug!I9,IF(遗留bug!I58&lt;遗留bug!J9,遗留bug!J9,"")),"")</f>
        <v/>
      </c>
      <c r="Y165" t="str">
        <f>IF(ISNUMBER(FIND("曹俊",遗留bug!M9)),遗留bug!C9,"")</f>
        <v/>
      </c>
      <c r="Z165" s="99" t="str">
        <f>IF(ISNUMBER(FIND("曹俊",遗留bug!M9)),IF(遗留bug!I9&gt;=遗留bug!J9,遗留bug!I9,IF(遗留bug!I58&lt;遗留bug!J9,遗留bug!J9,"")),"")</f>
        <v/>
      </c>
      <c r="AB165" t="str">
        <f>IF(ISNUMBER(FIND("杨毅松",遗留bug!M9)),遗留bug!C9,"")</f>
        <v/>
      </c>
      <c r="AC165" s="99" t="str">
        <f>IF(ISNUMBER(FIND("杨毅松",遗留bug!M9)),IF(遗留bug!I9&gt;=遗留bug!J9,遗留bug!I9,IF(遗留bug!I58&lt;遗留bug!J9,遗留bug!J9,"")),"")</f>
        <v/>
      </c>
      <c r="AE165" t="str">
        <f>IF(ISNUMBER(FIND("田伟",遗留bug!#REF!)),遗留bug!C9,"")</f>
        <v/>
      </c>
      <c r="AF165" s="99" t="str">
        <f>IF(ISNUMBER(FIND("田伟",遗留bug!#REF!)),IF(遗留bug!I9&gt;=遗留bug!J9,遗留bug!I9,IF(遗留bug!I58&lt;遗留bug!J9,遗留bug!J9,"")),"")</f>
        <v/>
      </c>
      <c r="AH165" t="str">
        <f>IF(ISNUMBER(FIND("陈文卿",遗留bug!#REF!)),遗留bug!C9,"")</f>
        <v/>
      </c>
      <c r="AI165" s="99" t="str">
        <f>IF(ISNUMBER(FIND("陈文卿",遗留bug!#REF!)),IF(遗留bug!I9&gt;=遗留bug!J9,遗留bug!I9,IF(遗留bug!I58&lt;遗留bug!J9,遗留bug!J9,"")),"")</f>
        <v/>
      </c>
    </row>
    <row r="166" spans="1:35">
      <c r="A166" t="str">
        <f>IF(ISNUMBER(FIND("周朋",遗留bug!L10)),遗留bug!C10,"")</f>
        <v/>
      </c>
      <c r="B166" s="99" t="str">
        <f>IF(ISNUMBER(FIND("周朋",遗留bug!L10)),IF(遗留bug!I10&gt;=遗留bug!J10,遗留bug!I10,IF(遗留bug!I59&lt;遗留bug!J10,遗留bug!J10,"")),"")</f>
        <v/>
      </c>
      <c r="D166" t="str">
        <f>IF(ISNUMBER(FIND("鲁元君",遗留bug!L10)),遗留bug!C10,"")</f>
        <v/>
      </c>
      <c r="E166" s="99" t="str">
        <f>IF(ISNUMBER(FIND("鲁元君",遗留bug!L10)),IF(遗留bug!I10&gt;=遗留bug!J10,遗留bug!I10,IF(遗留bug!I59&lt;遗留bug!J10,遗留bug!J10,"")),"")</f>
        <v/>
      </c>
      <c r="G166" t="str">
        <f>IF(ISNUMBER(FIND("张子浚",遗留bug!L10)),遗留bug!C10,"")</f>
        <v/>
      </c>
      <c r="H166" s="99" t="str">
        <f>IF(ISNUMBER(FIND("张子浚",遗留bug!L10)),IF(遗留bug!I10&gt;=遗留bug!J10,遗留bug!I10,IF(遗留bug!I59&lt;遗留bug!J10,遗留bug!J10,"")),"")</f>
        <v/>
      </c>
      <c r="J166" t="str">
        <f>IF(ISNUMBER(FIND("张天畅",遗留bug!L10)),遗留bug!C10,"")</f>
        <v/>
      </c>
      <c r="K166" s="99" t="str">
        <f>IF(ISNUMBER(FIND("张天畅",遗留bug!L10)),IF(遗留bug!I10&gt;=遗留bug!J10,遗留bug!I10,IF(遗留bug!I59&lt;遗留bug!J10,遗留bug!J10,"")),"")</f>
        <v/>
      </c>
      <c r="M166" t="str">
        <f>IF(ISNUMBER(FIND("李元星",遗留bug!M10)),遗留bug!C10,"")</f>
        <v/>
      </c>
      <c r="N166" s="99" t="str">
        <f>IF(ISNUMBER(FIND("李元星",遗留bug!M10)),IF(遗留bug!I10&gt;=遗留bug!J10,遗留bug!I10,IF(遗留bug!I59&lt;遗留bug!J10,遗留bug!J10,"")),"")</f>
        <v/>
      </c>
      <c r="P166" t="str">
        <f>IF(ISNUMBER(FIND("徐锐",遗留bug!M10)),遗留bug!C10,"")</f>
        <v/>
      </c>
      <c r="Q166" s="99" t="str">
        <f>IF(ISNUMBER(FIND("徐锐",遗留bug!M10)),IF(遗留bug!I10&gt;=遗留bug!J10,遗留bug!I10,IF(遗留bug!I59&lt;遗留bug!J10,遗留bug!J10,"")),"")</f>
        <v/>
      </c>
      <c r="S166" t="str">
        <f>IF(ISNUMBER(FIND("余亚成",遗留bug!M10)),遗留bug!C10,"")</f>
        <v/>
      </c>
      <c r="T166" s="99" t="str">
        <f>IF(ISNUMBER(FIND("余亚成",遗留bug!M10)),IF(遗留bug!I10&gt;=遗留bug!J10,遗留bug!I10,IF(遗留bug!I59&lt;遗留bug!J10,遗留bug!J10,"")),"")</f>
        <v/>
      </c>
      <c r="V166" t="str">
        <f>IF(ISNUMBER(FIND("杨炼",遗留bug!M10)),遗留bug!C10,"")</f>
        <v/>
      </c>
      <c r="W166" s="99" t="str">
        <f>IF(ISNUMBER(FIND("杨炼",遗留bug!M10)),IF(遗留bug!I10&gt;=遗留bug!J10,遗留bug!I10,IF(遗留bug!I59&lt;遗留bug!J10,遗留bug!J10,"")),"")</f>
        <v/>
      </c>
      <c r="Y166" t="str">
        <f>IF(ISNUMBER(FIND("曹俊",遗留bug!M10)),遗留bug!C10,"")</f>
        <v/>
      </c>
      <c r="Z166" s="99" t="str">
        <f>IF(ISNUMBER(FIND("曹俊",遗留bug!M10)),IF(遗留bug!I10&gt;=遗留bug!J10,遗留bug!I10,IF(遗留bug!I59&lt;遗留bug!J10,遗留bug!J10,"")),"")</f>
        <v/>
      </c>
      <c r="AB166" t="str">
        <f>IF(ISNUMBER(FIND("杨毅松",遗留bug!M10)),遗留bug!C10,"")</f>
        <v/>
      </c>
      <c r="AC166" s="99" t="str">
        <f>IF(ISNUMBER(FIND("杨毅松",遗留bug!M10)),IF(遗留bug!I10&gt;=遗留bug!J10,遗留bug!I10,IF(遗留bug!I59&lt;遗留bug!J10,遗留bug!J10,"")),"")</f>
        <v/>
      </c>
      <c r="AE166" t="str">
        <f>IF(ISNUMBER(FIND("田伟",遗留bug!#REF!)),遗留bug!C10,"")</f>
        <v/>
      </c>
      <c r="AF166" s="99" t="str">
        <f>IF(ISNUMBER(FIND("田伟",遗留bug!#REF!)),IF(遗留bug!I10&gt;=遗留bug!J10,遗留bug!I10,IF(遗留bug!I59&lt;遗留bug!J10,遗留bug!J10,"")),"")</f>
        <v/>
      </c>
      <c r="AH166" t="str">
        <f>IF(ISNUMBER(FIND("陈文卿",遗留bug!#REF!)),遗留bug!C10,"")</f>
        <v/>
      </c>
      <c r="AI166" s="99" t="str">
        <f>IF(ISNUMBER(FIND("陈文卿",遗留bug!#REF!)),IF(遗留bug!I10&gt;=遗留bug!J10,遗留bug!I10,IF(遗留bug!I59&lt;遗留bug!J10,遗留bug!J10,"")),"")</f>
        <v/>
      </c>
    </row>
    <row r="167" spans="1:35">
      <c r="A167" t="str">
        <f>IF(ISNUMBER(FIND("周朋",遗留bug!L11)),遗留bug!C11,"")</f>
        <v/>
      </c>
      <c r="B167" s="99" t="str">
        <f>IF(ISNUMBER(FIND("周朋",遗留bug!L11)),IF(遗留bug!I11&gt;=遗留bug!J11,遗留bug!I11,IF(遗留bug!I60&lt;遗留bug!J11,遗留bug!J11,"")),"")</f>
        <v/>
      </c>
      <c r="D167" t="str">
        <f>IF(ISNUMBER(FIND("鲁元君",遗留bug!L11)),遗留bug!C11,"")</f>
        <v/>
      </c>
      <c r="E167" s="99" t="str">
        <f>IF(ISNUMBER(FIND("鲁元君",遗留bug!L11)),IF(遗留bug!I11&gt;=遗留bug!J11,遗留bug!I11,IF(遗留bug!I60&lt;遗留bug!J11,遗留bug!J11,"")),"")</f>
        <v/>
      </c>
      <c r="G167" t="str">
        <f>IF(ISNUMBER(FIND("张子浚",遗留bug!L11)),遗留bug!C11,"")</f>
        <v/>
      </c>
      <c r="H167" s="99" t="str">
        <f>IF(ISNUMBER(FIND("张子浚",遗留bug!L11)),IF(遗留bug!I11&gt;=遗留bug!J11,遗留bug!I11,IF(遗留bug!I60&lt;遗留bug!J11,遗留bug!J11,"")),"")</f>
        <v/>
      </c>
      <c r="J167" t="str">
        <f>IF(ISNUMBER(FIND("张天畅",遗留bug!L11)),遗留bug!C11,"")</f>
        <v/>
      </c>
      <c r="K167" s="99" t="str">
        <f>IF(ISNUMBER(FIND("张天畅",遗留bug!L11)),IF(遗留bug!I11&gt;=遗留bug!J11,遗留bug!I11,IF(遗留bug!I60&lt;遗留bug!J11,遗留bug!J11,"")),"")</f>
        <v/>
      </c>
      <c r="M167" t="str">
        <f>IF(ISNUMBER(FIND("李元星",遗留bug!M11)),遗留bug!C11,"")</f>
        <v/>
      </c>
      <c r="N167" s="99" t="str">
        <f>IF(ISNUMBER(FIND("李元星",遗留bug!M11)),IF(遗留bug!I11&gt;=遗留bug!J11,遗留bug!I11,IF(遗留bug!I60&lt;遗留bug!J11,遗留bug!J11,"")),"")</f>
        <v/>
      </c>
      <c r="P167" t="str">
        <f>IF(ISNUMBER(FIND("徐锐",遗留bug!M11)),遗留bug!C11,"")</f>
        <v/>
      </c>
      <c r="Q167" s="99" t="str">
        <f>IF(ISNUMBER(FIND("徐锐",遗留bug!M11)),IF(遗留bug!I11&gt;=遗留bug!J11,遗留bug!I11,IF(遗留bug!I60&lt;遗留bug!J11,遗留bug!J11,"")),"")</f>
        <v/>
      </c>
      <c r="S167" t="str">
        <f>IF(ISNUMBER(FIND("余亚成",遗留bug!M11)),遗留bug!C11,"")</f>
        <v/>
      </c>
      <c r="T167" s="99" t="str">
        <f>IF(ISNUMBER(FIND("余亚成",遗留bug!M11)),IF(遗留bug!I11&gt;=遗留bug!J11,遗留bug!I11,IF(遗留bug!I60&lt;遗留bug!J11,遗留bug!J11,"")),"")</f>
        <v/>
      </c>
      <c r="V167" t="str">
        <f>IF(ISNUMBER(FIND("杨炼",遗留bug!M11)),遗留bug!C11,"")</f>
        <v/>
      </c>
      <c r="W167" s="99" t="str">
        <f>IF(ISNUMBER(FIND("杨炼",遗留bug!M11)),IF(遗留bug!I11&gt;=遗留bug!J11,遗留bug!I11,IF(遗留bug!I60&lt;遗留bug!J11,遗留bug!J11,"")),"")</f>
        <v/>
      </c>
      <c r="Y167" t="str">
        <f>IF(ISNUMBER(FIND("曹俊",遗留bug!M11)),遗留bug!C11,"")</f>
        <v/>
      </c>
      <c r="Z167" s="99" t="str">
        <f>IF(ISNUMBER(FIND("曹俊",遗留bug!M11)),IF(遗留bug!I11&gt;=遗留bug!J11,遗留bug!I11,IF(遗留bug!I60&lt;遗留bug!J11,遗留bug!J11,"")),"")</f>
        <v/>
      </c>
      <c r="AB167" t="str">
        <f>IF(ISNUMBER(FIND("杨毅松",遗留bug!M11)),遗留bug!C11,"")</f>
        <v/>
      </c>
      <c r="AC167" s="99" t="str">
        <f>IF(ISNUMBER(FIND("杨毅松",遗留bug!M11)),IF(遗留bug!I11&gt;=遗留bug!J11,遗留bug!I11,IF(遗留bug!I60&lt;遗留bug!J11,遗留bug!J11,"")),"")</f>
        <v/>
      </c>
      <c r="AE167" t="str">
        <f>IF(ISNUMBER(FIND("田伟",遗留bug!#REF!)),遗留bug!C11,"")</f>
        <v/>
      </c>
      <c r="AF167" s="99" t="str">
        <f>IF(ISNUMBER(FIND("田伟",遗留bug!#REF!)),IF(遗留bug!I11&gt;=遗留bug!J11,遗留bug!I11,IF(遗留bug!I60&lt;遗留bug!J11,遗留bug!J11,"")),"")</f>
        <v/>
      </c>
      <c r="AH167" t="str">
        <f>IF(ISNUMBER(FIND("陈文卿",遗留bug!#REF!)),遗留bug!C11,"")</f>
        <v/>
      </c>
      <c r="AI167" s="99" t="str">
        <f>IF(ISNUMBER(FIND("陈文卿",遗留bug!#REF!)),IF(遗留bug!I11&gt;=遗留bug!J11,遗留bug!I11,IF(遗留bug!I60&lt;遗留bug!J11,遗留bug!J11,"")),"")</f>
        <v/>
      </c>
    </row>
    <row r="168" spans="1:35">
      <c r="A168" t="str">
        <f>IF(ISNUMBER(FIND("周朋",遗留bug!L12)),遗留bug!C12,"")</f>
        <v/>
      </c>
      <c r="B168" s="99" t="str">
        <f>IF(ISNUMBER(FIND("周朋",遗留bug!L12)),IF(遗留bug!I12&gt;=遗留bug!J12,遗留bug!I12,IF(遗留bug!I61&lt;遗留bug!J12,遗留bug!J12,"")),"")</f>
        <v/>
      </c>
      <c r="D168" t="str">
        <f>IF(ISNUMBER(FIND("鲁元君",遗留bug!L12)),遗留bug!C12,"")</f>
        <v/>
      </c>
      <c r="E168" s="99" t="str">
        <f>IF(ISNUMBER(FIND("鲁元君",遗留bug!L12)),IF(遗留bug!I12&gt;=遗留bug!J12,遗留bug!I12,IF(遗留bug!I61&lt;遗留bug!J12,遗留bug!J12,"")),"")</f>
        <v/>
      </c>
      <c r="G168" t="str">
        <f>IF(ISNUMBER(FIND("张子浚",遗留bug!L12)),遗留bug!C12,"")</f>
        <v/>
      </c>
      <c r="H168" s="99" t="str">
        <f>IF(ISNUMBER(FIND("张子浚",遗留bug!L12)),IF(遗留bug!I12&gt;=遗留bug!J12,遗留bug!I12,IF(遗留bug!I61&lt;遗留bug!J12,遗留bug!J12,"")),"")</f>
        <v/>
      </c>
      <c r="J168" t="str">
        <f>IF(ISNUMBER(FIND("张天畅",遗留bug!L12)),遗留bug!C12,"")</f>
        <v/>
      </c>
      <c r="K168" s="99" t="str">
        <f>IF(ISNUMBER(FIND("张天畅",遗留bug!L12)),IF(遗留bug!I12&gt;=遗留bug!J12,遗留bug!I12,IF(遗留bug!I61&lt;遗留bug!J12,遗留bug!J12,"")),"")</f>
        <v/>
      </c>
      <c r="M168" t="str">
        <f>IF(ISNUMBER(FIND("李元星",遗留bug!M12)),遗留bug!C12,"")</f>
        <v/>
      </c>
      <c r="N168" s="99" t="str">
        <f>IF(ISNUMBER(FIND("李元星",遗留bug!M12)),IF(遗留bug!I12&gt;=遗留bug!J12,遗留bug!I12,IF(遗留bug!I61&lt;遗留bug!J12,遗留bug!J12,"")),"")</f>
        <v/>
      </c>
      <c r="P168" t="str">
        <f>IF(ISNUMBER(FIND("徐锐",遗留bug!M12)),遗留bug!C12,"")</f>
        <v/>
      </c>
      <c r="Q168" s="99" t="str">
        <f>IF(ISNUMBER(FIND("徐锐",遗留bug!M12)),IF(遗留bug!I12&gt;=遗留bug!J12,遗留bug!I12,IF(遗留bug!I61&lt;遗留bug!J12,遗留bug!J12,"")),"")</f>
        <v/>
      </c>
      <c r="S168" t="str">
        <f>IF(ISNUMBER(FIND("余亚成",遗留bug!M12)),遗留bug!C12,"")</f>
        <v/>
      </c>
      <c r="T168" s="99" t="str">
        <f>IF(ISNUMBER(FIND("余亚成",遗留bug!M12)),IF(遗留bug!I12&gt;=遗留bug!J12,遗留bug!I12,IF(遗留bug!I61&lt;遗留bug!J12,遗留bug!J12,"")),"")</f>
        <v/>
      </c>
      <c r="V168" t="str">
        <f>IF(ISNUMBER(FIND("杨炼",遗留bug!M12)),遗留bug!C12,"")</f>
        <v/>
      </c>
      <c r="W168" s="99" t="str">
        <f>IF(ISNUMBER(FIND("杨炼",遗留bug!M12)),IF(遗留bug!I12&gt;=遗留bug!J12,遗留bug!I12,IF(遗留bug!I61&lt;遗留bug!J12,遗留bug!J12,"")),"")</f>
        <v/>
      </c>
      <c r="Y168" t="str">
        <f>IF(ISNUMBER(FIND("曹俊",遗留bug!M12)),遗留bug!C12,"")</f>
        <v/>
      </c>
      <c r="Z168" s="99" t="str">
        <f>IF(ISNUMBER(FIND("曹俊",遗留bug!M12)),IF(遗留bug!I12&gt;=遗留bug!J12,遗留bug!I12,IF(遗留bug!I61&lt;遗留bug!J12,遗留bug!J12,"")),"")</f>
        <v/>
      </c>
      <c r="AB168" t="str">
        <f>IF(ISNUMBER(FIND("杨毅松",遗留bug!M12)),遗留bug!C12,"")</f>
        <v/>
      </c>
      <c r="AC168" s="99" t="str">
        <f>IF(ISNUMBER(FIND("杨毅松",遗留bug!M12)),IF(遗留bug!I12&gt;=遗留bug!J12,遗留bug!I12,IF(遗留bug!I61&lt;遗留bug!J12,遗留bug!J12,"")),"")</f>
        <v/>
      </c>
      <c r="AE168" t="str">
        <f>IF(ISNUMBER(FIND("田伟",遗留bug!#REF!)),遗留bug!C12,"")</f>
        <v/>
      </c>
      <c r="AF168" s="99" t="str">
        <f>IF(ISNUMBER(FIND("田伟",遗留bug!#REF!)),IF(遗留bug!I12&gt;=遗留bug!J12,遗留bug!I12,IF(遗留bug!I61&lt;遗留bug!J12,遗留bug!J12,"")),"")</f>
        <v/>
      </c>
      <c r="AH168" t="str">
        <f>IF(ISNUMBER(FIND("陈文卿",遗留bug!#REF!)),遗留bug!C12,"")</f>
        <v/>
      </c>
      <c r="AI168" s="99" t="str">
        <f>IF(ISNUMBER(FIND("陈文卿",遗留bug!#REF!)),IF(遗留bug!I12&gt;=遗留bug!J12,遗留bug!I12,IF(遗留bug!I61&lt;遗留bug!J12,遗留bug!J12,"")),"")</f>
        <v/>
      </c>
    </row>
    <row r="169" spans="1:35">
      <c r="A169" t="str">
        <f>IF(ISNUMBER(FIND("周朋",遗留bug!L13)),遗留bug!C13,"")</f>
        <v/>
      </c>
      <c r="B169" s="99" t="str">
        <f>IF(ISNUMBER(FIND("周朋",遗留bug!L13)),IF(遗留bug!I13&gt;=遗留bug!J13,遗留bug!I13,IF(遗留bug!I62&lt;遗留bug!J13,遗留bug!J13,"")),"")</f>
        <v/>
      </c>
      <c r="D169" t="str">
        <f>IF(ISNUMBER(FIND("鲁元君",遗留bug!L13)),遗留bug!C13,"")</f>
        <v/>
      </c>
      <c r="E169" s="99" t="str">
        <f>IF(ISNUMBER(FIND("鲁元君",遗留bug!L13)),IF(遗留bug!I13&gt;=遗留bug!J13,遗留bug!I13,IF(遗留bug!I62&lt;遗留bug!J13,遗留bug!J13,"")),"")</f>
        <v/>
      </c>
      <c r="G169" t="str">
        <f>IF(ISNUMBER(FIND("张子浚",遗留bug!L13)),遗留bug!C13,"")</f>
        <v/>
      </c>
      <c r="H169" s="99" t="str">
        <f>IF(ISNUMBER(FIND("张子浚",遗留bug!L13)),IF(遗留bug!I13&gt;=遗留bug!J13,遗留bug!I13,IF(遗留bug!I62&lt;遗留bug!J13,遗留bug!J13,"")),"")</f>
        <v/>
      </c>
      <c r="J169" t="str">
        <f>IF(ISNUMBER(FIND("张天畅",遗留bug!L13)),遗留bug!C13,"")</f>
        <v/>
      </c>
      <c r="K169" s="99" t="str">
        <f>IF(ISNUMBER(FIND("张天畅",遗留bug!L13)),IF(遗留bug!I13&gt;=遗留bug!J13,遗留bug!I13,IF(遗留bug!I62&lt;遗留bug!J13,遗留bug!J13,"")),"")</f>
        <v/>
      </c>
      <c r="M169" t="str">
        <f>IF(ISNUMBER(FIND("李元星",遗留bug!M13)),遗留bug!C13,"")</f>
        <v/>
      </c>
      <c r="N169" s="99" t="str">
        <f>IF(ISNUMBER(FIND("李元星",遗留bug!M13)),IF(遗留bug!I13&gt;=遗留bug!J13,遗留bug!I13,IF(遗留bug!I62&lt;遗留bug!J13,遗留bug!J13,"")),"")</f>
        <v/>
      </c>
      <c r="P169" t="str">
        <f>IF(ISNUMBER(FIND("徐锐",遗留bug!M13)),遗留bug!C13,"")</f>
        <v/>
      </c>
      <c r="Q169" s="99" t="str">
        <f>IF(ISNUMBER(FIND("徐锐",遗留bug!M13)),IF(遗留bug!I13&gt;=遗留bug!J13,遗留bug!I13,IF(遗留bug!I62&lt;遗留bug!J13,遗留bug!J13,"")),"")</f>
        <v/>
      </c>
      <c r="S169" t="str">
        <f>IF(ISNUMBER(FIND("余亚成",遗留bug!M13)),遗留bug!C13,"")</f>
        <v/>
      </c>
      <c r="T169" s="99" t="str">
        <f>IF(ISNUMBER(FIND("余亚成",遗留bug!M13)),IF(遗留bug!I13&gt;=遗留bug!J13,遗留bug!I13,IF(遗留bug!I62&lt;遗留bug!J13,遗留bug!J13,"")),"")</f>
        <v/>
      </c>
      <c r="V169" t="str">
        <f>IF(ISNUMBER(FIND("杨炼",遗留bug!M13)),遗留bug!C13,"")</f>
        <v/>
      </c>
      <c r="W169" s="99" t="str">
        <f>IF(ISNUMBER(FIND("杨炼",遗留bug!M13)),IF(遗留bug!I13&gt;=遗留bug!J13,遗留bug!I13,IF(遗留bug!I62&lt;遗留bug!J13,遗留bug!J13,"")),"")</f>
        <v/>
      </c>
      <c r="Y169" t="str">
        <f>IF(ISNUMBER(FIND("曹俊",遗留bug!M13)),遗留bug!C13,"")</f>
        <v/>
      </c>
      <c r="Z169" s="99" t="str">
        <f>IF(ISNUMBER(FIND("曹俊",遗留bug!M13)),IF(遗留bug!I13&gt;=遗留bug!J13,遗留bug!I13,IF(遗留bug!I62&lt;遗留bug!J13,遗留bug!J13,"")),"")</f>
        <v/>
      </c>
      <c r="AB169" t="str">
        <f>IF(ISNUMBER(FIND("杨毅松",遗留bug!M13)),遗留bug!C13,"")</f>
        <v/>
      </c>
      <c r="AC169" s="99" t="str">
        <f>IF(ISNUMBER(FIND("杨毅松",遗留bug!M13)),IF(遗留bug!I13&gt;=遗留bug!J13,遗留bug!I13,IF(遗留bug!I62&lt;遗留bug!J13,遗留bug!J13,"")),"")</f>
        <v/>
      </c>
      <c r="AE169" t="str">
        <f>IF(ISNUMBER(FIND("田伟",遗留bug!#REF!)),遗留bug!C13,"")</f>
        <v/>
      </c>
      <c r="AF169" s="99" t="str">
        <f>IF(ISNUMBER(FIND("田伟",遗留bug!#REF!)),IF(遗留bug!I13&gt;=遗留bug!J13,遗留bug!I13,IF(遗留bug!I62&lt;遗留bug!J13,遗留bug!J13,"")),"")</f>
        <v/>
      </c>
      <c r="AH169" t="str">
        <f>IF(ISNUMBER(FIND("陈文卿",遗留bug!#REF!)),遗留bug!C13,"")</f>
        <v/>
      </c>
      <c r="AI169" s="99" t="str">
        <f>IF(ISNUMBER(FIND("陈文卿",遗留bug!#REF!)),IF(遗留bug!I13&gt;=遗留bug!J13,遗留bug!I13,IF(遗留bug!I62&lt;遗留bug!J13,遗留bug!J13,"")),"")</f>
        <v/>
      </c>
    </row>
    <row r="170" spans="1:35">
      <c r="A170" t="str">
        <f>IF(ISNUMBER(FIND("周朋",遗留bug!L14)),遗留bug!C14,"")</f>
        <v/>
      </c>
      <c r="B170" s="99" t="str">
        <f>IF(ISNUMBER(FIND("周朋",遗留bug!L14)),IF(遗留bug!I14&gt;=遗留bug!J14,遗留bug!I14,IF(遗留bug!I63&lt;遗留bug!J14,遗留bug!J14,"")),"")</f>
        <v/>
      </c>
      <c r="D170" t="str">
        <f>IF(ISNUMBER(FIND("鲁元君",遗留bug!L14)),遗留bug!C14,"")</f>
        <v/>
      </c>
      <c r="E170" s="99" t="str">
        <f>IF(ISNUMBER(FIND("鲁元君",遗留bug!L14)),IF(遗留bug!I14&gt;=遗留bug!J14,遗留bug!I14,IF(遗留bug!I63&lt;遗留bug!J14,遗留bug!J14,"")),"")</f>
        <v/>
      </c>
      <c r="G170" t="str">
        <f>IF(ISNUMBER(FIND("张子浚",遗留bug!L14)),遗留bug!C14,"")</f>
        <v/>
      </c>
      <c r="H170" s="99" t="str">
        <f>IF(ISNUMBER(FIND("张子浚",遗留bug!L14)),IF(遗留bug!I14&gt;=遗留bug!J14,遗留bug!I14,IF(遗留bug!I63&lt;遗留bug!J14,遗留bug!J14,"")),"")</f>
        <v/>
      </c>
      <c r="J170" t="str">
        <f>IF(ISNUMBER(FIND("张天畅",遗留bug!L14)),遗留bug!C14,"")</f>
        <v/>
      </c>
      <c r="K170" s="99" t="str">
        <f>IF(ISNUMBER(FIND("张天畅",遗留bug!L14)),IF(遗留bug!I14&gt;=遗留bug!J14,遗留bug!I14,IF(遗留bug!I63&lt;遗留bug!J14,遗留bug!J14,"")),"")</f>
        <v/>
      </c>
      <c r="M170" t="str">
        <f>IF(ISNUMBER(FIND("李元星",遗留bug!M14)),遗留bug!C14,"")</f>
        <v/>
      </c>
      <c r="N170" s="99" t="str">
        <f>IF(ISNUMBER(FIND("李元星",遗留bug!M14)),IF(遗留bug!I14&gt;=遗留bug!J14,遗留bug!I14,IF(遗留bug!I63&lt;遗留bug!J14,遗留bug!J14,"")),"")</f>
        <v/>
      </c>
      <c r="P170" t="str">
        <f>IF(ISNUMBER(FIND("徐锐",遗留bug!M14)),遗留bug!C14,"")</f>
        <v/>
      </c>
      <c r="Q170" s="99" t="str">
        <f>IF(ISNUMBER(FIND("徐锐",遗留bug!M14)),IF(遗留bug!I14&gt;=遗留bug!J14,遗留bug!I14,IF(遗留bug!I63&lt;遗留bug!J14,遗留bug!J14,"")),"")</f>
        <v/>
      </c>
      <c r="S170" t="str">
        <f>IF(ISNUMBER(FIND("余亚成",遗留bug!M14)),遗留bug!C14,"")</f>
        <v/>
      </c>
      <c r="T170" s="99" t="str">
        <f>IF(ISNUMBER(FIND("余亚成",遗留bug!M14)),IF(遗留bug!I14&gt;=遗留bug!J14,遗留bug!I14,IF(遗留bug!I63&lt;遗留bug!J14,遗留bug!J14,"")),"")</f>
        <v/>
      </c>
      <c r="V170" t="str">
        <f>IF(ISNUMBER(FIND("杨炼",遗留bug!M14)),遗留bug!C14,"")</f>
        <v/>
      </c>
      <c r="W170" s="99" t="str">
        <f>IF(ISNUMBER(FIND("杨炼",遗留bug!M14)),IF(遗留bug!I14&gt;=遗留bug!J14,遗留bug!I14,IF(遗留bug!I63&lt;遗留bug!J14,遗留bug!J14,"")),"")</f>
        <v/>
      </c>
      <c r="Y170" t="str">
        <f>IF(ISNUMBER(FIND("曹俊",遗留bug!M14)),遗留bug!C14,"")</f>
        <v/>
      </c>
      <c r="Z170" s="99" t="str">
        <f>IF(ISNUMBER(FIND("曹俊",遗留bug!M14)),IF(遗留bug!I14&gt;=遗留bug!J14,遗留bug!I14,IF(遗留bug!I63&lt;遗留bug!J14,遗留bug!J14,"")),"")</f>
        <v/>
      </c>
      <c r="AB170" t="str">
        <f>IF(ISNUMBER(FIND("杨毅松",遗留bug!M14)),遗留bug!C14,"")</f>
        <v/>
      </c>
      <c r="AC170" s="99" t="str">
        <f>IF(ISNUMBER(FIND("杨毅松",遗留bug!M14)),IF(遗留bug!I14&gt;=遗留bug!J14,遗留bug!I14,IF(遗留bug!I63&lt;遗留bug!J14,遗留bug!J14,"")),"")</f>
        <v/>
      </c>
      <c r="AE170" t="str">
        <f>IF(ISNUMBER(FIND("田伟",遗留bug!#REF!)),遗留bug!C14,"")</f>
        <v/>
      </c>
      <c r="AF170" s="99" t="str">
        <f>IF(ISNUMBER(FIND("田伟",遗留bug!#REF!)),IF(遗留bug!I14&gt;=遗留bug!J14,遗留bug!I14,IF(遗留bug!I63&lt;遗留bug!J14,遗留bug!J14,"")),"")</f>
        <v/>
      </c>
      <c r="AH170" t="str">
        <f>IF(ISNUMBER(FIND("陈文卿",遗留bug!#REF!)),遗留bug!C14,"")</f>
        <v/>
      </c>
      <c r="AI170" s="99" t="str">
        <f>IF(ISNUMBER(FIND("陈文卿",遗留bug!#REF!)),IF(遗留bug!I14&gt;=遗留bug!J14,遗留bug!I14,IF(遗留bug!I63&lt;遗留bug!J14,遗留bug!J14,"")),"")</f>
        <v/>
      </c>
    </row>
    <row r="171" spans="1:35">
      <c r="A171" t="str">
        <f>IF(ISNUMBER(FIND("周朋",遗留bug!L15)),遗留bug!C15,"")</f>
        <v/>
      </c>
      <c r="B171" s="99" t="str">
        <f>IF(ISNUMBER(FIND("周朋",遗留bug!L15)),IF(遗留bug!I15&gt;=遗留bug!J15,遗留bug!I15,IF(遗留bug!I64&lt;遗留bug!J15,遗留bug!J15,"")),"")</f>
        <v/>
      </c>
      <c r="D171" t="str">
        <f>IF(ISNUMBER(FIND("鲁元君",遗留bug!L15)),遗留bug!C15,"")</f>
        <v/>
      </c>
      <c r="E171" s="99" t="str">
        <f>IF(ISNUMBER(FIND("鲁元君",遗留bug!L15)),IF(遗留bug!I15&gt;=遗留bug!J15,遗留bug!I15,IF(遗留bug!I64&lt;遗留bug!J15,遗留bug!J15,"")),"")</f>
        <v/>
      </c>
      <c r="G171" t="str">
        <f>IF(ISNUMBER(FIND("张子浚",遗留bug!L15)),遗留bug!C15,"")</f>
        <v/>
      </c>
      <c r="H171" s="99" t="str">
        <f>IF(ISNUMBER(FIND("张子浚",遗留bug!L15)),IF(遗留bug!I15&gt;=遗留bug!J15,遗留bug!I15,IF(遗留bug!I64&lt;遗留bug!J15,遗留bug!J15,"")),"")</f>
        <v/>
      </c>
      <c r="J171" t="str">
        <f>IF(ISNUMBER(FIND("张天畅",遗留bug!L15)),遗留bug!C15,"")</f>
        <v/>
      </c>
      <c r="K171" s="99" t="str">
        <f>IF(ISNUMBER(FIND("张天畅",遗留bug!L15)),IF(遗留bug!I15&gt;=遗留bug!J15,遗留bug!I15,IF(遗留bug!I64&lt;遗留bug!J15,遗留bug!J15,"")),"")</f>
        <v/>
      </c>
      <c r="M171" t="str">
        <f>IF(ISNUMBER(FIND("李元星",遗留bug!M15)),遗留bug!C15,"")</f>
        <v/>
      </c>
      <c r="N171" s="99" t="str">
        <f>IF(ISNUMBER(FIND("李元星",遗留bug!M15)),IF(遗留bug!I15&gt;=遗留bug!J15,遗留bug!I15,IF(遗留bug!I64&lt;遗留bug!J15,遗留bug!J15,"")),"")</f>
        <v/>
      </c>
      <c r="P171" t="str">
        <f>IF(ISNUMBER(FIND("徐锐",遗留bug!M15)),遗留bug!C15,"")</f>
        <v/>
      </c>
      <c r="Q171" s="99" t="str">
        <f>IF(ISNUMBER(FIND("徐锐",遗留bug!M15)),IF(遗留bug!I15&gt;=遗留bug!J15,遗留bug!I15,IF(遗留bug!I64&lt;遗留bug!J15,遗留bug!J15,"")),"")</f>
        <v/>
      </c>
      <c r="S171" t="str">
        <f>IF(ISNUMBER(FIND("余亚成",遗留bug!M15)),遗留bug!C15,"")</f>
        <v/>
      </c>
      <c r="T171" s="99" t="str">
        <f>IF(ISNUMBER(FIND("余亚成",遗留bug!M15)),IF(遗留bug!I15&gt;=遗留bug!J15,遗留bug!I15,IF(遗留bug!I64&lt;遗留bug!J15,遗留bug!J15,"")),"")</f>
        <v/>
      </c>
      <c r="V171" t="str">
        <f>IF(ISNUMBER(FIND("杨炼",遗留bug!M15)),遗留bug!C15,"")</f>
        <v/>
      </c>
      <c r="W171" s="99" t="str">
        <f>IF(ISNUMBER(FIND("杨炼",遗留bug!M15)),IF(遗留bug!I15&gt;=遗留bug!J15,遗留bug!I15,IF(遗留bug!I64&lt;遗留bug!J15,遗留bug!J15,"")),"")</f>
        <v/>
      </c>
      <c r="Y171" t="str">
        <f>IF(ISNUMBER(FIND("曹俊",遗留bug!M15)),遗留bug!C15,"")</f>
        <v/>
      </c>
      <c r="Z171" s="99" t="str">
        <f>IF(ISNUMBER(FIND("曹俊",遗留bug!M15)),IF(遗留bug!I15&gt;=遗留bug!J15,遗留bug!I15,IF(遗留bug!I64&lt;遗留bug!J15,遗留bug!J15,"")),"")</f>
        <v/>
      </c>
      <c r="AB171" t="str">
        <f>IF(ISNUMBER(FIND("杨毅松",遗留bug!M15)),遗留bug!C15,"")</f>
        <v/>
      </c>
      <c r="AC171" s="99" t="str">
        <f>IF(ISNUMBER(FIND("杨毅松",遗留bug!M15)),IF(遗留bug!I15&gt;=遗留bug!J15,遗留bug!I15,IF(遗留bug!I64&lt;遗留bug!J15,遗留bug!J15,"")),"")</f>
        <v/>
      </c>
      <c r="AE171" t="str">
        <f>IF(ISNUMBER(FIND("田伟",遗留bug!#REF!)),遗留bug!C15,"")</f>
        <v/>
      </c>
      <c r="AF171" s="99" t="str">
        <f>IF(ISNUMBER(FIND("田伟",遗留bug!#REF!)),IF(遗留bug!I15&gt;=遗留bug!J15,遗留bug!I15,IF(遗留bug!I64&lt;遗留bug!J15,遗留bug!J15,"")),"")</f>
        <v/>
      </c>
      <c r="AH171" t="str">
        <f>IF(ISNUMBER(FIND("陈文卿",遗留bug!#REF!)),遗留bug!C15,"")</f>
        <v/>
      </c>
      <c r="AI171" s="99" t="str">
        <f>IF(ISNUMBER(FIND("陈文卿",遗留bug!#REF!)),IF(遗留bug!I15&gt;=遗留bug!J15,遗留bug!I15,IF(遗留bug!I64&lt;遗留bug!J15,遗留bug!J15,"")),"")</f>
        <v/>
      </c>
    </row>
    <row r="172" spans="1:35">
      <c r="A172" t="str">
        <f>IF(ISNUMBER(FIND("周朋",遗留bug!L16)),遗留bug!C16,"")</f>
        <v/>
      </c>
      <c r="B172" s="99" t="str">
        <f>IF(ISNUMBER(FIND("周朋",遗留bug!L16)),IF(遗留bug!I16&gt;=遗留bug!J16,遗留bug!I16,IF(遗留bug!I65&lt;遗留bug!J16,遗留bug!J16,"")),"")</f>
        <v/>
      </c>
      <c r="D172" t="str">
        <f>IF(ISNUMBER(FIND("鲁元君",遗留bug!L16)),遗留bug!C16,"")</f>
        <v/>
      </c>
      <c r="E172" s="99" t="str">
        <f>IF(ISNUMBER(FIND("鲁元君",遗留bug!L16)),IF(遗留bug!I16&gt;=遗留bug!J16,遗留bug!I16,IF(遗留bug!I65&lt;遗留bug!J16,遗留bug!J16,"")),"")</f>
        <v/>
      </c>
      <c r="G172" t="str">
        <f>IF(ISNUMBER(FIND("张子浚",遗留bug!L16)),遗留bug!C16,"")</f>
        <v/>
      </c>
      <c r="H172" s="99" t="str">
        <f>IF(ISNUMBER(FIND("张子浚",遗留bug!L16)),IF(遗留bug!I16&gt;=遗留bug!J16,遗留bug!I16,IF(遗留bug!I65&lt;遗留bug!J16,遗留bug!J16,"")),"")</f>
        <v/>
      </c>
      <c r="J172" t="str">
        <f>IF(ISNUMBER(FIND("张天畅",遗留bug!L16)),遗留bug!C16,"")</f>
        <v/>
      </c>
      <c r="K172" s="99" t="str">
        <f>IF(ISNUMBER(FIND("张天畅",遗留bug!L16)),IF(遗留bug!I16&gt;=遗留bug!J16,遗留bug!I16,IF(遗留bug!I65&lt;遗留bug!J16,遗留bug!J16,"")),"")</f>
        <v/>
      </c>
      <c r="M172" t="str">
        <f>IF(ISNUMBER(FIND("李元星",遗留bug!M16)),遗留bug!C16,"")</f>
        <v/>
      </c>
      <c r="N172" s="99" t="str">
        <f>IF(ISNUMBER(FIND("李元星",遗留bug!M16)),IF(遗留bug!I16&gt;=遗留bug!J16,遗留bug!I16,IF(遗留bug!I65&lt;遗留bug!J16,遗留bug!J16,"")),"")</f>
        <v/>
      </c>
      <c r="P172" t="str">
        <f>IF(ISNUMBER(FIND("徐锐",遗留bug!M16)),遗留bug!C16,"")</f>
        <v/>
      </c>
      <c r="Q172" s="99" t="str">
        <f>IF(ISNUMBER(FIND("徐锐",遗留bug!M16)),IF(遗留bug!I16&gt;=遗留bug!J16,遗留bug!I16,IF(遗留bug!I65&lt;遗留bug!J16,遗留bug!J16,"")),"")</f>
        <v/>
      </c>
      <c r="S172" t="str">
        <f>IF(ISNUMBER(FIND("余亚成",遗留bug!M16)),遗留bug!C16,"")</f>
        <v/>
      </c>
      <c r="T172" s="99" t="str">
        <f>IF(ISNUMBER(FIND("余亚成",遗留bug!M16)),IF(遗留bug!I16&gt;=遗留bug!J16,遗留bug!I16,IF(遗留bug!I65&lt;遗留bug!J16,遗留bug!J16,"")),"")</f>
        <v/>
      </c>
      <c r="V172" t="str">
        <f>IF(ISNUMBER(FIND("杨炼",遗留bug!M16)),遗留bug!C16,"")</f>
        <v/>
      </c>
      <c r="W172" s="99" t="str">
        <f>IF(ISNUMBER(FIND("杨炼",遗留bug!M16)),IF(遗留bug!I16&gt;=遗留bug!J16,遗留bug!I16,IF(遗留bug!I65&lt;遗留bug!J16,遗留bug!J16,"")),"")</f>
        <v/>
      </c>
      <c r="Y172" t="str">
        <f>IF(ISNUMBER(FIND("曹俊",遗留bug!M16)),遗留bug!C16,"")</f>
        <v/>
      </c>
      <c r="Z172" s="99" t="str">
        <f>IF(ISNUMBER(FIND("曹俊",遗留bug!M16)),IF(遗留bug!I16&gt;=遗留bug!J16,遗留bug!I16,IF(遗留bug!I65&lt;遗留bug!J16,遗留bug!J16,"")),"")</f>
        <v/>
      </c>
      <c r="AB172" t="str">
        <f>IF(ISNUMBER(FIND("杨毅松",遗留bug!M16)),遗留bug!C16,"")</f>
        <v/>
      </c>
      <c r="AC172" s="99" t="str">
        <f>IF(ISNUMBER(FIND("杨毅松",遗留bug!M16)),IF(遗留bug!I16&gt;=遗留bug!J16,遗留bug!I16,IF(遗留bug!I65&lt;遗留bug!J16,遗留bug!J16,"")),"")</f>
        <v/>
      </c>
      <c r="AE172" t="str">
        <f>IF(ISNUMBER(FIND("田伟",遗留bug!#REF!)),遗留bug!C16,"")</f>
        <v/>
      </c>
      <c r="AF172" s="99" t="str">
        <f>IF(ISNUMBER(FIND("田伟",遗留bug!#REF!)),IF(遗留bug!I16&gt;=遗留bug!J16,遗留bug!I16,IF(遗留bug!I65&lt;遗留bug!J16,遗留bug!J16,"")),"")</f>
        <v/>
      </c>
      <c r="AH172" t="str">
        <f>IF(ISNUMBER(FIND("陈文卿",遗留bug!#REF!)),遗留bug!C16,"")</f>
        <v/>
      </c>
      <c r="AI172" s="99" t="str">
        <f>IF(ISNUMBER(FIND("陈文卿",遗留bug!#REF!)),IF(遗留bug!I16&gt;=遗留bug!J16,遗留bug!I16,IF(遗留bug!I65&lt;遗留bug!J16,遗留bug!J16,"")),"")</f>
        <v/>
      </c>
    </row>
    <row r="173" spans="1:35">
      <c r="A173" t="str">
        <f>IF(ISNUMBER(FIND("周朋",遗留bug!L17)),遗留bug!C17,"")</f>
        <v/>
      </c>
      <c r="B173" s="99" t="str">
        <f>IF(ISNUMBER(FIND("周朋",遗留bug!L17)),IF(遗留bug!I17&gt;=遗留bug!J17,遗留bug!I17,IF(遗留bug!I66&lt;遗留bug!J17,遗留bug!J17,"")),"")</f>
        <v/>
      </c>
      <c r="D173" t="str">
        <f>IF(ISNUMBER(FIND("鲁元君",遗留bug!L17)),遗留bug!C17,"")</f>
        <v/>
      </c>
      <c r="E173" s="99" t="str">
        <f>IF(ISNUMBER(FIND("鲁元君",遗留bug!L17)),IF(遗留bug!I17&gt;=遗留bug!J17,遗留bug!I17,IF(遗留bug!I66&lt;遗留bug!J17,遗留bug!J17,"")),"")</f>
        <v/>
      </c>
      <c r="G173" t="str">
        <f>IF(ISNUMBER(FIND("张子浚",遗留bug!L17)),遗留bug!C17,"")</f>
        <v/>
      </c>
      <c r="H173" s="99" t="str">
        <f>IF(ISNUMBER(FIND("张子浚",遗留bug!L17)),IF(遗留bug!I17&gt;=遗留bug!J17,遗留bug!I17,IF(遗留bug!I66&lt;遗留bug!J17,遗留bug!J17,"")),"")</f>
        <v/>
      </c>
      <c r="J173" t="str">
        <f>IF(ISNUMBER(FIND("张天畅",遗留bug!L17)),遗留bug!C17,"")</f>
        <v/>
      </c>
      <c r="K173" s="99" t="str">
        <f>IF(ISNUMBER(FIND("张天畅",遗留bug!L17)),IF(遗留bug!I17&gt;=遗留bug!J17,遗留bug!I17,IF(遗留bug!I66&lt;遗留bug!J17,遗留bug!J17,"")),"")</f>
        <v/>
      </c>
      <c r="M173" t="str">
        <f>IF(ISNUMBER(FIND("李元星",遗留bug!M17)),遗留bug!C17,"")</f>
        <v/>
      </c>
      <c r="N173" s="99" t="str">
        <f>IF(ISNUMBER(FIND("李元星",遗留bug!M17)),IF(遗留bug!I17&gt;=遗留bug!J17,遗留bug!I17,IF(遗留bug!I66&lt;遗留bug!J17,遗留bug!J17,"")),"")</f>
        <v/>
      </c>
      <c r="P173" t="str">
        <f>IF(ISNUMBER(FIND("徐锐",遗留bug!M17)),遗留bug!C17,"")</f>
        <v/>
      </c>
      <c r="Q173" s="99" t="str">
        <f>IF(ISNUMBER(FIND("徐锐",遗留bug!M17)),IF(遗留bug!I17&gt;=遗留bug!J17,遗留bug!I17,IF(遗留bug!I66&lt;遗留bug!J17,遗留bug!J17,"")),"")</f>
        <v/>
      </c>
      <c r="S173" t="str">
        <f>IF(ISNUMBER(FIND("余亚成",遗留bug!M17)),遗留bug!C17,"")</f>
        <v/>
      </c>
      <c r="T173" s="99" t="str">
        <f>IF(ISNUMBER(FIND("余亚成",遗留bug!M17)),IF(遗留bug!I17&gt;=遗留bug!J17,遗留bug!I17,IF(遗留bug!I66&lt;遗留bug!J17,遗留bug!J17,"")),"")</f>
        <v/>
      </c>
      <c r="V173" t="str">
        <f>IF(ISNUMBER(FIND("杨炼",遗留bug!M17)),遗留bug!C17,"")</f>
        <v/>
      </c>
      <c r="W173" s="99" t="str">
        <f>IF(ISNUMBER(FIND("杨炼",遗留bug!M17)),IF(遗留bug!I17&gt;=遗留bug!J17,遗留bug!I17,IF(遗留bug!I66&lt;遗留bug!J17,遗留bug!J17,"")),"")</f>
        <v/>
      </c>
      <c r="Y173" t="str">
        <f>IF(ISNUMBER(FIND("曹俊",遗留bug!M17)),遗留bug!C17,"")</f>
        <v/>
      </c>
      <c r="Z173" s="99" t="str">
        <f>IF(ISNUMBER(FIND("曹俊",遗留bug!M17)),IF(遗留bug!I17&gt;=遗留bug!J17,遗留bug!I17,IF(遗留bug!I66&lt;遗留bug!J17,遗留bug!J17,"")),"")</f>
        <v/>
      </c>
      <c r="AB173" t="str">
        <f>IF(ISNUMBER(FIND("杨毅松",遗留bug!M17)),遗留bug!C17,"")</f>
        <v/>
      </c>
      <c r="AC173" s="99" t="str">
        <f>IF(ISNUMBER(FIND("杨毅松",遗留bug!M17)),IF(遗留bug!I17&gt;=遗留bug!J17,遗留bug!I17,IF(遗留bug!I66&lt;遗留bug!J17,遗留bug!J17,"")),"")</f>
        <v/>
      </c>
      <c r="AE173" t="str">
        <f>IF(ISNUMBER(FIND("田伟",遗留bug!#REF!)),遗留bug!C17,"")</f>
        <v/>
      </c>
      <c r="AF173" s="99" t="str">
        <f>IF(ISNUMBER(FIND("田伟",遗留bug!#REF!)),IF(遗留bug!I17&gt;=遗留bug!J17,遗留bug!I17,IF(遗留bug!I66&lt;遗留bug!J17,遗留bug!J17,"")),"")</f>
        <v/>
      </c>
      <c r="AH173" t="str">
        <f>IF(ISNUMBER(FIND("陈文卿",遗留bug!#REF!)),遗留bug!C17,"")</f>
        <v/>
      </c>
      <c r="AI173" s="99" t="str">
        <f>IF(ISNUMBER(FIND("陈文卿",遗留bug!#REF!)),IF(遗留bug!I17&gt;=遗留bug!J17,遗留bug!I17,IF(遗留bug!I66&lt;遗留bug!J17,遗留bug!J17,"")),"")</f>
        <v/>
      </c>
    </row>
    <row r="174" spans="1:35">
      <c r="A174" t="str">
        <f>IF(ISNUMBER(FIND("周朋",遗留bug!L18)),遗留bug!C18,"")</f>
        <v/>
      </c>
      <c r="B174" s="99" t="str">
        <f>IF(ISNUMBER(FIND("周朋",遗留bug!L18)),IF(遗留bug!I18&gt;=遗留bug!J18,遗留bug!I18,IF(遗留bug!I67&lt;遗留bug!J18,遗留bug!J18,"")),"")</f>
        <v/>
      </c>
      <c r="D174" t="str">
        <f>IF(ISNUMBER(FIND("鲁元君",遗留bug!L18)),遗留bug!C18,"")</f>
        <v/>
      </c>
      <c r="E174" s="99" t="str">
        <f>IF(ISNUMBER(FIND("鲁元君",遗留bug!L18)),IF(遗留bug!I18&gt;=遗留bug!J18,遗留bug!I18,IF(遗留bug!I67&lt;遗留bug!J18,遗留bug!J18,"")),"")</f>
        <v/>
      </c>
      <c r="G174" t="str">
        <f>IF(ISNUMBER(FIND("张子浚",遗留bug!L18)),遗留bug!C18,"")</f>
        <v/>
      </c>
      <c r="H174" s="99" t="str">
        <f>IF(ISNUMBER(FIND("张子浚",遗留bug!L18)),IF(遗留bug!I18&gt;=遗留bug!J18,遗留bug!I18,IF(遗留bug!I67&lt;遗留bug!J18,遗留bug!J18,"")),"")</f>
        <v/>
      </c>
      <c r="J174" t="str">
        <f>IF(ISNUMBER(FIND("张天畅",遗留bug!L18)),遗留bug!C18,"")</f>
        <v/>
      </c>
      <c r="K174" s="99" t="str">
        <f>IF(ISNUMBER(FIND("张天畅",遗留bug!L18)),IF(遗留bug!I18&gt;=遗留bug!J18,遗留bug!I18,IF(遗留bug!I67&lt;遗留bug!J18,遗留bug!J18,"")),"")</f>
        <v/>
      </c>
      <c r="M174" t="str">
        <f>IF(ISNUMBER(FIND("李元星",遗留bug!M18)),遗留bug!C18,"")</f>
        <v/>
      </c>
      <c r="N174" s="99" t="str">
        <f>IF(ISNUMBER(FIND("李元星",遗留bug!M18)),IF(遗留bug!I18&gt;=遗留bug!J18,遗留bug!I18,IF(遗留bug!I67&lt;遗留bug!J18,遗留bug!J18,"")),"")</f>
        <v/>
      </c>
      <c r="P174" t="str">
        <f>IF(ISNUMBER(FIND("徐锐",遗留bug!M18)),遗留bug!C18,"")</f>
        <v/>
      </c>
      <c r="Q174" s="99" t="str">
        <f>IF(ISNUMBER(FIND("徐锐",遗留bug!M18)),IF(遗留bug!I18&gt;=遗留bug!J18,遗留bug!I18,IF(遗留bug!I67&lt;遗留bug!J18,遗留bug!J18,"")),"")</f>
        <v/>
      </c>
      <c r="S174" t="str">
        <f>IF(ISNUMBER(FIND("余亚成",遗留bug!M18)),遗留bug!C18,"")</f>
        <v/>
      </c>
      <c r="T174" s="99" t="str">
        <f>IF(ISNUMBER(FIND("余亚成",遗留bug!M18)),IF(遗留bug!I18&gt;=遗留bug!J18,遗留bug!I18,IF(遗留bug!I67&lt;遗留bug!J18,遗留bug!J18,"")),"")</f>
        <v/>
      </c>
      <c r="V174" t="str">
        <f>IF(ISNUMBER(FIND("杨炼",遗留bug!M18)),遗留bug!C18,"")</f>
        <v/>
      </c>
      <c r="W174" s="99" t="str">
        <f>IF(ISNUMBER(FIND("杨炼",遗留bug!M18)),IF(遗留bug!I18&gt;=遗留bug!J18,遗留bug!I18,IF(遗留bug!I67&lt;遗留bug!J18,遗留bug!J18,"")),"")</f>
        <v/>
      </c>
      <c r="Y174" t="str">
        <f>IF(ISNUMBER(FIND("曹俊",遗留bug!M18)),遗留bug!C18,"")</f>
        <v/>
      </c>
      <c r="Z174" s="99" t="str">
        <f>IF(ISNUMBER(FIND("曹俊",遗留bug!M18)),IF(遗留bug!I18&gt;=遗留bug!J18,遗留bug!I18,IF(遗留bug!I67&lt;遗留bug!J18,遗留bug!J18,"")),"")</f>
        <v/>
      </c>
      <c r="AB174" t="str">
        <f>IF(ISNUMBER(FIND("杨毅松",遗留bug!M18)),遗留bug!C18,"")</f>
        <v/>
      </c>
      <c r="AC174" s="99" t="str">
        <f>IF(ISNUMBER(FIND("杨毅松",遗留bug!M18)),IF(遗留bug!I18&gt;=遗留bug!J18,遗留bug!I18,IF(遗留bug!I67&lt;遗留bug!J18,遗留bug!J18,"")),"")</f>
        <v/>
      </c>
      <c r="AE174" t="str">
        <f>IF(ISNUMBER(FIND("田伟",遗留bug!#REF!)),遗留bug!C18,"")</f>
        <v/>
      </c>
      <c r="AF174" s="99" t="str">
        <f>IF(ISNUMBER(FIND("田伟",遗留bug!#REF!)),IF(遗留bug!I18&gt;=遗留bug!J18,遗留bug!I18,IF(遗留bug!I67&lt;遗留bug!J18,遗留bug!J18,"")),"")</f>
        <v/>
      </c>
      <c r="AH174" t="str">
        <f>IF(ISNUMBER(FIND("陈文卿",遗留bug!#REF!)),遗留bug!C18,"")</f>
        <v/>
      </c>
      <c r="AI174" s="99" t="str">
        <f>IF(ISNUMBER(FIND("陈文卿",遗留bug!#REF!)),IF(遗留bug!I18&gt;=遗留bug!J18,遗留bug!I18,IF(遗留bug!I67&lt;遗留bug!J18,遗留bug!J18,"")),"")</f>
        <v/>
      </c>
    </row>
    <row r="175" spans="1:35">
      <c r="A175" t="str">
        <f>IF(ISNUMBER(FIND("周朋",遗留bug!L19)),遗留bug!C19,"")</f>
        <v/>
      </c>
      <c r="B175" s="99" t="str">
        <f>IF(ISNUMBER(FIND("周朋",遗留bug!L19)),IF(遗留bug!I19&gt;=遗留bug!J19,遗留bug!I19,IF(遗留bug!I68&lt;遗留bug!J19,遗留bug!J19,"")),"")</f>
        <v/>
      </c>
      <c r="D175" t="str">
        <f>IF(ISNUMBER(FIND("鲁元君",遗留bug!L19)),遗留bug!C19,"")</f>
        <v/>
      </c>
      <c r="E175" s="99" t="str">
        <f>IF(ISNUMBER(FIND("鲁元君",遗留bug!L19)),IF(遗留bug!I19&gt;=遗留bug!J19,遗留bug!I19,IF(遗留bug!I68&lt;遗留bug!J19,遗留bug!J19,"")),"")</f>
        <v/>
      </c>
      <c r="G175" t="str">
        <f>IF(ISNUMBER(FIND("张子浚",遗留bug!L19)),遗留bug!C19,"")</f>
        <v/>
      </c>
      <c r="H175" s="99" t="str">
        <f>IF(ISNUMBER(FIND("张子浚",遗留bug!L19)),IF(遗留bug!I19&gt;=遗留bug!J19,遗留bug!I19,IF(遗留bug!I68&lt;遗留bug!J19,遗留bug!J19,"")),"")</f>
        <v/>
      </c>
      <c r="J175" t="str">
        <f>IF(ISNUMBER(FIND("张天畅",遗留bug!L19)),遗留bug!C19,"")</f>
        <v/>
      </c>
      <c r="K175" s="99" t="str">
        <f>IF(ISNUMBER(FIND("张天畅",遗留bug!L19)),IF(遗留bug!I19&gt;=遗留bug!J19,遗留bug!I19,IF(遗留bug!I68&lt;遗留bug!J19,遗留bug!J19,"")),"")</f>
        <v/>
      </c>
      <c r="M175" t="str">
        <f>IF(ISNUMBER(FIND("李元星",遗留bug!M19)),遗留bug!C19,"")</f>
        <v/>
      </c>
      <c r="N175" s="99" t="str">
        <f>IF(ISNUMBER(FIND("李元星",遗留bug!M19)),IF(遗留bug!I19&gt;=遗留bug!J19,遗留bug!I19,IF(遗留bug!I68&lt;遗留bug!J19,遗留bug!J19,"")),"")</f>
        <v/>
      </c>
      <c r="P175" t="str">
        <f>IF(ISNUMBER(FIND("徐锐",遗留bug!M19)),遗留bug!C19,"")</f>
        <v/>
      </c>
      <c r="Q175" s="99" t="str">
        <f>IF(ISNUMBER(FIND("徐锐",遗留bug!M19)),IF(遗留bug!I19&gt;=遗留bug!J19,遗留bug!I19,IF(遗留bug!I68&lt;遗留bug!J19,遗留bug!J19,"")),"")</f>
        <v/>
      </c>
      <c r="S175" t="str">
        <f>IF(ISNUMBER(FIND("余亚成",遗留bug!M19)),遗留bug!C19,"")</f>
        <v/>
      </c>
      <c r="T175" s="99" t="str">
        <f>IF(ISNUMBER(FIND("余亚成",遗留bug!M19)),IF(遗留bug!I19&gt;=遗留bug!J19,遗留bug!I19,IF(遗留bug!I68&lt;遗留bug!J19,遗留bug!J19,"")),"")</f>
        <v/>
      </c>
      <c r="V175" t="str">
        <f>IF(ISNUMBER(FIND("杨炼",遗留bug!M19)),遗留bug!C19,"")</f>
        <v/>
      </c>
      <c r="W175" s="99" t="str">
        <f>IF(ISNUMBER(FIND("杨炼",遗留bug!M19)),IF(遗留bug!I19&gt;=遗留bug!J19,遗留bug!I19,IF(遗留bug!I68&lt;遗留bug!J19,遗留bug!J19,"")),"")</f>
        <v/>
      </c>
      <c r="Y175" t="str">
        <f>IF(ISNUMBER(FIND("曹俊",遗留bug!M19)),遗留bug!C19,"")</f>
        <v/>
      </c>
      <c r="Z175" s="99" t="str">
        <f>IF(ISNUMBER(FIND("曹俊",遗留bug!M19)),IF(遗留bug!I19&gt;=遗留bug!J19,遗留bug!I19,IF(遗留bug!I68&lt;遗留bug!J19,遗留bug!J19,"")),"")</f>
        <v/>
      </c>
      <c r="AB175" t="str">
        <f>IF(ISNUMBER(FIND("杨毅松",遗留bug!M19)),遗留bug!C19,"")</f>
        <v/>
      </c>
      <c r="AC175" s="99" t="str">
        <f>IF(ISNUMBER(FIND("杨毅松",遗留bug!M19)),IF(遗留bug!I19&gt;=遗留bug!J19,遗留bug!I19,IF(遗留bug!I68&lt;遗留bug!J19,遗留bug!J19,"")),"")</f>
        <v/>
      </c>
      <c r="AE175" t="str">
        <f>IF(ISNUMBER(FIND("田伟",遗留bug!#REF!)),遗留bug!C19,"")</f>
        <v/>
      </c>
      <c r="AF175" s="99" t="str">
        <f>IF(ISNUMBER(FIND("田伟",遗留bug!#REF!)),IF(遗留bug!I19&gt;=遗留bug!J19,遗留bug!I19,IF(遗留bug!I68&lt;遗留bug!J19,遗留bug!J19,"")),"")</f>
        <v/>
      </c>
      <c r="AH175" t="str">
        <f>IF(ISNUMBER(FIND("陈文卿",遗留bug!#REF!)),遗留bug!C19,"")</f>
        <v/>
      </c>
      <c r="AI175" s="99" t="str">
        <f>IF(ISNUMBER(FIND("陈文卿",遗留bug!#REF!)),IF(遗留bug!I19&gt;=遗留bug!J19,遗留bug!I19,IF(遗留bug!I68&lt;遗留bug!J19,遗留bug!J19,"")),"")</f>
        <v/>
      </c>
    </row>
    <row r="176" spans="1:35">
      <c r="A176" t="str">
        <f>IF(ISNUMBER(FIND("周朋",遗留bug!L20)),遗留bug!C20,"")</f>
        <v/>
      </c>
      <c r="B176" s="99" t="str">
        <f>IF(ISNUMBER(FIND("周朋",遗留bug!L20)),IF(遗留bug!I20&gt;=遗留bug!J20,遗留bug!I20,IF(遗留bug!I69&lt;遗留bug!J20,遗留bug!J20,"")),"")</f>
        <v/>
      </c>
      <c r="D176" t="str">
        <f>IF(ISNUMBER(FIND("鲁元君",遗留bug!L20)),遗留bug!C20,"")</f>
        <v/>
      </c>
      <c r="E176" s="99" t="str">
        <f>IF(ISNUMBER(FIND("鲁元君",遗留bug!L20)),IF(遗留bug!I20&gt;=遗留bug!J20,遗留bug!I20,IF(遗留bug!I69&lt;遗留bug!J20,遗留bug!J20,"")),"")</f>
        <v/>
      </c>
      <c r="G176" t="str">
        <f>IF(ISNUMBER(FIND("张子浚",遗留bug!L20)),遗留bug!C20,"")</f>
        <v/>
      </c>
      <c r="H176" s="99" t="str">
        <f>IF(ISNUMBER(FIND("张子浚",遗留bug!L20)),IF(遗留bug!I20&gt;=遗留bug!J20,遗留bug!I20,IF(遗留bug!I69&lt;遗留bug!J20,遗留bug!J20,"")),"")</f>
        <v/>
      </c>
      <c r="J176" t="str">
        <f>IF(ISNUMBER(FIND("张天畅",遗留bug!L20)),遗留bug!C20,"")</f>
        <v/>
      </c>
      <c r="K176" s="99" t="str">
        <f>IF(ISNUMBER(FIND("张天畅",遗留bug!L20)),IF(遗留bug!I20&gt;=遗留bug!J20,遗留bug!I20,IF(遗留bug!I69&lt;遗留bug!J20,遗留bug!J20,"")),"")</f>
        <v/>
      </c>
      <c r="M176" t="str">
        <f>IF(ISNUMBER(FIND("李元星",遗留bug!M20)),遗留bug!C20,"")</f>
        <v/>
      </c>
      <c r="N176" s="99" t="str">
        <f>IF(ISNUMBER(FIND("李元星",遗留bug!M20)),IF(遗留bug!I20&gt;=遗留bug!J20,遗留bug!I20,IF(遗留bug!I69&lt;遗留bug!J20,遗留bug!J20,"")),"")</f>
        <v/>
      </c>
      <c r="P176" t="str">
        <f>IF(ISNUMBER(FIND("徐锐",遗留bug!M20)),遗留bug!C20,"")</f>
        <v/>
      </c>
      <c r="Q176" s="99" t="str">
        <f>IF(ISNUMBER(FIND("徐锐",遗留bug!M20)),IF(遗留bug!I20&gt;=遗留bug!J20,遗留bug!I20,IF(遗留bug!I69&lt;遗留bug!J20,遗留bug!J20,"")),"")</f>
        <v/>
      </c>
      <c r="S176" t="str">
        <f>IF(ISNUMBER(FIND("余亚成",遗留bug!M20)),遗留bug!C20,"")</f>
        <v/>
      </c>
      <c r="T176" s="99" t="str">
        <f>IF(ISNUMBER(FIND("余亚成",遗留bug!M20)),IF(遗留bug!I20&gt;=遗留bug!J20,遗留bug!I20,IF(遗留bug!I69&lt;遗留bug!J20,遗留bug!J20,"")),"")</f>
        <v/>
      </c>
      <c r="V176" t="str">
        <f>IF(ISNUMBER(FIND("杨炼",遗留bug!M20)),遗留bug!C20,"")</f>
        <v/>
      </c>
      <c r="W176" s="99" t="str">
        <f>IF(ISNUMBER(FIND("杨炼",遗留bug!M20)),IF(遗留bug!I20&gt;=遗留bug!J20,遗留bug!I20,IF(遗留bug!I69&lt;遗留bug!J20,遗留bug!J20,"")),"")</f>
        <v/>
      </c>
      <c r="Y176" t="str">
        <f>IF(ISNUMBER(FIND("曹俊",遗留bug!M20)),遗留bug!C20,"")</f>
        <v/>
      </c>
      <c r="Z176" s="99" t="str">
        <f>IF(ISNUMBER(FIND("曹俊",遗留bug!M20)),IF(遗留bug!I20&gt;=遗留bug!J20,遗留bug!I20,IF(遗留bug!I69&lt;遗留bug!J20,遗留bug!J20,"")),"")</f>
        <v/>
      </c>
      <c r="AB176" t="str">
        <f>IF(ISNUMBER(FIND("杨毅松",遗留bug!M20)),遗留bug!C20,"")</f>
        <v/>
      </c>
      <c r="AC176" s="99" t="str">
        <f>IF(ISNUMBER(FIND("杨毅松",遗留bug!M20)),IF(遗留bug!I20&gt;=遗留bug!J20,遗留bug!I20,IF(遗留bug!I69&lt;遗留bug!J20,遗留bug!J20,"")),"")</f>
        <v/>
      </c>
      <c r="AE176" t="str">
        <f>IF(ISNUMBER(FIND("田伟",遗留bug!#REF!)),遗留bug!C20,"")</f>
        <v/>
      </c>
      <c r="AF176" s="99" t="str">
        <f>IF(ISNUMBER(FIND("田伟",遗留bug!#REF!)),IF(遗留bug!I20&gt;=遗留bug!J20,遗留bug!I20,IF(遗留bug!I69&lt;遗留bug!J20,遗留bug!J20,"")),"")</f>
        <v/>
      </c>
      <c r="AH176" t="str">
        <f>IF(ISNUMBER(FIND("陈文卿",遗留bug!#REF!)),遗留bug!C20,"")</f>
        <v/>
      </c>
      <c r="AI176" s="99" t="str">
        <f>IF(ISNUMBER(FIND("陈文卿",遗留bug!#REF!)),IF(遗留bug!I20&gt;=遗留bug!J20,遗留bug!I20,IF(遗留bug!I69&lt;遗留bug!J20,遗留bug!J20,"")),"")</f>
        <v/>
      </c>
    </row>
    <row r="177" spans="1:35">
      <c r="A177" t="str">
        <f>IF(ISNUMBER(FIND("周朋",遗留bug!L21)),遗留bug!C21,"")</f>
        <v/>
      </c>
      <c r="B177" s="99" t="str">
        <f>IF(ISNUMBER(FIND("周朋",遗留bug!L21)),IF(遗留bug!I21&gt;=遗留bug!J21,遗留bug!I21,IF(遗留bug!I70&lt;遗留bug!J21,遗留bug!J21,"")),"")</f>
        <v/>
      </c>
      <c r="D177" t="str">
        <f>IF(ISNUMBER(FIND("鲁元君",遗留bug!L21)),遗留bug!C21,"")</f>
        <v/>
      </c>
      <c r="E177" s="99" t="str">
        <f>IF(ISNUMBER(FIND("鲁元君",遗留bug!L21)),IF(遗留bug!I21&gt;=遗留bug!J21,遗留bug!I21,IF(遗留bug!I70&lt;遗留bug!J21,遗留bug!J21,"")),"")</f>
        <v/>
      </c>
      <c r="G177" t="str">
        <f>IF(ISNUMBER(FIND("张子浚",遗留bug!L21)),遗留bug!C21,"")</f>
        <v/>
      </c>
      <c r="H177" s="99" t="str">
        <f>IF(ISNUMBER(FIND("张子浚",遗留bug!L21)),IF(遗留bug!I21&gt;=遗留bug!J21,遗留bug!I21,IF(遗留bug!I70&lt;遗留bug!J21,遗留bug!J21,"")),"")</f>
        <v/>
      </c>
      <c r="J177" t="str">
        <f>IF(ISNUMBER(FIND("张天畅",遗留bug!L21)),遗留bug!C21,"")</f>
        <v/>
      </c>
      <c r="K177" s="99" t="str">
        <f>IF(ISNUMBER(FIND("张天畅",遗留bug!L21)),IF(遗留bug!I21&gt;=遗留bug!J21,遗留bug!I21,IF(遗留bug!I70&lt;遗留bug!J21,遗留bug!J21,"")),"")</f>
        <v/>
      </c>
      <c r="M177" t="str">
        <f>IF(ISNUMBER(FIND("李元星",遗留bug!M21)),遗留bug!C21,"")</f>
        <v/>
      </c>
      <c r="N177" s="99" t="str">
        <f>IF(ISNUMBER(FIND("李元星",遗留bug!M21)),IF(遗留bug!I21&gt;=遗留bug!J21,遗留bug!I21,IF(遗留bug!I70&lt;遗留bug!J21,遗留bug!J21,"")),"")</f>
        <v/>
      </c>
      <c r="P177" t="str">
        <f>IF(ISNUMBER(FIND("徐锐",遗留bug!M21)),遗留bug!C21,"")</f>
        <v/>
      </c>
      <c r="Q177" s="99" t="str">
        <f>IF(ISNUMBER(FIND("徐锐",遗留bug!M21)),IF(遗留bug!I21&gt;=遗留bug!J21,遗留bug!I21,IF(遗留bug!I70&lt;遗留bug!J21,遗留bug!J21,"")),"")</f>
        <v/>
      </c>
      <c r="S177" t="str">
        <f>IF(ISNUMBER(FIND("余亚成",遗留bug!M21)),遗留bug!C21,"")</f>
        <v/>
      </c>
      <c r="T177" s="99" t="str">
        <f>IF(ISNUMBER(FIND("余亚成",遗留bug!M21)),IF(遗留bug!I21&gt;=遗留bug!J21,遗留bug!I21,IF(遗留bug!I70&lt;遗留bug!J21,遗留bug!J21,"")),"")</f>
        <v/>
      </c>
      <c r="V177" t="str">
        <f>IF(ISNUMBER(FIND("杨炼",遗留bug!M21)),遗留bug!C21,"")</f>
        <v/>
      </c>
      <c r="W177" s="99" t="str">
        <f>IF(ISNUMBER(FIND("杨炼",遗留bug!M21)),IF(遗留bug!I21&gt;=遗留bug!J21,遗留bug!I21,IF(遗留bug!I70&lt;遗留bug!J21,遗留bug!J21,"")),"")</f>
        <v/>
      </c>
      <c r="Y177" t="str">
        <f>IF(ISNUMBER(FIND("曹俊",遗留bug!M21)),遗留bug!C21,"")</f>
        <v/>
      </c>
      <c r="Z177" s="99" t="str">
        <f>IF(ISNUMBER(FIND("曹俊",遗留bug!M21)),IF(遗留bug!I21&gt;=遗留bug!J21,遗留bug!I21,IF(遗留bug!I70&lt;遗留bug!J21,遗留bug!J21,"")),"")</f>
        <v/>
      </c>
      <c r="AB177" t="str">
        <f>IF(ISNUMBER(FIND("杨毅松",遗留bug!M21)),遗留bug!C21,"")</f>
        <v/>
      </c>
      <c r="AC177" s="99" t="str">
        <f>IF(ISNUMBER(FIND("杨毅松",遗留bug!M21)),IF(遗留bug!I21&gt;=遗留bug!J21,遗留bug!I21,IF(遗留bug!I70&lt;遗留bug!J21,遗留bug!J21,"")),"")</f>
        <v/>
      </c>
      <c r="AE177" t="str">
        <f>IF(ISNUMBER(FIND("田伟",遗留bug!#REF!)),遗留bug!C21,"")</f>
        <v/>
      </c>
      <c r="AF177" s="99" t="str">
        <f>IF(ISNUMBER(FIND("田伟",遗留bug!#REF!)),IF(遗留bug!I21&gt;=遗留bug!J21,遗留bug!I21,IF(遗留bug!I70&lt;遗留bug!J21,遗留bug!J21,"")),"")</f>
        <v/>
      </c>
      <c r="AH177" t="str">
        <f>IF(ISNUMBER(FIND("陈文卿",遗留bug!#REF!)),遗留bug!C21,"")</f>
        <v/>
      </c>
      <c r="AI177" s="99" t="str">
        <f>IF(ISNUMBER(FIND("陈文卿",遗留bug!#REF!)),IF(遗留bug!I21&gt;=遗留bug!J21,遗留bug!I21,IF(遗留bug!I70&lt;遗留bug!J21,遗留bug!J21,"")),"")</f>
        <v/>
      </c>
    </row>
    <row r="178" spans="1:35">
      <c r="A178" t="str">
        <f>IF(ISNUMBER(FIND("周朋",遗留bug!L22)),遗留bug!C22,"")</f>
        <v/>
      </c>
      <c r="B178" s="99" t="str">
        <f>IF(ISNUMBER(FIND("周朋",遗留bug!L22)),IF(遗留bug!I22&gt;=遗留bug!J22,遗留bug!I22,IF(遗留bug!I71&lt;遗留bug!J22,遗留bug!J22,"")),"")</f>
        <v/>
      </c>
      <c r="D178" t="str">
        <f>IF(ISNUMBER(FIND("鲁元君",遗留bug!L22)),遗留bug!C22,"")</f>
        <v/>
      </c>
      <c r="E178" s="99" t="str">
        <f>IF(ISNUMBER(FIND("鲁元君",遗留bug!L22)),IF(遗留bug!I22&gt;=遗留bug!J22,遗留bug!I22,IF(遗留bug!I71&lt;遗留bug!J22,遗留bug!J22,"")),"")</f>
        <v/>
      </c>
      <c r="G178" t="str">
        <f>IF(ISNUMBER(FIND("张子浚",遗留bug!L22)),遗留bug!C22,"")</f>
        <v/>
      </c>
      <c r="H178" s="99" t="str">
        <f>IF(ISNUMBER(FIND("张子浚",遗留bug!L22)),IF(遗留bug!I22&gt;=遗留bug!J22,遗留bug!I22,IF(遗留bug!I71&lt;遗留bug!J22,遗留bug!J22,"")),"")</f>
        <v/>
      </c>
      <c r="J178" t="str">
        <f>IF(ISNUMBER(FIND("张天畅",遗留bug!L22)),遗留bug!C22,"")</f>
        <v/>
      </c>
      <c r="K178" s="99" t="str">
        <f>IF(ISNUMBER(FIND("张天畅",遗留bug!L22)),IF(遗留bug!I22&gt;=遗留bug!J22,遗留bug!I22,IF(遗留bug!I71&lt;遗留bug!J22,遗留bug!J22,"")),"")</f>
        <v/>
      </c>
      <c r="M178" t="str">
        <f>IF(ISNUMBER(FIND("李元星",遗留bug!M22)),遗留bug!C22,"")</f>
        <v/>
      </c>
      <c r="N178" s="99" t="str">
        <f>IF(ISNUMBER(FIND("李元星",遗留bug!M22)),IF(遗留bug!I22&gt;=遗留bug!J22,遗留bug!I22,IF(遗留bug!I71&lt;遗留bug!J22,遗留bug!J22,"")),"")</f>
        <v/>
      </c>
      <c r="P178" t="str">
        <f>IF(ISNUMBER(FIND("徐锐",遗留bug!M22)),遗留bug!C22,"")</f>
        <v/>
      </c>
      <c r="Q178" s="99" t="str">
        <f>IF(ISNUMBER(FIND("徐锐",遗留bug!M22)),IF(遗留bug!I22&gt;=遗留bug!J22,遗留bug!I22,IF(遗留bug!I71&lt;遗留bug!J22,遗留bug!J22,"")),"")</f>
        <v/>
      </c>
      <c r="S178" t="str">
        <f>IF(ISNUMBER(FIND("余亚成",遗留bug!M22)),遗留bug!C22,"")</f>
        <v/>
      </c>
      <c r="T178" s="99" t="str">
        <f>IF(ISNUMBER(FIND("余亚成",遗留bug!M22)),IF(遗留bug!I22&gt;=遗留bug!J22,遗留bug!I22,IF(遗留bug!I71&lt;遗留bug!J22,遗留bug!J22,"")),"")</f>
        <v/>
      </c>
      <c r="V178" t="str">
        <f>IF(ISNUMBER(FIND("杨炼",遗留bug!M22)),遗留bug!C22,"")</f>
        <v/>
      </c>
      <c r="W178" s="99" t="str">
        <f>IF(ISNUMBER(FIND("杨炼",遗留bug!M22)),IF(遗留bug!I22&gt;=遗留bug!J22,遗留bug!I22,IF(遗留bug!I71&lt;遗留bug!J22,遗留bug!J22,"")),"")</f>
        <v/>
      </c>
      <c r="Y178" t="str">
        <f>IF(ISNUMBER(FIND("曹俊",遗留bug!M22)),遗留bug!C22,"")</f>
        <v/>
      </c>
      <c r="Z178" s="99" t="str">
        <f>IF(ISNUMBER(FIND("曹俊",遗留bug!M22)),IF(遗留bug!I22&gt;=遗留bug!J22,遗留bug!I22,IF(遗留bug!I71&lt;遗留bug!J22,遗留bug!J22,"")),"")</f>
        <v/>
      </c>
      <c r="AB178" t="str">
        <f>IF(ISNUMBER(FIND("杨毅松",遗留bug!M22)),遗留bug!C22,"")</f>
        <v/>
      </c>
      <c r="AC178" s="99" t="str">
        <f>IF(ISNUMBER(FIND("杨毅松",遗留bug!M22)),IF(遗留bug!I22&gt;=遗留bug!J22,遗留bug!I22,IF(遗留bug!I71&lt;遗留bug!J22,遗留bug!J22,"")),"")</f>
        <v/>
      </c>
      <c r="AE178" t="str">
        <f>IF(ISNUMBER(FIND("田伟",遗留bug!#REF!)),遗留bug!C22,"")</f>
        <v/>
      </c>
      <c r="AF178" s="99" t="str">
        <f>IF(ISNUMBER(FIND("田伟",遗留bug!#REF!)),IF(遗留bug!I22&gt;=遗留bug!J22,遗留bug!I22,IF(遗留bug!I71&lt;遗留bug!J22,遗留bug!J22,"")),"")</f>
        <v/>
      </c>
      <c r="AH178" t="str">
        <f>IF(ISNUMBER(FIND("陈文卿",遗留bug!#REF!)),遗留bug!C22,"")</f>
        <v/>
      </c>
      <c r="AI178" s="99" t="str">
        <f>IF(ISNUMBER(FIND("陈文卿",遗留bug!#REF!)),IF(遗留bug!I22&gt;=遗留bug!J22,遗留bug!I22,IF(遗留bug!I71&lt;遗留bug!J22,遗留bug!J22,"")),"")</f>
        <v/>
      </c>
    </row>
    <row r="179" spans="1:35">
      <c r="A179" t="str">
        <f>IF(ISNUMBER(FIND("周朋",遗留bug!L23)),遗留bug!C23,"")</f>
        <v/>
      </c>
      <c r="B179" s="99" t="str">
        <f>IF(ISNUMBER(FIND("周朋",遗留bug!L23)),IF(遗留bug!I23&gt;=遗留bug!J23,遗留bug!I23,IF(遗留bug!I72&lt;遗留bug!J23,遗留bug!J23,"")),"")</f>
        <v/>
      </c>
      <c r="D179" t="str">
        <f>IF(ISNUMBER(FIND("鲁元君",遗留bug!L23)),遗留bug!C23,"")</f>
        <v/>
      </c>
      <c r="E179" s="99" t="str">
        <f>IF(ISNUMBER(FIND("鲁元君",遗留bug!L23)),IF(遗留bug!I23&gt;=遗留bug!J23,遗留bug!I23,IF(遗留bug!I72&lt;遗留bug!J23,遗留bug!J23,"")),"")</f>
        <v/>
      </c>
      <c r="G179" t="str">
        <f>IF(ISNUMBER(FIND("张子浚",遗留bug!L23)),遗留bug!C23,"")</f>
        <v/>
      </c>
      <c r="H179" s="99" t="str">
        <f>IF(ISNUMBER(FIND("张子浚",遗留bug!L23)),IF(遗留bug!I23&gt;=遗留bug!J23,遗留bug!I23,IF(遗留bug!I72&lt;遗留bug!J23,遗留bug!J23,"")),"")</f>
        <v/>
      </c>
      <c r="J179" t="str">
        <f>IF(ISNUMBER(FIND("张天畅",遗留bug!L23)),遗留bug!C23,"")</f>
        <v/>
      </c>
      <c r="K179" s="99" t="str">
        <f>IF(ISNUMBER(FIND("张天畅",遗留bug!L23)),IF(遗留bug!I23&gt;=遗留bug!J23,遗留bug!I23,IF(遗留bug!I72&lt;遗留bug!J23,遗留bug!J23,"")),"")</f>
        <v/>
      </c>
      <c r="M179" t="str">
        <f>IF(ISNUMBER(FIND("李元星",遗留bug!M23)),遗留bug!C23,"")</f>
        <v/>
      </c>
      <c r="N179" s="99" t="str">
        <f>IF(ISNUMBER(FIND("李元星",遗留bug!M23)),IF(遗留bug!I23&gt;=遗留bug!J23,遗留bug!I23,IF(遗留bug!I72&lt;遗留bug!J23,遗留bug!J23,"")),"")</f>
        <v/>
      </c>
      <c r="P179" t="str">
        <f>IF(ISNUMBER(FIND("徐锐",遗留bug!M23)),遗留bug!C23,"")</f>
        <v/>
      </c>
      <c r="Q179" s="99" t="str">
        <f>IF(ISNUMBER(FIND("徐锐",遗留bug!M23)),IF(遗留bug!I23&gt;=遗留bug!J23,遗留bug!I23,IF(遗留bug!I72&lt;遗留bug!J23,遗留bug!J23,"")),"")</f>
        <v/>
      </c>
      <c r="S179" t="str">
        <f>IF(ISNUMBER(FIND("余亚成",遗留bug!M23)),遗留bug!C23,"")</f>
        <v/>
      </c>
      <c r="T179" s="99" t="str">
        <f>IF(ISNUMBER(FIND("余亚成",遗留bug!M23)),IF(遗留bug!I23&gt;=遗留bug!J23,遗留bug!I23,IF(遗留bug!I72&lt;遗留bug!J23,遗留bug!J23,"")),"")</f>
        <v/>
      </c>
      <c r="V179" t="str">
        <f>IF(ISNUMBER(FIND("杨炼",遗留bug!M23)),遗留bug!C23,"")</f>
        <v/>
      </c>
      <c r="W179" s="99" t="str">
        <f>IF(ISNUMBER(FIND("杨炼",遗留bug!M23)),IF(遗留bug!I23&gt;=遗留bug!J23,遗留bug!I23,IF(遗留bug!I72&lt;遗留bug!J23,遗留bug!J23,"")),"")</f>
        <v/>
      </c>
      <c r="Y179" t="str">
        <f>IF(ISNUMBER(FIND("曹俊",遗留bug!M23)),遗留bug!C23,"")</f>
        <v/>
      </c>
      <c r="Z179" s="99" t="str">
        <f>IF(ISNUMBER(FIND("曹俊",遗留bug!M23)),IF(遗留bug!I23&gt;=遗留bug!J23,遗留bug!I23,IF(遗留bug!I72&lt;遗留bug!J23,遗留bug!J23,"")),"")</f>
        <v/>
      </c>
      <c r="AB179" t="str">
        <f>IF(ISNUMBER(FIND("杨毅松",遗留bug!M23)),遗留bug!C23,"")</f>
        <v/>
      </c>
      <c r="AC179" s="99" t="str">
        <f>IF(ISNUMBER(FIND("杨毅松",遗留bug!M23)),IF(遗留bug!I23&gt;=遗留bug!J23,遗留bug!I23,IF(遗留bug!I72&lt;遗留bug!J23,遗留bug!J23,"")),"")</f>
        <v/>
      </c>
      <c r="AE179" t="str">
        <f>IF(ISNUMBER(FIND("田伟",遗留bug!#REF!)),遗留bug!C23,"")</f>
        <v/>
      </c>
      <c r="AF179" s="99" t="str">
        <f>IF(ISNUMBER(FIND("田伟",遗留bug!#REF!)),IF(遗留bug!I23&gt;=遗留bug!J23,遗留bug!I23,IF(遗留bug!I72&lt;遗留bug!J23,遗留bug!J23,"")),"")</f>
        <v/>
      </c>
      <c r="AH179" t="str">
        <f>IF(ISNUMBER(FIND("陈文卿",遗留bug!#REF!)),遗留bug!C23,"")</f>
        <v/>
      </c>
      <c r="AI179" s="99" t="str">
        <f>IF(ISNUMBER(FIND("陈文卿",遗留bug!#REF!)),IF(遗留bug!I23&gt;=遗留bug!J23,遗留bug!I23,IF(遗留bug!I72&lt;遗留bug!J23,遗留bug!J23,"")),"")</f>
        <v/>
      </c>
    </row>
    <row r="180" spans="1:35">
      <c r="A180" t="str">
        <f>IF(ISNUMBER(FIND("周朋",遗留bug!L24)),遗留bug!C24,"")</f>
        <v/>
      </c>
      <c r="B180" s="99" t="str">
        <f>IF(ISNUMBER(FIND("周朋",遗留bug!L24)),IF(遗留bug!I24&gt;=遗留bug!J24,遗留bug!I24,IF(遗留bug!I73&lt;遗留bug!J24,遗留bug!J24,"")),"")</f>
        <v/>
      </c>
      <c r="D180" t="str">
        <f>IF(ISNUMBER(FIND("鲁元君",遗留bug!L24)),遗留bug!C24,"")</f>
        <v/>
      </c>
      <c r="E180" s="99" t="str">
        <f>IF(ISNUMBER(FIND("鲁元君",遗留bug!L24)),IF(遗留bug!I24&gt;=遗留bug!J24,遗留bug!I24,IF(遗留bug!I73&lt;遗留bug!J24,遗留bug!J24,"")),"")</f>
        <v/>
      </c>
      <c r="G180" t="str">
        <f>IF(ISNUMBER(FIND("张子浚",遗留bug!L24)),遗留bug!C24,"")</f>
        <v/>
      </c>
      <c r="H180" s="99" t="str">
        <f>IF(ISNUMBER(FIND("张子浚",遗留bug!L24)),IF(遗留bug!I24&gt;=遗留bug!J24,遗留bug!I24,IF(遗留bug!I73&lt;遗留bug!J24,遗留bug!J24,"")),"")</f>
        <v/>
      </c>
      <c r="J180" t="str">
        <f>IF(ISNUMBER(FIND("张天畅",遗留bug!L24)),遗留bug!C24,"")</f>
        <v/>
      </c>
      <c r="K180" s="99" t="str">
        <f>IF(ISNUMBER(FIND("张天畅",遗留bug!L24)),IF(遗留bug!I24&gt;=遗留bug!J24,遗留bug!I24,IF(遗留bug!I73&lt;遗留bug!J24,遗留bug!J24,"")),"")</f>
        <v/>
      </c>
      <c r="M180" t="str">
        <f>IF(ISNUMBER(FIND("李元星",遗留bug!M24)),遗留bug!C24,"")</f>
        <v/>
      </c>
      <c r="N180" s="99" t="str">
        <f>IF(ISNUMBER(FIND("李元星",遗留bug!M24)),IF(遗留bug!I24&gt;=遗留bug!J24,遗留bug!I24,IF(遗留bug!I73&lt;遗留bug!J24,遗留bug!J24,"")),"")</f>
        <v/>
      </c>
      <c r="P180" t="str">
        <f>IF(ISNUMBER(FIND("徐锐",遗留bug!M24)),遗留bug!C24,"")</f>
        <v/>
      </c>
      <c r="Q180" s="99" t="str">
        <f>IF(ISNUMBER(FIND("徐锐",遗留bug!M24)),IF(遗留bug!I24&gt;=遗留bug!J24,遗留bug!I24,IF(遗留bug!I73&lt;遗留bug!J24,遗留bug!J24,"")),"")</f>
        <v/>
      </c>
      <c r="S180" t="str">
        <f>IF(ISNUMBER(FIND("余亚成",遗留bug!M24)),遗留bug!C24,"")</f>
        <v/>
      </c>
      <c r="T180" s="99" t="str">
        <f>IF(ISNUMBER(FIND("余亚成",遗留bug!M24)),IF(遗留bug!I24&gt;=遗留bug!J24,遗留bug!I24,IF(遗留bug!I73&lt;遗留bug!J24,遗留bug!J24,"")),"")</f>
        <v/>
      </c>
      <c r="V180" t="str">
        <f>IF(ISNUMBER(FIND("杨炼",遗留bug!M24)),遗留bug!C24,"")</f>
        <v/>
      </c>
      <c r="W180" s="99" t="str">
        <f>IF(ISNUMBER(FIND("杨炼",遗留bug!M24)),IF(遗留bug!I24&gt;=遗留bug!J24,遗留bug!I24,IF(遗留bug!I73&lt;遗留bug!J24,遗留bug!J24,"")),"")</f>
        <v/>
      </c>
      <c r="Y180" t="str">
        <f>IF(ISNUMBER(FIND("曹俊",遗留bug!M24)),遗留bug!C24,"")</f>
        <v/>
      </c>
      <c r="Z180" s="99" t="str">
        <f>IF(ISNUMBER(FIND("曹俊",遗留bug!M24)),IF(遗留bug!I24&gt;=遗留bug!J24,遗留bug!I24,IF(遗留bug!I73&lt;遗留bug!J24,遗留bug!J24,"")),"")</f>
        <v/>
      </c>
      <c r="AB180" t="str">
        <f>IF(ISNUMBER(FIND("杨毅松",遗留bug!M24)),遗留bug!C24,"")</f>
        <v/>
      </c>
      <c r="AC180" s="99" t="str">
        <f>IF(ISNUMBER(FIND("杨毅松",遗留bug!M24)),IF(遗留bug!I24&gt;=遗留bug!J24,遗留bug!I24,IF(遗留bug!I73&lt;遗留bug!J24,遗留bug!J24,"")),"")</f>
        <v/>
      </c>
      <c r="AE180" t="str">
        <f>IF(ISNUMBER(FIND("田伟",遗留bug!#REF!)),遗留bug!C24,"")</f>
        <v/>
      </c>
      <c r="AF180" s="99" t="str">
        <f>IF(ISNUMBER(FIND("田伟",遗留bug!#REF!)),IF(遗留bug!I24&gt;=遗留bug!J24,遗留bug!I24,IF(遗留bug!I73&lt;遗留bug!J24,遗留bug!J24,"")),"")</f>
        <v/>
      </c>
      <c r="AH180" t="str">
        <f>IF(ISNUMBER(FIND("陈文卿",遗留bug!#REF!)),遗留bug!C24,"")</f>
        <v/>
      </c>
      <c r="AI180" s="99" t="str">
        <f>IF(ISNUMBER(FIND("陈文卿",遗留bug!#REF!)),IF(遗留bug!I24&gt;=遗留bug!J24,遗留bug!I24,IF(遗留bug!I73&lt;遗留bug!J24,遗留bug!J24,"")),"")</f>
        <v/>
      </c>
    </row>
    <row r="181" spans="1:35">
      <c r="A181" t="str">
        <f>IF(ISNUMBER(FIND("周朋",遗留bug!L25)),遗留bug!C25,"")</f>
        <v/>
      </c>
      <c r="B181" s="99" t="str">
        <f>IF(ISNUMBER(FIND("周朋",遗留bug!L25)),IF(遗留bug!I25&gt;=遗留bug!J25,遗留bug!I25,IF(遗留bug!I74&lt;遗留bug!J25,遗留bug!J25,"")),"")</f>
        <v/>
      </c>
      <c r="D181" t="str">
        <f>IF(ISNUMBER(FIND("鲁元君",遗留bug!L25)),遗留bug!C25,"")</f>
        <v/>
      </c>
      <c r="E181" s="99" t="str">
        <f>IF(ISNUMBER(FIND("鲁元君",遗留bug!L25)),IF(遗留bug!I25&gt;=遗留bug!J25,遗留bug!I25,IF(遗留bug!I74&lt;遗留bug!J25,遗留bug!J25,"")),"")</f>
        <v/>
      </c>
      <c r="G181" t="str">
        <f>IF(ISNUMBER(FIND("张子浚",遗留bug!L25)),遗留bug!C25,"")</f>
        <v/>
      </c>
      <c r="H181" s="99" t="str">
        <f>IF(ISNUMBER(FIND("张子浚",遗留bug!L25)),IF(遗留bug!I25&gt;=遗留bug!J25,遗留bug!I25,IF(遗留bug!I74&lt;遗留bug!J25,遗留bug!J25,"")),"")</f>
        <v/>
      </c>
      <c r="J181" t="str">
        <f>IF(ISNUMBER(FIND("张天畅",遗留bug!L25)),遗留bug!C25,"")</f>
        <v/>
      </c>
      <c r="K181" s="99" t="str">
        <f>IF(ISNUMBER(FIND("张天畅",遗留bug!L25)),IF(遗留bug!I25&gt;=遗留bug!J25,遗留bug!I25,IF(遗留bug!I74&lt;遗留bug!J25,遗留bug!J25,"")),"")</f>
        <v/>
      </c>
      <c r="M181" t="str">
        <f>IF(ISNUMBER(FIND("李元星",遗留bug!M25)),遗留bug!C25,"")</f>
        <v/>
      </c>
      <c r="N181" s="99" t="str">
        <f>IF(ISNUMBER(FIND("李元星",遗留bug!M25)),IF(遗留bug!I25&gt;=遗留bug!J25,遗留bug!I25,IF(遗留bug!I74&lt;遗留bug!J25,遗留bug!J25,"")),"")</f>
        <v/>
      </c>
      <c r="P181" t="str">
        <f>IF(ISNUMBER(FIND("徐锐",遗留bug!M25)),遗留bug!C25,"")</f>
        <v/>
      </c>
      <c r="Q181" s="99" t="str">
        <f>IF(ISNUMBER(FIND("徐锐",遗留bug!M25)),IF(遗留bug!I25&gt;=遗留bug!J25,遗留bug!I25,IF(遗留bug!I74&lt;遗留bug!J25,遗留bug!J25,"")),"")</f>
        <v/>
      </c>
      <c r="S181" t="str">
        <f>IF(ISNUMBER(FIND("余亚成",遗留bug!M25)),遗留bug!C25,"")</f>
        <v/>
      </c>
      <c r="T181" s="99" t="str">
        <f>IF(ISNUMBER(FIND("余亚成",遗留bug!M25)),IF(遗留bug!I25&gt;=遗留bug!J25,遗留bug!I25,IF(遗留bug!I74&lt;遗留bug!J25,遗留bug!J25,"")),"")</f>
        <v/>
      </c>
      <c r="V181" t="str">
        <f>IF(ISNUMBER(FIND("杨炼",遗留bug!M25)),遗留bug!C25,"")</f>
        <v/>
      </c>
      <c r="W181" s="99" t="str">
        <f>IF(ISNUMBER(FIND("杨炼",遗留bug!M25)),IF(遗留bug!I25&gt;=遗留bug!J25,遗留bug!I25,IF(遗留bug!I74&lt;遗留bug!J25,遗留bug!J25,"")),"")</f>
        <v/>
      </c>
      <c r="Y181" t="str">
        <f>IF(ISNUMBER(FIND("曹俊",遗留bug!M25)),遗留bug!C25,"")</f>
        <v/>
      </c>
      <c r="Z181" s="99" t="str">
        <f>IF(ISNUMBER(FIND("曹俊",遗留bug!M25)),IF(遗留bug!I25&gt;=遗留bug!J25,遗留bug!I25,IF(遗留bug!I74&lt;遗留bug!J25,遗留bug!J25,"")),"")</f>
        <v/>
      </c>
      <c r="AB181" t="str">
        <f>IF(ISNUMBER(FIND("杨毅松",遗留bug!M25)),遗留bug!C25,"")</f>
        <v/>
      </c>
      <c r="AC181" s="99" t="str">
        <f>IF(ISNUMBER(FIND("杨毅松",遗留bug!M25)),IF(遗留bug!I25&gt;=遗留bug!J25,遗留bug!I25,IF(遗留bug!I74&lt;遗留bug!J25,遗留bug!J25,"")),"")</f>
        <v/>
      </c>
      <c r="AE181" t="str">
        <f>IF(ISNUMBER(FIND("田伟",遗留bug!#REF!)),遗留bug!C25,"")</f>
        <v/>
      </c>
      <c r="AF181" s="99" t="str">
        <f>IF(ISNUMBER(FIND("田伟",遗留bug!#REF!)),IF(遗留bug!I25&gt;=遗留bug!J25,遗留bug!I25,IF(遗留bug!I74&lt;遗留bug!J25,遗留bug!J25,"")),"")</f>
        <v/>
      </c>
      <c r="AH181" t="str">
        <f>IF(ISNUMBER(FIND("陈文卿",遗留bug!#REF!)),遗留bug!C25,"")</f>
        <v/>
      </c>
      <c r="AI181" s="99" t="str">
        <f>IF(ISNUMBER(FIND("陈文卿",遗留bug!#REF!)),IF(遗留bug!I25&gt;=遗留bug!J25,遗留bug!I25,IF(遗留bug!I74&lt;遗留bug!J25,遗留bug!J25,"")),"")</f>
        <v/>
      </c>
    </row>
    <row r="182" spans="1:35">
      <c r="A182" t="str">
        <f>IF(ISNUMBER(FIND("周朋",遗留bug!L26)),遗留bug!C26,"")</f>
        <v/>
      </c>
      <c r="B182" s="99" t="str">
        <f>IF(ISNUMBER(FIND("周朋",遗留bug!L26)),IF(遗留bug!I26&gt;=遗留bug!J26,遗留bug!I26,IF(遗留bug!I75&lt;遗留bug!J26,遗留bug!J26,"")),"")</f>
        <v/>
      </c>
      <c r="D182" t="str">
        <f>IF(ISNUMBER(FIND("鲁元君",遗留bug!L26)),遗留bug!C26,"")</f>
        <v/>
      </c>
      <c r="E182" s="99" t="str">
        <f>IF(ISNUMBER(FIND("鲁元君",遗留bug!L26)),IF(遗留bug!I26&gt;=遗留bug!J26,遗留bug!I26,IF(遗留bug!I75&lt;遗留bug!J26,遗留bug!J26,"")),"")</f>
        <v/>
      </c>
      <c r="G182" t="str">
        <f>IF(ISNUMBER(FIND("张子浚",遗留bug!L26)),遗留bug!C26,"")</f>
        <v/>
      </c>
      <c r="H182" s="99" t="str">
        <f>IF(ISNUMBER(FIND("张子浚",遗留bug!L26)),IF(遗留bug!I26&gt;=遗留bug!J26,遗留bug!I26,IF(遗留bug!I75&lt;遗留bug!J26,遗留bug!J26,"")),"")</f>
        <v/>
      </c>
      <c r="J182" t="str">
        <f>IF(ISNUMBER(FIND("张天畅",遗留bug!L26)),遗留bug!C26,"")</f>
        <v/>
      </c>
      <c r="K182" s="99" t="str">
        <f>IF(ISNUMBER(FIND("张天畅",遗留bug!L26)),IF(遗留bug!I26&gt;=遗留bug!J26,遗留bug!I26,IF(遗留bug!I75&lt;遗留bug!J26,遗留bug!J26,"")),"")</f>
        <v/>
      </c>
      <c r="M182" t="str">
        <f>IF(ISNUMBER(FIND("李元星",遗留bug!M26)),遗留bug!C26,"")</f>
        <v/>
      </c>
      <c r="N182" s="99" t="str">
        <f>IF(ISNUMBER(FIND("李元星",遗留bug!M26)),IF(遗留bug!I26&gt;=遗留bug!J26,遗留bug!I26,IF(遗留bug!I75&lt;遗留bug!J26,遗留bug!J26,"")),"")</f>
        <v/>
      </c>
      <c r="P182" t="str">
        <f>IF(ISNUMBER(FIND("徐锐",遗留bug!M26)),遗留bug!C26,"")</f>
        <v/>
      </c>
      <c r="Q182" s="99" t="str">
        <f>IF(ISNUMBER(FIND("徐锐",遗留bug!M26)),IF(遗留bug!I26&gt;=遗留bug!J26,遗留bug!I26,IF(遗留bug!I75&lt;遗留bug!J26,遗留bug!J26,"")),"")</f>
        <v/>
      </c>
      <c r="S182" t="str">
        <f>IF(ISNUMBER(FIND("余亚成",遗留bug!M26)),遗留bug!C26,"")</f>
        <v/>
      </c>
      <c r="T182" s="99" t="str">
        <f>IF(ISNUMBER(FIND("余亚成",遗留bug!M26)),IF(遗留bug!I26&gt;=遗留bug!J26,遗留bug!I26,IF(遗留bug!I75&lt;遗留bug!J26,遗留bug!J26,"")),"")</f>
        <v/>
      </c>
      <c r="V182" t="str">
        <f>IF(ISNUMBER(FIND("杨炼",遗留bug!M26)),遗留bug!C26,"")</f>
        <v/>
      </c>
      <c r="W182" s="99" t="str">
        <f>IF(ISNUMBER(FIND("杨炼",遗留bug!M26)),IF(遗留bug!I26&gt;=遗留bug!J26,遗留bug!I26,IF(遗留bug!I75&lt;遗留bug!J26,遗留bug!J26,"")),"")</f>
        <v/>
      </c>
      <c r="Y182" t="str">
        <f>IF(ISNUMBER(FIND("曹俊",遗留bug!M26)),遗留bug!C26,"")</f>
        <v/>
      </c>
      <c r="Z182" s="99" t="str">
        <f>IF(ISNUMBER(FIND("曹俊",遗留bug!M26)),IF(遗留bug!I26&gt;=遗留bug!J26,遗留bug!I26,IF(遗留bug!I75&lt;遗留bug!J26,遗留bug!J26,"")),"")</f>
        <v/>
      </c>
      <c r="AB182" t="str">
        <f>IF(ISNUMBER(FIND("杨毅松",遗留bug!M26)),遗留bug!C26,"")</f>
        <v/>
      </c>
      <c r="AC182" s="99" t="str">
        <f>IF(ISNUMBER(FIND("杨毅松",遗留bug!M26)),IF(遗留bug!I26&gt;=遗留bug!J26,遗留bug!I26,IF(遗留bug!I75&lt;遗留bug!J26,遗留bug!J26,"")),"")</f>
        <v/>
      </c>
      <c r="AE182" t="str">
        <f>IF(ISNUMBER(FIND("田伟",遗留bug!#REF!)),遗留bug!C26,"")</f>
        <v/>
      </c>
      <c r="AF182" s="99" t="str">
        <f>IF(ISNUMBER(FIND("田伟",遗留bug!#REF!)),IF(遗留bug!I26&gt;=遗留bug!J26,遗留bug!I26,IF(遗留bug!I75&lt;遗留bug!J26,遗留bug!J26,"")),"")</f>
        <v/>
      </c>
      <c r="AH182" t="str">
        <f>IF(ISNUMBER(FIND("陈文卿",遗留bug!#REF!)),遗留bug!C26,"")</f>
        <v/>
      </c>
      <c r="AI182" s="99" t="str">
        <f>IF(ISNUMBER(FIND("陈文卿",遗留bug!#REF!)),IF(遗留bug!I26&gt;=遗留bug!J26,遗留bug!I26,IF(遗留bug!I75&lt;遗留bug!J26,遗留bug!J26,"")),"")</f>
        <v/>
      </c>
    </row>
    <row r="183" spans="1:35">
      <c r="A183" t="str">
        <f>IF(ISNUMBER(FIND("周朋",遗留bug!L27)),遗留bug!C27,"")</f>
        <v/>
      </c>
      <c r="B183" s="99" t="str">
        <f>IF(ISNUMBER(FIND("周朋",遗留bug!L27)),IF(遗留bug!I27&gt;=遗留bug!J27,遗留bug!I27,IF(遗留bug!I76&lt;遗留bug!J27,遗留bug!J27,"")),"")</f>
        <v/>
      </c>
      <c r="D183" t="str">
        <f>IF(ISNUMBER(FIND("鲁元君",遗留bug!L27)),遗留bug!C27,"")</f>
        <v/>
      </c>
      <c r="E183" s="99" t="str">
        <f>IF(ISNUMBER(FIND("鲁元君",遗留bug!L27)),IF(遗留bug!I27&gt;=遗留bug!J27,遗留bug!I27,IF(遗留bug!I76&lt;遗留bug!J27,遗留bug!J27,"")),"")</f>
        <v/>
      </c>
      <c r="G183" t="str">
        <f>IF(ISNUMBER(FIND("张子浚",遗留bug!L27)),遗留bug!C27,"")</f>
        <v/>
      </c>
      <c r="H183" s="99" t="str">
        <f>IF(ISNUMBER(FIND("张子浚",遗留bug!L27)),IF(遗留bug!I27&gt;=遗留bug!J27,遗留bug!I27,IF(遗留bug!I76&lt;遗留bug!J27,遗留bug!J27,"")),"")</f>
        <v/>
      </c>
      <c r="J183" t="str">
        <f>IF(ISNUMBER(FIND("张天畅",遗留bug!L27)),遗留bug!C27,"")</f>
        <v/>
      </c>
      <c r="K183" s="99" t="str">
        <f>IF(ISNUMBER(FIND("张天畅",遗留bug!L27)),IF(遗留bug!I27&gt;=遗留bug!J27,遗留bug!I27,IF(遗留bug!I76&lt;遗留bug!J27,遗留bug!J27,"")),"")</f>
        <v/>
      </c>
      <c r="M183" t="str">
        <f>IF(ISNUMBER(FIND("李元星",遗留bug!M27)),遗留bug!C27,"")</f>
        <v/>
      </c>
      <c r="N183" s="99" t="str">
        <f>IF(ISNUMBER(FIND("李元星",遗留bug!M27)),IF(遗留bug!I27&gt;=遗留bug!J27,遗留bug!I27,IF(遗留bug!I76&lt;遗留bug!J27,遗留bug!J27,"")),"")</f>
        <v/>
      </c>
      <c r="P183" t="str">
        <f>IF(ISNUMBER(FIND("徐锐",遗留bug!M27)),遗留bug!C27,"")</f>
        <v/>
      </c>
      <c r="Q183" s="99" t="str">
        <f>IF(ISNUMBER(FIND("徐锐",遗留bug!M27)),IF(遗留bug!I27&gt;=遗留bug!J27,遗留bug!I27,IF(遗留bug!I76&lt;遗留bug!J27,遗留bug!J27,"")),"")</f>
        <v/>
      </c>
      <c r="S183" t="str">
        <f>IF(ISNUMBER(FIND("余亚成",遗留bug!M27)),遗留bug!C27,"")</f>
        <v/>
      </c>
      <c r="T183" s="99" t="str">
        <f>IF(ISNUMBER(FIND("余亚成",遗留bug!M27)),IF(遗留bug!I27&gt;=遗留bug!J27,遗留bug!I27,IF(遗留bug!I76&lt;遗留bug!J27,遗留bug!J27,"")),"")</f>
        <v/>
      </c>
      <c r="V183" t="str">
        <f>IF(ISNUMBER(FIND("杨炼",遗留bug!M27)),遗留bug!C27,"")</f>
        <v/>
      </c>
      <c r="W183" s="99" t="str">
        <f>IF(ISNUMBER(FIND("杨炼",遗留bug!M27)),IF(遗留bug!I27&gt;=遗留bug!J27,遗留bug!I27,IF(遗留bug!I76&lt;遗留bug!J27,遗留bug!J27,"")),"")</f>
        <v/>
      </c>
      <c r="Y183" t="str">
        <f>IF(ISNUMBER(FIND("曹俊",遗留bug!M27)),遗留bug!C27,"")</f>
        <v/>
      </c>
      <c r="Z183" s="99" t="str">
        <f>IF(ISNUMBER(FIND("曹俊",遗留bug!M27)),IF(遗留bug!I27&gt;=遗留bug!J27,遗留bug!I27,IF(遗留bug!I76&lt;遗留bug!J27,遗留bug!J27,"")),"")</f>
        <v/>
      </c>
      <c r="AB183" t="str">
        <f>IF(ISNUMBER(FIND("杨毅松",遗留bug!M27)),遗留bug!C27,"")</f>
        <v/>
      </c>
      <c r="AC183" s="99" t="str">
        <f>IF(ISNUMBER(FIND("杨毅松",遗留bug!M27)),IF(遗留bug!I27&gt;=遗留bug!J27,遗留bug!I27,IF(遗留bug!I76&lt;遗留bug!J27,遗留bug!J27,"")),"")</f>
        <v/>
      </c>
      <c r="AE183" t="str">
        <f>IF(ISNUMBER(FIND("田伟",遗留bug!#REF!)),遗留bug!C27,"")</f>
        <v/>
      </c>
      <c r="AF183" s="99" t="str">
        <f>IF(ISNUMBER(FIND("田伟",遗留bug!#REF!)),IF(遗留bug!I27&gt;=遗留bug!J27,遗留bug!I27,IF(遗留bug!I76&lt;遗留bug!J27,遗留bug!J27,"")),"")</f>
        <v/>
      </c>
      <c r="AH183" t="str">
        <f>IF(ISNUMBER(FIND("陈文卿",遗留bug!#REF!)),遗留bug!C27,"")</f>
        <v/>
      </c>
      <c r="AI183" s="99" t="str">
        <f>IF(ISNUMBER(FIND("陈文卿",遗留bug!#REF!)),IF(遗留bug!I27&gt;=遗留bug!J27,遗留bug!I27,IF(遗留bug!I76&lt;遗留bug!J27,遗留bug!J27,"")),"")</f>
        <v/>
      </c>
    </row>
    <row r="184" spans="1:35">
      <c r="A184" t="str">
        <f>IF(ISNUMBER(FIND("周朋",遗留bug!L28)),遗留bug!C28,"")</f>
        <v/>
      </c>
      <c r="B184" s="99" t="str">
        <f>IF(ISNUMBER(FIND("周朋",遗留bug!L28)),IF(遗留bug!I28&gt;=遗留bug!J28,遗留bug!I28,IF(遗留bug!I77&lt;遗留bug!J28,遗留bug!J28,"")),"")</f>
        <v/>
      </c>
      <c r="D184" t="str">
        <f>IF(ISNUMBER(FIND("鲁元君",遗留bug!L28)),遗留bug!C28,"")</f>
        <v/>
      </c>
      <c r="E184" s="99" t="str">
        <f>IF(ISNUMBER(FIND("鲁元君",遗留bug!L28)),IF(遗留bug!I28&gt;=遗留bug!J28,遗留bug!I28,IF(遗留bug!I77&lt;遗留bug!J28,遗留bug!J28,"")),"")</f>
        <v/>
      </c>
      <c r="G184" t="str">
        <f>IF(ISNUMBER(FIND("张子浚",遗留bug!L28)),遗留bug!C28,"")</f>
        <v/>
      </c>
      <c r="H184" s="99" t="str">
        <f>IF(ISNUMBER(FIND("张子浚",遗留bug!L28)),IF(遗留bug!I28&gt;=遗留bug!J28,遗留bug!I28,IF(遗留bug!I77&lt;遗留bug!J28,遗留bug!J28,"")),"")</f>
        <v/>
      </c>
      <c r="J184" t="str">
        <f>IF(ISNUMBER(FIND("张天畅",遗留bug!L28)),遗留bug!C28,"")</f>
        <v/>
      </c>
      <c r="K184" s="99" t="str">
        <f>IF(ISNUMBER(FIND("张天畅",遗留bug!L28)),IF(遗留bug!I28&gt;=遗留bug!J28,遗留bug!I28,IF(遗留bug!I77&lt;遗留bug!J28,遗留bug!J28,"")),"")</f>
        <v/>
      </c>
      <c r="M184" t="str">
        <f>IF(ISNUMBER(FIND("李元星",遗留bug!M28)),遗留bug!C28,"")</f>
        <v/>
      </c>
      <c r="N184" s="99" t="str">
        <f>IF(ISNUMBER(FIND("李元星",遗留bug!M28)),IF(遗留bug!I28&gt;=遗留bug!J28,遗留bug!I28,IF(遗留bug!I77&lt;遗留bug!J28,遗留bug!J28,"")),"")</f>
        <v/>
      </c>
      <c r="P184" t="str">
        <f>IF(ISNUMBER(FIND("徐锐",遗留bug!M28)),遗留bug!C28,"")</f>
        <v/>
      </c>
      <c r="Q184" s="99" t="str">
        <f>IF(ISNUMBER(FIND("徐锐",遗留bug!M28)),IF(遗留bug!I28&gt;=遗留bug!J28,遗留bug!I28,IF(遗留bug!I77&lt;遗留bug!J28,遗留bug!J28,"")),"")</f>
        <v/>
      </c>
      <c r="S184" t="str">
        <f>IF(ISNUMBER(FIND("余亚成",遗留bug!M28)),遗留bug!C28,"")</f>
        <v/>
      </c>
      <c r="T184" s="99" t="str">
        <f>IF(ISNUMBER(FIND("余亚成",遗留bug!M28)),IF(遗留bug!I28&gt;=遗留bug!J28,遗留bug!I28,IF(遗留bug!I77&lt;遗留bug!J28,遗留bug!J28,"")),"")</f>
        <v/>
      </c>
      <c r="V184" t="str">
        <f>IF(ISNUMBER(FIND("杨炼",遗留bug!M28)),遗留bug!C28,"")</f>
        <v/>
      </c>
      <c r="W184" s="99" t="str">
        <f>IF(ISNUMBER(FIND("杨炼",遗留bug!M28)),IF(遗留bug!I28&gt;=遗留bug!J28,遗留bug!I28,IF(遗留bug!I77&lt;遗留bug!J28,遗留bug!J28,"")),"")</f>
        <v/>
      </c>
      <c r="Y184" t="str">
        <f>IF(ISNUMBER(FIND("曹俊",遗留bug!M28)),遗留bug!C28,"")</f>
        <v/>
      </c>
      <c r="Z184" s="99" t="str">
        <f>IF(ISNUMBER(FIND("曹俊",遗留bug!M28)),IF(遗留bug!I28&gt;=遗留bug!J28,遗留bug!I28,IF(遗留bug!I77&lt;遗留bug!J28,遗留bug!J28,"")),"")</f>
        <v/>
      </c>
      <c r="AB184" t="str">
        <f>IF(ISNUMBER(FIND("杨毅松",遗留bug!M28)),遗留bug!C28,"")</f>
        <v/>
      </c>
      <c r="AC184" s="99" t="str">
        <f>IF(ISNUMBER(FIND("杨毅松",遗留bug!M28)),IF(遗留bug!I28&gt;=遗留bug!J28,遗留bug!I28,IF(遗留bug!I77&lt;遗留bug!J28,遗留bug!J28,"")),"")</f>
        <v/>
      </c>
      <c r="AE184" t="str">
        <f>IF(ISNUMBER(FIND("田伟",遗留bug!#REF!)),遗留bug!C28,"")</f>
        <v/>
      </c>
      <c r="AF184" s="99" t="str">
        <f>IF(ISNUMBER(FIND("田伟",遗留bug!#REF!)),IF(遗留bug!I28&gt;=遗留bug!J28,遗留bug!I28,IF(遗留bug!I77&lt;遗留bug!J28,遗留bug!J28,"")),"")</f>
        <v/>
      </c>
      <c r="AH184" t="str">
        <f>IF(ISNUMBER(FIND("陈文卿",遗留bug!#REF!)),遗留bug!C28,"")</f>
        <v/>
      </c>
      <c r="AI184" s="99" t="str">
        <f>IF(ISNUMBER(FIND("陈文卿",遗留bug!#REF!)),IF(遗留bug!I28&gt;=遗留bug!J28,遗留bug!I28,IF(遗留bug!I77&lt;遗留bug!J28,遗留bug!J28,"")),"")</f>
        <v/>
      </c>
    </row>
    <row r="185" spans="1:35">
      <c r="A185" t="str">
        <f>IF(ISNUMBER(FIND("周朋",遗留bug!L29)),遗留bug!C29,"")</f>
        <v/>
      </c>
      <c r="B185" s="99" t="str">
        <f>IF(ISNUMBER(FIND("周朋",遗留bug!L29)),IF(遗留bug!I29&gt;=遗留bug!J29,遗留bug!I29,IF(遗留bug!I78&lt;遗留bug!J29,遗留bug!J29,"")),"")</f>
        <v/>
      </c>
      <c r="D185" t="str">
        <f>IF(ISNUMBER(FIND("鲁元君",遗留bug!L29)),遗留bug!C29,"")</f>
        <v/>
      </c>
      <c r="E185" s="99" t="str">
        <f>IF(ISNUMBER(FIND("鲁元君",遗留bug!L29)),IF(遗留bug!I29&gt;=遗留bug!J29,遗留bug!I29,IF(遗留bug!I78&lt;遗留bug!J29,遗留bug!J29,"")),"")</f>
        <v/>
      </c>
      <c r="G185" t="str">
        <f>IF(ISNUMBER(FIND("张子浚",遗留bug!L29)),遗留bug!C29,"")</f>
        <v/>
      </c>
      <c r="H185" s="99" t="str">
        <f>IF(ISNUMBER(FIND("张子浚",遗留bug!L29)),IF(遗留bug!I29&gt;=遗留bug!J29,遗留bug!I29,IF(遗留bug!I78&lt;遗留bug!J29,遗留bug!J29,"")),"")</f>
        <v/>
      </c>
      <c r="J185" t="str">
        <f>IF(ISNUMBER(FIND("张天畅",遗留bug!L29)),遗留bug!C29,"")</f>
        <v/>
      </c>
      <c r="K185" s="99" t="str">
        <f>IF(ISNUMBER(FIND("张天畅",遗留bug!L29)),IF(遗留bug!I29&gt;=遗留bug!J29,遗留bug!I29,IF(遗留bug!I78&lt;遗留bug!J29,遗留bug!J29,"")),"")</f>
        <v/>
      </c>
      <c r="M185" t="str">
        <f>IF(ISNUMBER(FIND("李元星",遗留bug!M29)),遗留bug!C29,"")</f>
        <v/>
      </c>
      <c r="N185" s="99" t="str">
        <f>IF(ISNUMBER(FIND("李元星",遗留bug!M29)),IF(遗留bug!I29&gt;=遗留bug!J29,遗留bug!I29,IF(遗留bug!I78&lt;遗留bug!J29,遗留bug!J29,"")),"")</f>
        <v/>
      </c>
      <c r="P185" t="str">
        <f>IF(ISNUMBER(FIND("徐锐",遗留bug!M29)),遗留bug!C29,"")</f>
        <v/>
      </c>
      <c r="Q185" s="99" t="str">
        <f>IF(ISNUMBER(FIND("徐锐",遗留bug!M29)),IF(遗留bug!I29&gt;=遗留bug!J29,遗留bug!I29,IF(遗留bug!I78&lt;遗留bug!J29,遗留bug!J29,"")),"")</f>
        <v/>
      </c>
      <c r="S185" t="str">
        <f>IF(ISNUMBER(FIND("余亚成",遗留bug!M29)),遗留bug!C29,"")</f>
        <v/>
      </c>
      <c r="T185" s="99" t="str">
        <f>IF(ISNUMBER(FIND("余亚成",遗留bug!M29)),IF(遗留bug!I29&gt;=遗留bug!J29,遗留bug!I29,IF(遗留bug!I78&lt;遗留bug!J29,遗留bug!J29,"")),"")</f>
        <v/>
      </c>
      <c r="V185" t="str">
        <f>IF(ISNUMBER(FIND("杨炼",遗留bug!M29)),遗留bug!C29,"")</f>
        <v/>
      </c>
      <c r="W185" s="99" t="str">
        <f>IF(ISNUMBER(FIND("杨炼",遗留bug!M29)),IF(遗留bug!I29&gt;=遗留bug!J29,遗留bug!I29,IF(遗留bug!I78&lt;遗留bug!J29,遗留bug!J29,"")),"")</f>
        <v/>
      </c>
      <c r="Y185" t="str">
        <f>IF(ISNUMBER(FIND("曹俊",遗留bug!M29)),遗留bug!C29,"")</f>
        <v/>
      </c>
      <c r="Z185" s="99" t="str">
        <f>IF(ISNUMBER(FIND("曹俊",遗留bug!M29)),IF(遗留bug!I29&gt;=遗留bug!J29,遗留bug!I29,IF(遗留bug!I78&lt;遗留bug!J29,遗留bug!J29,"")),"")</f>
        <v/>
      </c>
      <c r="AB185" t="str">
        <f>IF(ISNUMBER(FIND("杨毅松",遗留bug!M29)),遗留bug!C29,"")</f>
        <v/>
      </c>
      <c r="AC185" s="99" t="str">
        <f>IF(ISNUMBER(FIND("杨毅松",遗留bug!M29)),IF(遗留bug!I29&gt;=遗留bug!J29,遗留bug!I29,IF(遗留bug!I78&lt;遗留bug!J29,遗留bug!J29,"")),"")</f>
        <v/>
      </c>
      <c r="AE185" t="str">
        <f>IF(ISNUMBER(FIND("田伟",遗留bug!#REF!)),遗留bug!C29,"")</f>
        <v/>
      </c>
      <c r="AF185" s="99" t="str">
        <f>IF(ISNUMBER(FIND("田伟",遗留bug!#REF!)),IF(遗留bug!I29&gt;=遗留bug!J29,遗留bug!I29,IF(遗留bug!I78&lt;遗留bug!J29,遗留bug!J29,"")),"")</f>
        <v/>
      </c>
      <c r="AH185" t="str">
        <f>IF(ISNUMBER(FIND("陈文卿",遗留bug!#REF!)),遗留bug!C29,"")</f>
        <v/>
      </c>
      <c r="AI185" s="99" t="str">
        <f>IF(ISNUMBER(FIND("陈文卿",遗留bug!#REF!)),IF(遗留bug!I29&gt;=遗留bug!J29,遗留bug!I29,IF(遗留bug!I78&lt;遗留bug!J29,遗留bug!J29,"")),"")</f>
        <v/>
      </c>
    </row>
    <row r="186" spans="1:35">
      <c r="A186" t="str">
        <f>IF(ISNUMBER(FIND("周朋",遗留bug!L30)),遗留bug!C30,"")</f>
        <v/>
      </c>
      <c r="B186" s="99" t="str">
        <f>IF(ISNUMBER(FIND("周朋",遗留bug!L30)),IF(遗留bug!I30&gt;=遗留bug!J30,遗留bug!I30,IF(遗留bug!I79&lt;遗留bug!J30,遗留bug!J30,"")),"")</f>
        <v/>
      </c>
      <c r="D186" t="str">
        <f>IF(ISNUMBER(FIND("鲁元君",遗留bug!L30)),遗留bug!C30,"")</f>
        <v/>
      </c>
      <c r="E186" s="99" t="str">
        <f>IF(ISNUMBER(FIND("鲁元君",遗留bug!L30)),IF(遗留bug!I30&gt;=遗留bug!J30,遗留bug!I30,IF(遗留bug!I79&lt;遗留bug!J30,遗留bug!J30,"")),"")</f>
        <v/>
      </c>
      <c r="G186" t="str">
        <f>IF(ISNUMBER(FIND("张子浚",遗留bug!L30)),遗留bug!C30,"")</f>
        <v/>
      </c>
      <c r="H186" s="99" t="str">
        <f>IF(ISNUMBER(FIND("张子浚",遗留bug!L30)),IF(遗留bug!I30&gt;=遗留bug!J30,遗留bug!I30,IF(遗留bug!I79&lt;遗留bug!J30,遗留bug!J30,"")),"")</f>
        <v/>
      </c>
      <c r="J186" t="str">
        <f>IF(ISNUMBER(FIND("张天畅",遗留bug!L30)),遗留bug!C30,"")</f>
        <v/>
      </c>
      <c r="K186" s="99" t="str">
        <f>IF(ISNUMBER(FIND("张天畅",遗留bug!L30)),IF(遗留bug!I30&gt;=遗留bug!J30,遗留bug!I30,IF(遗留bug!I79&lt;遗留bug!J30,遗留bug!J30,"")),"")</f>
        <v/>
      </c>
      <c r="M186" t="str">
        <f>IF(ISNUMBER(FIND("李元星",遗留bug!M30)),遗留bug!C30,"")</f>
        <v/>
      </c>
      <c r="N186" s="99" t="str">
        <f>IF(ISNUMBER(FIND("李元星",遗留bug!M30)),IF(遗留bug!I30&gt;=遗留bug!J30,遗留bug!I30,IF(遗留bug!I79&lt;遗留bug!J30,遗留bug!J30,"")),"")</f>
        <v/>
      </c>
      <c r="P186" t="str">
        <f>IF(ISNUMBER(FIND("徐锐",遗留bug!M30)),遗留bug!C30,"")</f>
        <v/>
      </c>
      <c r="Q186" s="99" t="str">
        <f>IF(ISNUMBER(FIND("徐锐",遗留bug!M30)),IF(遗留bug!I30&gt;=遗留bug!J30,遗留bug!I30,IF(遗留bug!I79&lt;遗留bug!J30,遗留bug!J30,"")),"")</f>
        <v/>
      </c>
      <c r="S186" t="str">
        <f>IF(ISNUMBER(FIND("余亚成",遗留bug!M30)),遗留bug!C30,"")</f>
        <v/>
      </c>
      <c r="T186" s="99" t="str">
        <f>IF(ISNUMBER(FIND("余亚成",遗留bug!M30)),IF(遗留bug!I30&gt;=遗留bug!J30,遗留bug!I30,IF(遗留bug!I79&lt;遗留bug!J30,遗留bug!J30,"")),"")</f>
        <v/>
      </c>
      <c r="V186" t="str">
        <f>IF(ISNUMBER(FIND("杨炼",遗留bug!M30)),遗留bug!C30,"")</f>
        <v/>
      </c>
      <c r="W186" s="99" t="str">
        <f>IF(ISNUMBER(FIND("杨炼",遗留bug!M30)),IF(遗留bug!I30&gt;=遗留bug!J30,遗留bug!I30,IF(遗留bug!I79&lt;遗留bug!J30,遗留bug!J30,"")),"")</f>
        <v/>
      </c>
      <c r="Y186" t="str">
        <f>IF(ISNUMBER(FIND("曹俊",遗留bug!M30)),遗留bug!C30,"")</f>
        <v/>
      </c>
      <c r="Z186" s="99" t="str">
        <f>IF(ISNUMBER(FIND("曹俊",遗留bug!M30)),IF(遗留bug!I30&gt;=遗留bug!J30,遗留bug!I30,IF(遗留bug!I79&lt;遗留bug!J30,遗留bug!J30,"")),"")</f>
        <v/>
      </c>
      <c r="AB186" t="str">
        <f>IF(ISNUMBER(FIND("杨毅松",遗留bug!M30)),遗留bug!C30,"")</f>
        <v/>
      </c>
      <c r="AC186" s="99" t="str">
        <f>IF(ISNUMBER(FIND("杨毅松",遗留bug!M30)),IF(遗留bug!I30&gt;=遗留bug!J30,遗留bug!I30,IF(遗留bug!I79&lt;遗留bug!J30,遗留bug!J30,"")),"")</f>
        <v/>
      </c>
      <c r="AE186" t="str">
        <f>IF(ISNUMBER(FIND("田伟",遗留bug!#REF!)),遗留bug!C30,"")</f>
        <v/>
      </c>
      <c r="AF186" s="99" t="str">
        <f>IF(ISNUMBER(FIND("田伟",遗留bug!#REF!)),IF(遗留bug!I30&gt;=遗留bug!J30,遗留bug!I30,IF(遗留bug!I79&lt;遗留bug!J30,遗留bug!J30,"")),"")</f>
        <v/>
      </c>
      <c r="AH186" t="str">
        <f>IF(ISNUMBER(FIND("陈文卿",遗留bug!#REF!)),遗留bug!C30,"")</f>
        <v/>
      </c>
      <c r="AI186" s="99" t="str">
        <f>IF(ISNUMBER(FIND("陈文卿",遗留bug!#REF!)),IF(遗留bug!I30&gt;=遗留bug!J30,遗留bug!I30,IF(遗留bug!I79&lt;遗留bug!J30,遗留bug!J30,"")),"")</f>
        <v/>
      </c>
    </row>
    <row r="187" spans="1:35">
      <c r="A187" t="str">
        <f>IF(ISNUMBER(FIND("周朋",遗留bug!L31)),遗留bug!C31,"")</f>
        <v/>
      </c>
      <c r="B187" s="99" t="str">
        <f>IF(ISNUMBER(FIND("周朋",遗留bug!L31)),IF(遗留bug!I31&gt;=遗留bug!J31,遗留bug!I31,IF(遗留bug!I80&lt;遗留bug!J31,遗留bug!J31,"")),"")</f>
        <v/>
      </c>
      <c r="D187" t="str">
        <f>IF(ISNUMBER(FIND("鲁元君",遗留bug!L31)),遗留bug!C31,"")</f>
        <v/>
      </c>
      <c r="E187" s="99" t="str">
        <f>IF(ISNUMBER(FIND("鲁元君",遗留bug!L31)),IF(遗留bug!I31&gt;=遗留bug!J31,遗留bug!I31,IF(遗留bug!I80&lt;遗留bug!J31,遗留bug!J31,"")),"")</f>
        <v/>
      </c>
      <c r="G187" t="str">
        <f>IF(ISNUMBER(FIND("张子浚",遗留bug!L31)),遗留bug!C31,"")</f>
        <v/>
      </c>
      <c r="H187" s="99" t="str">
        <f>IF(ISNUMBER(FIND("张子浚",遗留bug!L31)),IF(遗留bug!I31&gt;=遗留bug!J31,遗留bug!I31,IF(遗留bug!I80&lt;遗留bug!J31,遗留bug!J31,"")),"")</f>
        <v/>
      </c>
      <c r="J187" t="str">
        <f>IF(ISNUMBER(FIND("张天畅",遗留bug!L31)),遗留bug!C31,"")</f>
        <v/>
      </c>
      <c r="K187" s="99" t="str">
        <f>IF(ISNUMBER(FIND("张天畅",遗留bug!L31)),IF(遗留bug!I31&gt;=遗留bug!J31,遗留bug!I31,IF(遗留bug!I80&lt;遗留bug!J31,遗留bug!J31,"")),"")</f>
        <v/>
      </c>
      <c r="M187" t="str">
        <f>IF(ISNUMBER(FIND("李元星",遗留bug!M31)),遗留bug!C31,"")</f>
        <v/>
      </c>
      <c r="N187" s="99" t="str">
        <f>IF(ISNUMBER(FIND("李元星",遗留bug!M31)),IF(遗留bug!I31&gt;=遗留bug!J31,遗留bug!I31,IF(遗留bug!I80&lt;遗留bug!J31,遗留bug!J31,"")),"")</f>
        <v/>
      </c>
      <c r="P187" t="str">
        <f>IF(ISNUMBER(FIND("徐锐",遗留bug!M31)),遗留bug!C31,"")</f>
        <v/>
      </c>
      <c r="Q187" s="99" t="str">
        <f>IF(ISNUMBER(FIND("徐锐",遗留bug!M31)),IF(遗留bug!I31&gt;=遗留bug!J31,遗留bug!I31,IF(遗留bug!I80&lt;遗留bug!J31,遗留bug!J31,"")),"")</f>
        <v/>
      </c>
      <c r="S187" t="str">
        <f>IF(ISNUMBER(FIND("余亚成",遗留bug!M31)),遗留bug!C31,"")</f>
        <v/>
      </c>
      <c r="T187" s="99" t="str">
        <f>IF(ISNUMBER(FIND("余亚成",遗留bug!M31)),IF(遗留bug!I31&gt;=遗留bug!J31,遗留bug!I31,IF(遗留bug!I80&lt;遗留bug!J31,遗留bug!J31,"")),"")</f>
        <v/>
      </c>
      <c r="V187" t="str">
        <f>IF(ISNUMBER(FIND("杨炼",遗留bug!M31)),遗留bug!C31,"")</f>
        <v/>
      </c>
      <c r="W187" s="99" t="str">
        <f>IF(ISNUMBER(FIND("杨炼",遗留bug!M31)),IF(遗留bug!I31&gt;=遗留bug!J31,遗留bug!I31,IF(遗留bug!I80&lt;遗留bug!J31,遗留bug!J31,"")),"")</f>
        <v/>
      </c>
      <c r="Y187" t="str">
        <f>IF(ISNUMBER(FIND("曹俊",遗留bug!M31)),遗留bug!C31,"")</f>
        <v/>
      </c>
      <c r="Z187" s="99" t="str">
        <f>IF(ISNUMBER(FIND("曹俊",遗留bug!M31)),IF(遗留bug!I31&gt;=遗留bug!J31,遗留bug!I31,IF(遗留bug!I80&lt;遗留bug!J31,遗留bug!J31,"")),"")</f>
        <v/>
      </c>
      <c r="AB187" t="str">
        <f>IF(ISNUMBER(FIND("杨毅松",遗留bug!M31)),遗留bug!C31,"")</f>
        <v/>
      </c>
      <c r="AC187" s="99" t="str">
        <f>IF(ISNUMBER(FIND("杨毅松",遗留bug!M31)),IF(遗留bug!I31&gt;=遗留bug!J31,遗留bug!I31,IF(遗留bug!I80&lt;遗留bug!J31,遗留bug!J31,"")),"")</f>
        <v/>
      </c>
      <c r="AE187" t="str">
        <f>IF(ISNUMBER(FIND("田伟",遗留bug!#REF!)),遗留bug!C31,"")</f>
        <v/>
      </c>
      <c r="AF187" s="99" t="str">
        <f>IF(ISNUMBER(FIND("田伟",遗留bug!#REF!)),IF(遗留bug!I31&gt;=遗留bug!J31,遗留bug!I31,IF(遗留bug!I80&lt;遗留bug!J31,遗留bug!J31,"")),"")</f>
        <v/>
      </c>
      <c r="AH187" t="str">
        <f>IF(ISNUMBER(FIND("陈文卿",遗留bug!#REF!)),遗留bug!C31,"")</f>
        <v/>
      </c>
      <c r="AI187" s="99" t="str">
        <f>IF(ISNUMBER(FIND("陈文卿",遗留bug!#REF!)),IF(遗留bug!I31&gt;=遗留bug!J31,遗留bug!I31,IF(遗留bug!I80&lt;遗留bug!J31,遗留bug!J31,"")),"")</f>
        <v/>
      </c>
    </row>
    <row r="188" spans="1:35">
      <c r="A188" t="str">
        <f>IF(ISNUMBER(FIND("周朋",遗留bug!L32)),遗留bug!C32,"")</f>
        <v/>
      </c>
      <c r="B188" s="99" t="str">
        <f>IF(ISNUMBER(FIND("周朋",遗留bug!L32)),IF(遗留bug!I32&gt;=遗留bug!J32,遗留bug!I32,IF(遗留bug!I81&lt;遗留bug!J32,遗留bug!J32,"")),"")</f>
        <v/>
      </c>
      <c r="D188" t="str">
        <f>IF(ISNUMBER(FIND("鲁元君",遗留bug!L32)),遗留bug!C32,"")</f>
        <v/>
      </c>
      <c r="E188" s="99" t="str">
        <f>IF(ISNUMBER(FIND("鲁元君",遗留bug!L32)),IF(遗留bug!I32&gt;=遗留bug!J32,遗留bug!I32,IF(遗留bug!I81&lt;遗留bug!J32,遗留bug!J32,"")),"")</f>
        <v/>
      </c>
      <c r="G188" t="str">
        <f>IF(ISNUMBER(FIND("张子浚",遗留bug!L32)),遗留bug!C32,"")</f>
        <v/>
      </c>
      <c r="H188" s="99" t="str">
        <f>IF(ISNUMBER(FIND("张子浚",遗留bug!L32)),IF(遗留bug!I32&gt;=遗留bug!J32,遗留bug!I32,IF(遗留bug!I81&lt;遗留bug!J32,遗留bug!J32,"")),"")</f>
        <v/>
      </c>
      <c r="J188" t="str">
        <f>IF(ISNUMBER(FIND("张天畅",遗留bug!L32)),遗留bug!C32,"")</f>
        <v/>
      </c>
      <c r="K188" s="99" t="str">
        <f>IF(ISNUMBER(FIND("张天畅",遗留bug!L32)),IF(遗留bug!I32&gt;=遗留bug!J32,遗留bug!I32,IF(遗留bug!I81&lt;遗留bug!J32,遗留bug!J32,"")),"")</f>
        <v/>
      </c>
      <c r="M188" t="str">
        <f>IF(ISNUMBER(FIND("李元星",遗留bug!M32)),遗留bug!C32,"")</f>
        <v/>
      </c>
      <c r="N188" s="99" t="str">
        <f>IF(ISNUMBER(FIND("李元星",遗留bug!M32)),IF(遗留bug!I32&gt;=遗留bug!J32,遗留bug!I32,IF(遗留bug!I81&lt;遗留bug!J32,遗留bug!J32,"")),"")</f>
        <v/>
      </c>
      <c r="P188" t="str">
        <f>IF(ISNUMBER(FIND("徐锐",遗留bug!M32)),遗留bug!C32,"")</f>
        <v/>
      </c>
      <c r="Q188" s="99" t="str">
        <f>IF(ISNUMBER(FIND("徐锐",遗留bug!M32)),IF(遗留bug!I32&gt;=遗留bug!J32,遗留bug!I32,IF(遗留bug!I81&lt;遗留bug!J32,遗留bug!J32,"")),"")</f>
        <v/>
      </c>
      <c r="S188" t="str">
        <f>IF(ISNUMBER(FIND("余亚成",遗留bug!M32)),遗留bug!C32,"")</f>
        <v/>
      </c>
      <c r="T188" s="99" t="str">
        <f>IF(ISNUMBER(FIND("余亚成",遗留bug!M32)),IF(遗留bug!I32&gt;=遗留bug!J32,遗留bug!I32,IF(遗留bug!I81&lt;遗留bug!J32,遗留bug!J32,"")),"")</f>
        <v/>
      </c>
      <c r="V188" t="str">
        <f>IF(ISNUMBER(FIND("杨炼",遗留bug!M32)),遗留bug!C32,"")</f>
        <v/>
      </c>
      <c r="W188" s="99" t="str">
        <f>IF(ISNUMBER(FIND("杨炼",遗留bug!M32)),IF(遗留bug!I32&gt;=遗留bug!J32,遗留bug!I32,IF(遗留bug!I81&lt;遗留bug!J32,遗留bug!J32,"")),"")</f>
        <v/>
      </c>
      <c r="Y188" t="str">
        <f>IF(ISNUMBER(FIND("曹俊",遗留bug!M32)),遗留bug!C32,"")</f>
        <v/>
      </c>
      <c r="Z188" s="99" t="str">
        <f>IF(ISNUMBER(FIND("曹俊",遗留bug!M32)),IF(遗留bug!I32&gt;=遗留bug!J32,遗留bug!I32,IF(遗留bug!I81&lt;遗留bug!J32,遗留bug!J32,"")),"")</f>
        <v/>
      </c>
      <c r="AB188" t="str">
        <f>IF(ISNUMBER(FIND("杨毅松",遗留bug!M32)),遗留bug!C32,"")</f>
        <v/>
      </c>
      <c r="AC188" s="99" t="str">
        <f>IF(ISNUMBER(FIND("杨毅松",遗留bug!M32)),IF(遗留bug!I32&gt;=遗留bug!J32,遗留bug!I32,IF(遗留bug!I81&lt;遗留bug!J32,遗留bug!J32,"")),"")</f>
        <v/>
      </c>
      <c r="AE188" t="str">
        <f>IF(ISNUMBER(FIND("田伟",遗留bug!#REF!)),遗留bug!C32,"")</f>
        <v/>
      </c>
      <c r="AF188" s="99" t="str">
        <f>IF(ISNUMBER(FIND("田伟",遗留bug!#REF!)),IF(遗留bug!I32&gt;=遗留bug!J32,遗留bug!I32,IF(遗留bug!I81&lt;遗留bug!J32,遗留bug!J32,"")),"")</f>
        <v/>
      </c>
      <c r="AH188" t="str">
        <f>IF(ISNUMBER(FIND("陈文卿",遗留bug!#REF!)),遗留bug!C32,"")</f>
        <v/>
      </c>
      <c r="AI188" s="99" t="str">
        <f>IF(ISNUMBER(FIND("陈文卿",遗留bug!#REF!)),IF(遗留bug!I32&gt;=遗留bug!J32,遗留bug!I32,IF(遗留bug!I81&lt;遗留bug!J32,遗留bug!J32,"")),"")</f>
        <v/>
      </c>
    </row>
    <row r="189" spans="1:35">
      <c r="A189" t="str">
        <f>IF(ISNUMBER(FIND("周朋",遗留bug!L33)),遗留bug!C33,"")</f>
        <v/>
      </c>
      <c r="B189" s="99" t="str">
        <f>IF(ISNUMBER(FIND("周朋",遗留bug!L33)),IF(遗留bug!I33&gt;=遗留bug!J33,遗留bug!I33,IF(遗留bug!I82&lt;遗留bug!J33,遗留bug!J33,"")),"")</f>
        <v/>
      </c>
      <c r="D189" t="str">
        <f>IF(ISNUMBER(FIND("鲁元君",遗留bug!L33)),遗留bug!C33,"")</f>
        <v/>
      </c>
      <c r="E189" s="99" t="str">
        <f>IF(ISNUMBER(FIND("鲁元君",遗留bug!L33)),IF(遗留bug!I33&gt;=遗留bug!J33,遗留bug!I33,IF(遗留bug!I82&lt;遗留bug!J33,遗留bug!J33,"")),"")</f>
        <v/>
      </c>
      <c r="G189" t="str">
        <f>IF(ISNUMBER(FIND("张子浚",遗留bug!L33)),遗留bug!C33,"")</f>
        <v/>
      </c>
      <c r="H189" s="99" t="str">
        <f>IF(ISNUMBER(FIND("张子浚",遗留bug!L33)),IF(遗留bug!I33&gt;=遗留bug!J33,遗留bug!I33,IF(遗留bug!I82&lt;遗留bug!J33,遗留bug!J33,"")),"")</f>
        <v/>
      </c>
      <c r="J189" t="str">
        <f>IF(ISNUMBER(FIND("张天畅",遗留bug!L33)),遗留bug!C33,"")</f>
        <v/>
      </c>
      <c r="K189" s="99" t="str">
        <f>IF(ISNUMBER(FIND("张天畅",遗留bug!L33)),IF(遗留bug!I33&gt;=遗留bug!J33,遗留bug!I33,IF(遗留bug!I82&lt;遗留bug!J33,遗留bug!J33,"")),"")</f>
        <v/>
      </c>
      <c r="M189" t="str">
        <f>IF(ISNUMBER(FIND("李元星",遗留bug!M33)),遗留bug!C33,"")</f>
        <v/>
      </c>
      <c r="N189" s="99" t="str">
        <f>IF(ISNUMBER(FIND("李元星",遗留bug!M33)),IF(遗留bug!I33&gt;=遗留bug!J33,遗留bug!I33,IF(遗留bug!I82&lt;遗留bug!J33,遗留bug!J33,"")),"")</f>
        <v/>
      </c>
      <c r="P189" t="str">
        <f>IF(ISNUMBER(FIND("徐锐",遗留bug!M33)),遗留bug!C33,"")</f>
        <v/>
      </c>
      <c r="Q189" s="99" t="str">
        <f>IF(ISNUMBER(FIND("徐锐",遗留bug!M33)),IF(遗留bug!I33&gt;=遗留bug!J33,遗留bug!I33,IF(遗留bug!I82&lt;遗留bug!J33,遗留bug!J33,"")),"")</f>
        <v/>
      </c>
      <c r="S189" t="str">
        <f>IF(ISNUMBER(FIND("余亚成",遗留bug!M33)),遗留bug!C33,"")</f>
        <v/>
      </c>
      <c r="T189" s="99" t="str">
        <f>IF(ISNUMBER(FIND("余亚成",遗留bug!M33)),IF(遗留bug!I33&gt;=遗留bug!J33,遗留bug!I33,IF(遗留bug!I82&lt;遗留bug!J33,遗留bug!J33,"")),"")</f>
        <v/>
      </c>
      <c r="V189" t="str">
        <f>IF(ISNUMBER(FIND("杨炼",遗留bug!M33)),遗留bug!C33,"")</f>
        <v/>
      </c>
      <c r="W189" s="99" t="str">
        <f>IF(ISNUMBER(FIND("杨炼",遗留bug!M33)),IF(遗留bug!I33&gt;=遗留bug!J33,遗留bug!I33,IF(遗留bug!I82&lt;遗留bug!J33,遗留bug!J33,"")),"")</f>
        <v/>
      </c>
      <c r="Y189" t="str">
        <f>IF(ISNUMBER(FIND("曹俊",遗留bug!M33)),遗留bug!C33,"")</f>
        <v/>
      </c>
      <c r="Z189" s="99" t="str">
        <f>IF(ISNUMBER(FIND("曹俊",遗留bug!M33)),IF(遗留bug!I33&gt;=遗留bug!J33,遗留bug!I33,IF(遗留bug!I82&lt;遗留bug!J33,遗留bug!J33,"")),"")</f>
        <v/>
      </c>
      <c r="AB189" t="str">
        <f>IF(ISNUMBER(FIND("杨毅松",遗留bug!M33)),遗留bug!C33,"")</f>
        <v/>
      </c>
      <c r="AC189" s="99" t="str">
        <f>IF(ISNUMBER(FIND("杨毅松",遗留bug!M33)),IF(遗留bug!I33&gt;=遗留bug!J33,遗留bug!I33,IF(遗留bug!I82&lt;遗留bug!J33,遗留bug!J33,"")),"")</f>
        <v/>
      </c>
      <c r="AE189" t="str">
        <f>IF(ISNUMBER(FIND("田伟",遗留bug!#REF!)),遗留bug!C33,"")</f>
        <v/>
      </c>
      <c r="AF189" s="99" t="str">
        <f>IF(ISNUMBER(FIND("田伟",遗留bug!#REF!)),IF(遗留bug!I33&gt;=遗留bug!J33,遗留bug!I33,IF(遗留bug!I82&lt;遗留bug!J33,遗留bug!J33,"")),"")</f>
        <v/>
      </c>
      <c r="AH189" t="str">
        <f>IF(ISNUMBER(FIND("陈文卿",遗留bug!#REF!)),遗留bug!C33,"")</f>
        <v/>
      </c>
      <c r="AI189" s="99" t="str">
        <f>IF(ISNUMBER(FIND("陈文卿",遗留bug!#REF!)),IF(遗留bug!I33&gt;=遗留bug!J33,遗留bug!I33,IF(遗留bug!I82&lt;遗留bug!J33,遗留bug!J33,"")),"")</f>
        <v/>
      </c>
    </row>
    <row r="190" spans="1:35">
      <c r="A190" t="str">
        <f>IF(ISNUMBER(FIND("周朋",遗留bug!L34)),遗留bug!C34,"")</f>
        <v/>
      </c>
      <c r="B190" s="99" t="str">
        <f>IF(ISNUMBER(FIND("周朋",遗留bug!L34)),IF(遗留bug!I34&gt;=遗留bug!J34,遗留bug!I34,IF(遗留bug!I83&lt;遗留bug!J34,遗留bug!J34,"")),"")</f>
        <v/>
      </c>
      <c r="D190" t="str">
        <f>IF(ISNUMBER(FIND("鲁元君",遗留bug!L34)),遗留bug!C34,"")</f>
        <v/>
      </c>
      <c r="E190" s="99" t="str">
        <f>IF(ISNUMBER(FIND("鲁元君",遗留bug!L34)),IF(遗留bug!I34&gt;=遗留bug!J34,遗留bug!I34,IF(遗留bug!I83&lt;遗留bug!J34,遗留bug!J34,"")),"")</f>
        <v/>
      </c>
      <c r="G190" t="str">
        <f>IF(ISNUMBER(FIND("张子浚",遗留bug!L34)),遗留bug!C34,"")</f>
        <v/>
      </c>
      <c r="H190" s="99" t="str">
        <f>IF(ISNUMBER(FIND("张子浚",遗留bug!L34)),IF(遗留bug!I34&gt;=遗留bug!J34,遗留bug!I34,IF(遗留bug!I83&lt;遗留bug!J34,遗留bug!J34,"")),"")</f>
        <v/>
      </c>
      <c r="J190" t="str">
        <f>IF(ISNUMBER(FIND("张天畅",遗留bug!L34)),遗留bug!C34,"")</f>
        <v/>
      </c>
      <c r="K190" s="99" t="str">
        <f>IF(ISNUMBER(FIND("张天畅",遗留bug!L34)),IF(遗留bug!I34&gt;=遗留bug!J34,遗留bug!I34,IF(遗留bug!I83&lt;遗留bug!J34,遗留bug!J34,"")),"")</f>
        <v/>
      </c>
      <c r="M190" t="str">
        <f>IF(ISNUMBER(FIND("李元星",遗留bug!M34)),遗留bug!C34,"")</f>
        <v/>
      </c>
      <c r="N190" s="99" t="str">
        <f>IF(ISNUMBER(FIND("李元星",遗留bug!M34)),IF(遗留bug!I34&gt;=遗留bug!J34,遗留bug!I34,IF(遗留bug!I83&lt;遗留bug!J34,遗留bug!J34,"")),"")</f>
        <v/>
      </c>
      <c r="P190" t="str">
        <f>IF(ISNUMBER(FIND("徐锐",遗留bug!M34)),遗留bug!C34,"")</f>
        <v/>
      </c>
      <c r="Q190" s="99" t="str">
        <f>IF(ISNUMBER(FIND("徐锐",遗留bug!M34)),IF(遗留bug!I34&gt;=遗留bug!J34,遗留bug!I34,IF(遗留bug!I83&lt;遗留bug!J34,遗留bug!J34,"")),"")</f>
        <v/>
      </c>
      <c r="S190" t="str">
        <f>IF(ISNUMBER(FIND("余亚成",遗留bug!M34)),遗留bug!C34,"")</f>
        <v/>
      </c>
      <c r="T190" s="99" t="str">
        <f>IF(ISNUMBER(FIND("余亚成",遗留bug!M34)),IF(遗留bug!I34&gt;=遗留bug!J34,遗留bug!I34,IF(遗留bug!I83&lt;遗留bug!J34,遗留bug!J34,"")),"")</f>
        <v/>
      </c>
      <c r="V190" t="str">
        <f>IF(ISNUMBER(FIND("杨炼",遗留bug!M34)),遗留bug!C34,"")</f>
        <v/>
      </c>
      <c r="W190" s="99" t="str">
        <f>IF(ISNUMBER(FIND("杨炼",遗留bug!M34)),IF(遗留bug!I34&gt;=遗留bug!J34,遗留bug!I34,IF(遗留bug!I83&lt;遗留bug!J34,遗留bug!J34,"")),"")</f>
        <v/>
      </c>
      <c r="Y190" t="str">
        <f>IF(ISNUMBER(FIND("曹俊",遗留bug!M34)),遗留bug!C34,"")</f>
        <v/>
      </c>
      <c r="Z190" s="99" t="str">
        <f>IF(ISNUMBER(FIND("曹俊",遗留bug!M34)),IF(遗留bug!I34&gt;=遗留bug!J34,遗留bug!I34,IF(遗留bug!I83&lt;遗留bug!J34,遗留bug!J34,"")),"")</f>
        <v/>
      </c>
      <c r="AB190" t="str">
        <f>IF(ISNUMBER(FIND("杨毅松",遗留bug!M34)),遗留bug!C34,"")</f>
        <v/>
      </c>
      <c r="AC190" s="99" t="str">
        <f>IF(ISNUMBER(FIND("杨毅松",遗留bug!M34)),IF(遗留bug!I34&gt;=遗留bug!J34,遗留bug!I34,IF(遗留bug!I83&lt;遗留bug!J34,遗留bug!J34,"")),"")</f>
        <v/>
      </c>
      <c r="AE190" t="str">
        <f>IF(ISNUMBER(FIND("田伟",遗留bug!#REF!)),遗留bug!C34,"")</f>
        <v/>
      </c>
      <c r="AF190" s="99" t="str">
        <f>IF(ISNUMBER(FIND("田伟",遗留bug!#REF!)),IF(遗留bug!I34&gt;=遗留bug!J34,遗留bug!I34,IF(遗留bug!I83&lt;遗留bug!J34,遗留bug!J34,"")),"")</f>
        <v/>
      </c>
      <c r="AH190" t="str">
        <f>IF(ISNUMBER(FIND("陈文卿",遗留bug!#REF!)),遗留bug!C34,"")</f>
        <v/>
      </c>
      <c r="AI190" s="99" t="str">
        <f>IF(ISNUMBER(FIND("陈文卿",遗留bug!#REF!)),IF(遗留bug!I34&gt;=遗留bug!J34,遗留bug!I34,IF(遗留bug!I83&lt;遗留bug!J34,遗留bug!J34,"")),"")</f>
        <v/>
      </c>
    </row>
    <row r="191" spans="1:35">
      <c r="A191" t="str">
        <f>IF(ISNUMBER(FIND("周朋",遗留bug!L35)),遗留bug!C35,"")</f>
        <v/>
      </c>
      <c r="B191" s="99" t="str">
        <f>IF(ISNUMBER(FIND("周朋",遗留bug!L35)),IF(遗留bug!I35&gt;=遗留bug!J35,遗留bug!I35,IF(遗留bug!I84&lt;遗留bug!J35,遗留bug!J35,"")),"")</f>
        <v/>
      </c>
      <c r="D191" t="str">
        <f>IF(ISNUMBER(FIND("鲁元君",遗留bug!L35)),遗留bug!C35,"")</f>
        <v/>
      </c>
      <c r="E191" s="99" t="str">
        <f>IF(ISNUMBER(FIND("鲁元君",遗留bug!L35)),IF(遗留bug!I35&gt;=遗留bug!J35,遗留bug!I35,IF(遗留bug!I84&lt;遗留bug!J35,遗留bug!J35,"")),"")</f>
        <v/>
      </c>
      <c r="G191" t="str">
        <f>IF(ISNUMBER(FIND("张子浚",遗留bug!L35)),遗留bug!C35,"")</f>
        <v/>
      </c>
      <c r="H191" s="99" t="str">
        <f>IF(ISNUMBER(FIND("张子浚",遗留bug!L35)),IF(遗留bug!I35&gt;=遗留bug!J35,遗留bug!I35,IF(遗留bug!I84&lt;遗留bug!J35,遗留bug!J35,"")),"")</f>
        <v/>
      </c>
      <c r="J191" t="str">
        <f>IF(ISNUMBER(FIND("张天畅",遗留bug!L35)),遗留bug!C35,"")</f>
        <v/>
      </c>
      <c r="K191" s="99" t="str">
        <f>IF(ISNUMBER(FIND("张天畅",遗留bug!L35)),IF(遗留bug!I35&gt;=遗留bug!J35,遗留bug!I35,IF(遗留bug!I84&lt;遗留bug!J35,遗留bug!J35,"")),"")</f>
        <v/>
      </c>
      <c r="M191" t="str">
        <f>IF(ISNUMBER(FIND("李元星",遗留bug!M35)),遗留bug!C35,"")</f>
        <v/>
      </c>
      <c r="N191" s="99" t="str">
        <f>IF(ISNUMBER(FIND("李元星",遗留bug!M35)),IF(遗留bug!I35&gt;=遗留bug!J35,遗留bug!I35,IF(遗留bug!I84&lt;遗留bug!J35,遗留bug!J35,"")),"")</f>
        <v/>
      </c>
      <c r="P191" t="str">
        <f>IF(ISNUMBER(FIND("徐锐",遗留bug!M35)),遗留bug!C35,"")</f>
        <v/>
      </c>
      <c r="Q191" s="99" t="str">
        <f>IF(ISNUMBER(FIND("徐锐",遗留bug!M35)),IF(遗留bug!I35&gt;=遗留bug!J35,遗留bug!I35,IF(遗留bug!I84&lt;遗留bug!J35,遗留bug!J35,"")),"")</f>
        <v/>
      </c>
      <c r="S191" t="str">
        <f>IF(ISNUMBER(FIND("余亚成",遗留bug!M35)),遗留bug!C35,"")</f>
        <v/>
      </c>
      <c r="T191" s="99" t="str">
        <f>IF(ISNUMBER(FIND("余亚成",遗留bug!M35)),IF(遗留bug!I35&gt;=遗留bug!J35,遗留bug!I35,IF(遗留bug!I84&lt;遗留bug!J35,遗留bug!J35,"")),"")</f>
        <v/>
      </c>
      <c r="V191" t="str">
        <f>IF(ISNUMBER(FIND("杨炼",遗留bug!M35)),遗留bug!C35,"")</f>
        <v/>
      </c>
      <c r="W191" s="99" t="str">
        <f>IF(ISNUMBER(FIND("杨炼",遗留bug!M35)),IF(遗留bug!I35&gt;=遗留bug!J35,遗留bug!I35,IF(遗留bug!I84&lt;遗留bug!J35,遗留bug!J35,"")),"")</f>
        <v/>
      </c>
      <c r="Y191" t="str">
        <f>IF(ISNUMBER(FIND("曹俊",遗留bug!M35)),遗留bug!C35,"")</f>
        <v/>
      </c>
      <c r="Z191" s="99" t="str">
        <f>IF(ISNUMBER(FIND("曹俊",遗留bug!M35)),IF(遗留bug!I35&gt;=遗留bug!J35,遗留bug!I35,IF(遗留bug!I84&lt;遗留bug!J35,遗留bug!J35,"")),"")</f>
        <v/>
      </c>
      <c r="AB191" t="str">
        <f>IF(ISNUMBER(FIND("杨毅松",遗留bug!M35)),遗留bug!C35,"")</f>
        <v/>
      </c>
      <c r="AC191" s="99" t="str">
        <f>IF(ISNUMBER(FIND("杨毅松",遗留bug!M35)),IF(遗留bug!I35&gt;=遗留bug!J35,遗留bug!I35,IF(遗留bug!I84&lt;遗留bug!J35,遗留bug!J35,"")),"")</f>
        <v/>
      </c>
      <c r="AE191" t="str">
        <f>IF(ISNUMBER(FIND("田伟",遗留bug!#REF!)),遗留bug!C35,"")</f>
        <v/>
      </c>
      <c r="AF191" s="99" t="str">
        <f>IF(ISNUMBER(FIND("田伟",遗留bug!#REF!)),IF(遗留bug!I35&gt;=遗留bug!J35,遗留bug!I35,IF(遗留bug!I84&lt;遗留bug!J35,遗留bug!J35,"")),"")</f>
        <v/>
      </c>
      <c r="AH191" t="str">
        <f>IF(ISNUMBER(FIND("陈文卿",遗留bug!#REF!)),遗留bug!C35,"")</f>
        <v/>
      </c>
      <c r="AI191" s="99" t="str">
        <f>IF(ISNUMBER(FIND("陈文卿",遗留bug!#REF!)),IF(遗留bug!I35&gt;=遗留bug!J35,遗留bug!I35,IF(遗留bug!I84&lt;遗留bug!J35,遗留bug!J35,"")),"")</f>
        <v/>
      </c>
    </row>
    <row r="192" spans="1:35">
      <c r="A192" t="str">
        <f>IF(ISNUMBER(FIND("周朋",遗留bug!L36)),遗留bug!C36,"")</f>
        <v/>
      </c>
      <c r="B192" s="99" t="str">
        <f>IF(ISNUMBER(FIND("周朋",遗留bug!L36)),IF(遗留bug!I36&gt;=遗留bug!J36,遗留bug!I36,IF(遗留bug!I85&lt;遗留bug!J36,遗留bug!J36,"")),"")</f>
        <v/>
      </c>
      <c r="D192" t="str">
        <f>IF(ISNUMBER(FIND("鲁元君",遗留bug!L36)),遗留bug!C36,"")</f>
        <v/>
      </c>
      <c r="E192" s="99" t="str">
        <f>IF(ISNUMBER(FIND("鲁元君",遗留bug!L36)),IF(遗留bug!I36&gt;=遗留bug!J36,遗留bug!I36,IF(遗留bug!I85&lt;遗留bug!J36,遗留bug!J36,"")),"")</f>
        <v/>
      </c>
      <c r="G192" t="str">
        <f>IF(ISNUMBER(FIND("张子浚",遗留bug!L36)),遗留bug!C36,"")</f>
        <v/>
      </c>
      <c r="H192" s="99" t="str">
        <f>IF(ISNUMBER(FIND("张子浚",遗留bug!L36)),IF(遗留bug!I36&gt;=遗留bug!J36,遗留bug!I36,IF(遗留bug!I85&lt;遗留bug!J36,遗留bug!J36,"")),"")</f>
        <v/>
      </c>
      <c r="J192" t="str">
        <f>IF(ISNUMBER(FIND("张天畅",遗留bug!L36)),遗留bug!C36,"")</f>
        <v/>
      </c>
      <c r="K192" s="99" t="str">
        <f>IF(ISNUMBER(FIND("张天畅",遗留bug!L36)),IF(遗留bug!I36&gt;=遗留bug!J36,遗留bug!I36,IF(遗留bug!I85&lt;遗留bug!J36,遗留bug!J36,"")),"")</f>
        <v/>
      </c>
      <c r="M192" t="str">
        <f>IF(ISNUMBER(FIND("李元星",遗留bug!M36)),遗留bug!C36,"")</f>
        <v/>
      </c>
      <c r="N192" s="99" t="str">
        <f>IF(ISNUMBER(FIND("李元星",遗留bug!M36)),IF(遗留bug!I36&gt;=遗留bug!J36,遗留bug!I36,IF(遗留bug!I85&lt;遗留bug!J36,遗留bug!J36,"")),"")</f>
        <v/>
      </c>
      <c r="P192" t="str">
        <f>IF(ISNUMBER(FIND("徐锐",遗留bug!M36)),遗留bug!C36,"")</f>
        <v/>
      </c>
      <c r="Q192" s="99" t="str">
        <f>IF(ISNUMBER(FIND("徐锐",遗留bug!M36)),IF(遗留bug!I36&gt;=遗留bug!J36,遗留bug!I36,IF(遗留bug!I85&lt;遗留bug!J36,遗留bug!J36,"")),"")</f>
        <v/>
      </c>
      <c r="S192" t="str">
        <f>IF(ISNUMBER(FIND("余亚成",遗留bug!M36)),遗留bug!C36,"")</f>
        <v/>
      </c>
      <c r="T192" s="99" t="str">
        <f>IF(ISNUMBER(FIND("余亚成",遗留bug!M36)),IF(遗留bug!I36&gt;=遗留bug!J36,遗留bug!I36,IF(遗留bug!I85&lt;遗留bug!J36,遗留bug!J36,"")),"")</f>
        <v/>
      </c>
      <c r="V192" t="str">
        <f>IF(ISNUMBER(FIND("杨炼",遗留bug!M36)),遗留bug!C36,"")</f>
        <v/>
      </c>
      <c r="W192" s="99" t="str">
        <f>IF(ISNUMBER(FIND("杨炼",遗留bug!M36)),IF(遗留bug!I36&gt;=遗留bug!J36,遗留bug!I36,IF(遗留bug!I85&lt;遗留bug!J36,遗留bug!J36,"")),"")</f>
        <v/>
      </c>
      <c r="Y192" t="str">
        <f>IF(ISNUMBER(FIND("曹俊",遗留bug!M36)),遗留bug!C36,"")</f>
        <v/>
      </c>
      <c r="Z192" s="99" t="str">
        <f>IF(ISNUMBER(FIND("曹俊",遗留bug!M36)),IF(遗留bug!I36&gt;=遗留bug!J36,遗留bug!I36,IF(遗留bug!I85&lt;遗留bug!J36,遗留bug!J36,"")),"")</f>
        <v/>
      </c>
      <c r="AB192" t="str">
        <f>IF(ISNUMBER(FIND("杨毅松",遗留bug!M36)),遗留bug!C36,"")</f>
        <v/>
      </c>
      <c r="AC192" s="99" t="str">
        <f>IF(ISNUMBER(FIND("杨毅松",遗留bug!M36)),IF(遗留bug!I36&gt;=遗留bug!J36,遗留bug!I36,IF(遗留bug!I85&lt;遗留bug!J36,遗留bug!J36,"")),"")</f>
        <v/>
      </c>
      <c r="AE192" t="str">
        <f>IF(ISNUMBER(FIND("田伟",遗留bug!#REF!)),遗留bug!C36,"")</f>
        <v/>
      </c>
      <c r="AF192" s="99" t="str">
        <f>IF(ISNUMBER(FIND("田伟",遗留bug!#REF!)),IF(遗留bug!I36&gt;=遗留bug!J36,遗留bug!I36,IF(遗留bug!I85&lt;遗留bug!J36,遗留bug!J36,"")),"")</f>
        <v/>
      </c>
      <c r="AH192" t="str">
        <f>IF(ISNUMBER(FIND("陈文卿",遗留bug!#REF!)),遗留bug!C36,"")</f>
        <v/>
      </c>
      <c r="AI192" s="99" t="str">
        <f>IF(ISNUMBER(FIND("陈文卿",遗留bug!#REF!)),IF(遗留bug!I36&gt;=遗留bug!J36,遗留bug!I36,IF(遗留bug!I85&lt;遗留bug!J36,遗留bug!J36,"")),"")</f>
        <v/>
      </c>
    </row>
    <row r="193" spans="1:35">
      <c r="A193" t="str">
        <f>IF(ISNUMBER(FIND("周朋",遗留bug!L37)),遗留bug!C37,"")</f>
        <v/>
      </c>
      <c r="B193" s="99" t="str">
        <f>IF(ISNUMBER(FIND("周朋",遗留bug!L37)),IF(遗留bug!I37&gt;=遗留bug!J37,遗留bug!I37,IF(遗留bug!I86&lt;遗留bug!J37,遗留bug!J37,"")),"")</f>
        <v/>
      </c>
      <c r="D193" t="str">
        <f>IF(ISNUMBER(FIND("鲁元君",遗留bug!L37)),遗留bug!C37,"")</f>
        <v/>
      </c>
      <c r="E193" s="99" t="str">
        <f>IF(ISNUMBER(FIND("鲁元君",遗留bug!L37)),IF(遗留bug!I37&gt;=遗留bug!J37,遗留bug!I37,IF(遗留bug!I86&lt;遗留bug!J37,遗留bug!J37,"")),"")</f>
        <v/>
      </c>
      <c r="G193" t="str">
        <f>IF(ISNUMBER(FIND("张子浚",遗留bug!L37)),遗留bug!C37,"")</f>
        <v/>
      </c>
      <c r="H193" s="99" t="str">
        <f>IF(ISNUMBER(FIND("张子浚",遗留bug!L37)),IF(遗留bug!I37&gt;=遗留bug!J37,遗留bug!I37,IF(遗留bug!I86&lt;遗留bug!J37,遗留bug!J37,"")),"")</f>
        <v/>
      </c>
      <c r="J193" t="str">
        <f>IF(ISNUMBER(FIND("张天畅",遗留bug!L37)),遗留bug!C37,"")</f>
        <v/>
      </c>
      <c r="K193" s="99" t="str">
        <f>IF(ISNUMBER(FIND("张天畅",遗留bug!L37)),IF(遗留bug!I37&gt;=遗留bug!J37,遗留bug!I37,IF(遗留bug!I86&lt;遗留bug!J37,遗留bug!J37,"")),"")</f>
        <v/>
      </c>
      <c r="M193" t="str">
        <f>IF(ISNUMBER(FIND("李元星",遗留bug!M37)),遗留bug!C37,"")</f>
        <v/>
      </c>
      <c r="N193" s="99" t="str">
        <f>IF(ISNUMBER(FIND("李元星",遗留bug!M37)),IF(遗留bug!I37&gt;=遗留bug!J37,遗留bug!I37,IF(遗留bug!I86&lt;遗留bug!J37,遗留bug!J37,"")),"")</f>
        <v/>
      </c>
      <c r="P193" t="str">
        <f>IF(ISNUMBER(FIND("徐锐",遗留bug!M37)),遗留bug!C37,"")</f>
        <v/>
      </c>
      <c r="Q193" s="99" t="str">
        <f>IF(ISNUMBER(FIND("徐锐",遗留bug!M37)),IF(遗留bug!I37&gt;=遗留bug!J37,遗留bug!I37,IF(遗留bug!I86&lt;遗留bug!J37,遗留bug!J37,"")),"")</f>
        <v/>
      </c>
      <c r="S193" t="str">
        <f>IF(ISNUMBER(FIND("余亚成",遗留bug!M37)),遗留bug!C37,"")</f>
        <v/>
      </c>
      <c r="T193" s="99" t="str">
        <f>IF(ISNUMBER(FIND("余亚成",遗留bug!M37)),IF(遗留bug!I37&gt;=遗留bug!J37,遗留bug!I37,IF(遗留bug!I86&lt;遗留bug!J37,遗留bug!J37,"")),"")</f>
        <v/>
      </c>
      <c r="V193" t="str">
        <f>IF(ISNUMBER(FIND("杨炼",遗留bug!M37)),遗留bug!C37,"")</f>
        <v/>
      </c>
      <c r="W193" s="99" t="str">
        <f>IF(ISNUMBER(FIND("杨炼",遗留bug!M37)),IF(遗留bug!I37&gt;=遗留bug!J37,遗留bug!I37,IF(遗留bug!I86&lt;遗留bug!J37,遗留bug!J37,"")),"")</f>
        <v/>
      </c>
      <c r="Y193" t="str">
        <f>IF(ISNUMBER(FIND("曹俊",遗留bug!M37)),遗留bug!C37,"")</f>
        <v/>
      </c>
      <c r="Z193" s="99" t="str">
        <f>IF(ISNUMBER(FIND("曹俊",遗留bug!M37)),IF(遗留bug!I37&gt;=遗留bug!J37,遗留bug!I37,IF(遗留bug!I86&lt;遗留bug!J37,遗留bug!J37,"")),"")</f>
        <v/>
      </c>
      <c r="AB193" t="str">
        <f>IF(ISNUMBER(FIND("杨毅松",遗留bug!M37)),遗留bug!C37,"")</f>
        <v/>
      </c>
      <c r="AC193" s="99" t="str">
        <f>IF(ISNUMBER(FIND("杨毅松",遗留bug!M37)),IF(遗留bug!I37&gt;=遗留bug!J37,遗留bug!I37,IF(遗留bug!I86&lt;遗留bug!J37,遗留bug!J37,"")),"")</f>
        <v/>
      </c>
      <c r="AE193" t="str">
        <f>IF(ISNUMBER(FIND("田伟",遗留bug!#REF!)),遗留bug!C37,"")</f>
        <v/>
      </c>
      <c r="AF193" s="99" t="str">
        <f>IF(ISNUMBER(FIND("田伟",遗留bug!#REF!)),IF(遗留bug!I37&gt;=遗留bug!J37,遗留bug!I37,IF(遗留bug!I86&lt;遗留bug!J37,遗留bug!J37,"")),"")</f>
        <v/>
      </c>
      <c r="AH193" t="str">
        <f>IF(ISNUMBER(FIND("陈文卿",遗留bug!#REF!)),遗留bug!C37,"")</f>
        <v/>
      </c>
      <c r="AI193" s="99" t="str">
        <f>IF(ISNUMBER(FIND("陈文卿",遗留bug!#REF!)),IF(遗留bug!I37&gt;=遗留bug!J37,遗留bug!I37,IF(遗留bug!I86&lt;遗留bug!J37,遗留bug!J37,"")),"")</f>
        <v/>
      </c>
    </row>
    <row r="194" spans="1:35">
      <c r="A194" t="str">
        <f>IF(ISNUMBER(FIND("周朋",遗留bug!L38)),遗留bug!C38,"")</f>
        <v/>
      </c>
      <c r="B194" s="99" t="str">
        <f>IF(ISNUMBER(FIND("周朋",遗留bug!L38)),IF(遗留bug!I38&gt;=遗留bug!J38,遗留bug!I38,IF(遗留bug!I87&lt;遗留bug!J38,遗留bug!J38,"")),"")</f>
        <v/>
      </c>
      <c r="D194" t="str">
        <f>IF(ISNUMBER(FIND("鲁元君",遗留bug!L38)),遗留bug!C38,"")</f>
        <v/>
      </c>
      <c r="E194" s="99" t="str">
        <f>IF(ISNUMBER(FIND("鲁元君",遗留bug!L38)),IF(遗留bug!I38&gt;=遗留bug!J38,遗留bug!I38,IF(遗留bug!I87&lt;遗留bug!J38,遗留bug!J38,"")),"")</f>
        <v/>
      </c>
      <c r="G194" t="str">
        <f>IF(ISNUMBER(FIND("张子浚",遗留bug!L38)),遗留bug!C38,"")</f>
        <v/>
      </c>
      <c r="H194" s="99" t="str">
        <f>IF(ISNUMBER(FIND("张子浚",遗留bug!L38)),IF(遗留bug!I38&gt;=遗留bug!J38,遗留bug!I38,IF(遗留bug!I87&lt;遗留bug!J38,遗留bug!J38,"")),"")</f>
        <v/>
      </c>
      <c r="J194" t="str">
        <f>IF(ISNUMBER(FIND("张天畅",遗留bug!L38)),遗留bug!C38,"")</f>
        <v/>
      </c>
      <c r="K194" s="99" t="str">
        <f>IF(ISNUMBER(FIND("张天畅",遗留bug!L38)),IF(遗留bug!I38&gt;=遗留bug!J38,遗留bug!I38,IF(遗留bug!I87&lt;遗留bug!J38,遗留bug!J38,"")),"")</f>
        <v/>
      </c>
      <c r="M194" t="str">
        <f>IF(ISNUMBER(FIND("李元星",遗留bug!M38)),遗留bug!C38,"")</f>
        <v/>
      </c>
      <c r="N194" s="99" t="str">
        <f>IF(ISNUMBER(FIND("李元星",遗留bug!M38)),IF(遗留bug!I38&gt;=遗留bug!J38,遗留bug!I38,IF(遗留bug!I87&lt;遗留bug!J38,遗留bug!J38,"")),"")</f>
        <v/>
      </c>
      <c r="P194" t="str">
        <f>IF(ISNUMBER(FIND("徐锐",遗留bug!M38)),遗留bug!C38,"")</f>
        <v/>
      </c>
      <c r="Q194" s="99" t="str">
        <f>IF(ISNUMBER(FIND("徐锐",遗留bug!M38)),IF(遗留bug!I38&gt;=遗留bug!J38,遗留bug!I38,IF(遗留bug!I87&lt;遗留bug!J38,遗留bug!J38,"")),"")</f>
        <v/>
      </c>
      <c r="S194" t="str">
        <f>IF(ISNUMBER(FIND("余亚成",遗留bug!M38)),遗留bug!C38,"")</f>
        <v/>
      </c>
      <c r="T194" s="99" t="str">
        <f>IF(ISNUMBER(FIND("余亚成",遗留bug!M38)),IF(遗留bug!I38&gt;=遗留bug!J38,遗留bug!I38,IF(遗留bug!I87&lt;遗留bug!J38,遗留bug!J38,"")),"")</f>
        <v/>
      </c>
      <c r="V194" t="str">
        <f>IF(ISNUMBER(FIND("杨炼",遗留bug!M38)),遗留bug!C38,"")</f>
        <v/>
      </c>
      <c r="W194" s="99" t="str">
        <f>IF(ISNUMBER(FIND("杨炼",遗留bug!M38)),IF(遗留bug!I38&gt;=遗留bug!J38,遗留bug!I38,IF(遗留bug!I87&lt;遗留bug!J38,遗留bug!J38,"")),"")</f>
        <v/>
      </c>
      <c r="Y194" t="str">
        <f>IF(ISNUMBER(FIND("曹俊",遗留bug!M38)),遗留bug!C38,"")</f>
        <v/>
      </c>
      <c r="Z194" s="99" t="str">
        <f>IF(ISNUMBER(FIND("曹俊",遗留bug!M38)),IF(遗留bug!I38&gt;=遗留bug!J38,遗留bug!I38,IF(遗留bug!I87&lt;遗留bug!J38,遗留bug!J38,"")),"")</f>
        <v/>
      </c>
      <c r="AB194" t="str">
        <f>IF(ISNUMBER(FIND("杨毅松",遗留bug!M38)),遗留bug!C38,"")</f>
        <v/>
      </c>
      <c r="AC194" s="99" t="str">
        <f>IF(ISNUMBER(FIND("杨毅松",遗留bug!M38)),IF(遗留bug!I38&gt;=遗留bug!J38,遗留bug!I38,IF(遗留bug!I87&lt;遗留bug!J38,遗留bug!J38,"")),"")</f>
        <v/>
      </c>
      <c r="AE194" t="str">
        <f>IF(ISNUMBER(FIND("田伟",遗留bug!#REF!)),遗留bug!C38,"")</f>
        <v/>
      </c>
      <c r="AF194" s="99" t="str">
        <f>IF(ISNUMBER(FIND("田伟",遗留bug!#REF!)),IF(遗留bug!I38&gt;=遗留bug!J38,遗留bug!I38,IF(遗留bug!I87&lt;遗留bug!J38,遗留bug!J38,"")),"")</f>
        <v/>
      </c>
      <c r="AH194" t="str">
        <f>IF(ISNUMBER(FIND("陈文卿",遗留bug!#REF!)),遗留bug!C38,"")</f>
        <v/>
      </c>
      <c r="AI194" s="99" t="str">
        <f>IF(ISNUMBER(FIND("陈文卿",遗留bug!#REF!)),IF(遗留bug!I38&gt;=遗留bug!J38,遗留bug!I38,IF(遗留bug!I87&lt;遗留bug!J38,遗留bug!J38,"")),"")</f>
        <v/>
      </c>
    </row>
    <row r="195" spans="1:35">
      <c r="A195" t="str">
        <f>IF(ISNUMBER(FIND("周朋",遗留bug!L39)),遗留bug!C39,"")</f>
        <v/>
      </c>
      <c r="B195" s="99" t="str">
        <f>IF(ISNUMBER(FIND("周朋",遗留bug!L39)),IF(遗留bug!I39&gt;=遗留bug!J39,遗留bug!I39,IF(遗留bug!I88&lt;遗留bug!J39,遗留bug!J39,"")),"")</f>
        <v/>
      </c>
      <c r="D195" t="str">
        <f>IF(ISNUMBER(FIND("鲁元君",遗留bug!L39)),遗留bug!C39,"")</f>
        <v/>
      </c>
      <c r="E195" s="99" t="str">
        <f>IF(ISNUMBER(FIND("鲁元君",遗留bug!L39)),IF(遗留bug!I39&gt;=遗留bug!J39,遗留bug!I39,IF(遗留bug!I88&lt;遗留bug!J39,遗留bug!J39,"")),"")</f>
        <v/>
      </c>
      <c r="G195" t="str">
        <f>IF(ISNUMBER(FIND("张子浚",遗留bug!L39)),遗留bug!C39,"")</f>
        <v/>
      </c>
      <c r="H195" s="99" t="str">
        <f>IF(ISNUMBER(FIND("张子浚",遗留bug!L39)),IF(遗留bug!I39&gt;=遗留bug!J39,遗留bug!I39,IF(遗留bug!I88&lt;遗留bug!J39,遗留bug!J39,"")),"")</f>
        <v/>
      </c>
      <c r="J195" t="str">
        <f>IF(ISNUMBER(FIND("张天畅",遗留bug!L39)),遗留bug!C39,"")</f>
        <v/>
      </c>
      <c r="K195" s="99" t="str">
        <f>IF(ISNUMBER(FIND("张天畅",遗留bug!L39)),IF(遗留bug!I39&gt;=遗留bug!J39,遗留bug!I39,IF(遗留bug!I88&lt;遗留bug!J39,遗留bug!J39,"")),"")</f>
        <v/>
      </c>
      <c r="M195" t="str">
        <f>IF(ISNUMBER(FIND("李元星",遗留bug!M39)),遗留bug!C39,"")</f>
        <v/>
      </c>
      <c r="N195" s="99" t="str">
        <f>IF(ISNUMBER(FIND("李元星",遗留bug!M39)),IF(遗留bug!I39&gt;=遗留bug!J39,遗留bug!I39,IF(遗留bug!I88&lt;遗留bug!J39,遗留bug!J39,"")),"")</f>
        <v/>
      </c>
      <c r="P195" t="str">
        <f>IF(ISNUMBER(FIND("徐锐",遗留bug!M39)),遗留bug!C39,"")</f>
        <v/>
      </c>
      <c r="Q195" s="99" t="str">
        <f>IF(ISNUMBER(FIND("徐锐",遗留bug!M39)),IF(遗留bug!I39&gt;=遗留bug!J39,遗留bug!I39,IF(遗留bug!I88&lt;遗留bug!J39,遗留bug!J39,"")),"")</f>
        <v/>
      </c>
      <c r="S195" t="str">
        <f>IF(ISNUMBER(FIND("余亚成",遗留bug!M39)),遗留bug!C39,"")</f>
        <v/>
      </c>
      <c r="T195" s="99" t="str">
        <f>IF(ISNUMBER(FIND("余亚成",遗留bug!M39)),IF(遗留bug!I39&gt;=遗留bug!J39,遗留bug!I39,IF(遗留bug!I88&lt;遗留bug!J39,遗留bug!J39,"")),"")</f>
        <v/>
      </c>
      <c r="V195" t="str">
        <f>IF(ISNUMBER(FIND("杨炼",遗留bug!M39)),遗留bug!C39,"")</f>
        <v/>
      </c>
      <c r="W195" s="99" t="str">
        <f>IF(ISNUMBER(FIND("杨炼",遗留bug!M39)),IF(遗留bug!I39&gt;=遗留bug!J39,遗留bug!I39,IF(遗留bug!I88&lt;遗留bug!J39,遗留bug!J39,"")),"")</f>
        <v/>
      </c>
      <c r="Y195" t="str">
        <f>IF(ISNUMBER(FIND("曹俊",遗留bug!M39)),遗留bug!C39,"")</f>
        <v/>
      </c>
      <c r="Z195" s="99" t="str">
        <f>IF(ISNUMBER(FIND("曹俊",遗留bug!M39)),IF(遗留bug!I39&gt;=遗留bug!J39,遗留bug!I39,IF(遗留bug!I88&lt;遗留bug!J39,遗留bug!J39,"")),"")</f>
        <v/>
      </c>
      <c r="AB195" t="str">
        <f>IF(ISNUMBER(FIND("杨毅松",遗留bug!M39)),遗留bug!C39,"")</f>
        <v/>
      </c>
      <c r="AC195" s="99" t="str">
        <f>IF(ISNUMBER(FIND("杨毅松",遗留bug!M39)),IF(遗留bug!I39&gt;=遗留bug!J39,遗留bug!I39,IF(遗留bug!I88&lt;遗留bug!J39,遗留bug!J39,"")),"")</f>
        <v/>
      </c>
      <c r="AE195" t="str">
        <f>IF(ISNUMBER(FIND("田伟",遗留bug!#REF!)),遗留bug!C39,"")</f>
        <v/>
      </c>
      <c r="AF195" s="99" t="str">
        <f>IF(ISNUMBER(FIND("田伟",遗留bug!#REF!)),IF(遗留bug!I39&gt;=遗留bug!J39,遗留bug!I39,IF(遗留bug!I88&lt;遗留bug!J39,遗留bug!J39,"")),"")</f>
        <v/>
      </c>
      <c r="AH195" t="str">
        <f>IF(ISNUMBER(FIND("陈文卿",遗留bug!#REF!)),遗留bug!C39,"")</f>
        <v/>
      </c>
      <c r="AI195" s="99" t="str">
        <f>IF(ISNUMBER(FIND("陈文卿",遗留bug!#REF!)),IF(遗留bug!I39&gt;=遗留bug!J39,遗留bug!I39,IF(遗留bug!I88&lt;遗留bug!J39,遗留bug!J39,"")),"")</f>
        <v/>
      </c>
    </row>
    <row r="196" spans="1:35">
      <c r="A196" t="str">
        <f>IF(ISNUMBER(FIND("周朋",遗留bug!L40)),遗留bug!C40,"")</f>
        <v/>
      </c>
      <c r="B196" s="99" t="str">
        <f>IF(ISNUMBER(FIND("周朋",遗留bug!L40)),IF(遗留bug!I40&gt;=遗留bug!J40,遗留bug!I40,IF(遗留bug!I89&lt;遗留bug!J40,遗留bug!J40,"")),"")</f>
        <v/>
      </c>
      <c r="D196" t="str">
        <f>IF(ISNUMBER(FIND("鲁元君",遗留bug!L40)),遗留bug!C40,"")</f>
        <v/>
      </c>
      <c r="E196" s="99" t="str">
        <f>IF(ISNUMBER(FIND("鲁元君",遗留bug!L40)),IF(遗留bug!I40&gt;=遗留bug!J40,遗留bug!I40,IF(遗留bug!I89&lt;遗留bug!J40,遗留bug!J40,"")),"")</f>
        <v/>
      </c>
      <c r="G196" t="str">
        <f>IF(ISNUMBER(FIND("张子浚",遗留bug!L40)),遗留bug!C40,"")</f>
        <v/>
      </c>
      <c r="H196" s="99" t="str">
        <f>IF(ISNUMBER(FIND("张子浚",遗留bug!L40)),IF(遗留bug!I40&gt;=遗留bug!J40,遗留bug!I40,IF(遗留bug!I89&lt;遗留bug!J40,遗留bug!J40,"")),"")</f>
        <v/>
      </c>
      <c r="J196" t="str">
        <f>IF(ISNUMBER(FIND("张天畅",遗留bug!L40)),遗留bug!C40,"")</f>
        <v/>
      </c>
      <c r="K196" s="99" t="str">
        <f>IF(ISNUMBER(FIND("张天畅",遗留bug!L40)),IF(遗留bug!I40&gt;=遗留bug!J40,遗留bug!I40,IF(遗留bug!I89&lt;遗留bug!J40,遗留bug!J40,"")),"")</f>
        <v/>
      </c>
      <c r="M196" t="str">
        <f>IF(ISNUMBER(FIND("李元星",遗留bug!M40)),遗留bug!C40,"")</f>
        <v/>
      </c>
      <c r="N196" s="99" t="str">
        <f>IF(ISNUMBER(FIND("李元星",遗留bug!M40)),IF(遗留bug!I40&gt;=遗留bug!J40,遗留bug!I40,IF(遗留bug!I89&lt;遗留bug!J40,遗留bug!J40,"")),"")</f>
        <v/>
      </c>
      <c r="P196" t="str">
        <f>IF(ISNUMBER(FIND("徐锐",遗留bug!M40)),遗留bug!C40,"")</f>
        <v/>
      </c>
      <c r="Q196" s="99" t="str">
        <f>IF(ISNUMBER(FIND("徐锐",遗留bug!M40)),IF(遗留bug!I40&gt;=遗留bug!J40,遗留bug!I40,IF(遗留bug!I89&lt;遗留bug!J40,遗留bug!J40,"")),"")</f>
        <v/>
      </c>
      <c r="S196" t="str">
        <f>IF(ISNUMBER(FIND("余亚成",遗留bug!M40)),遗留bug!C40,"")</f>
        <v/>
      </c>
      <c r="T196" s="99" t="str">
        <f>IF(ISNUMBER(FIND("余亚成",遗留bug!M40)),IF(遗留bug!I40&gt;=遗留bug!J40,遗留bug!I40,IF(遗留bug!I89&lt;遗留bug!J40,遗留bug!J40,"")),"")</f>
        <v/>
      </c>
      <c r="V196" t="str">
        <f>IF(ISNUMBER(FIND("杨炼",遗留bug!M40)),遗留bug!C40,"")</f>
        <v/>
      </c>
      <c r="W196" s="99" t="str">
        <f>IF(ISNUMBER(FIND("杨炼",遗留bug!M40)),IF(遗留bug!I40&gt;=遗留bug!J40,遗留bug!I40,IF(遗留bug!I89&lt;遗留bug!J40,遗留bug!J40,"")),"")</f>
        <v/>
      </c>
      <c r="Y196" t="str">
        <f>IF(ISNUMBER(FIND("曹俊",遗留bug!M40)),遗留bug!C40,"")</f>
        <v/>
      </c>
      <c r="Z196" s="99" t="str">
        <f>IF(ISNUMBER(FIND("曹俊",遗留bug!M40)),IF(遗留bug!I40&gt;=遗留bug!J40,遗留bug!I40,IF(遗留bug!I89&lt;遗留bug!J40,遗留bug!J40,"")),"")</f>
        <v/>
      </c>
      <c r="AB196" t="str">
        <f>IF(ISNUMBER(FIND("杨毅松",遗留bug!M40)),遗留bug!C40,"")</f>
        <v/>
      </c>
      <c r="AC196" s="99" t="str">
        <f>IF(ISNUMBER(FIND("杨毅松",遗留bug!M40)),IF(遗留bug!I40&gt;=遗留bug!J40,遗留bug!I40,IF(遗留bug!I89&lt;遗留bug!J40,遗留bug!J40,"")),"")</f>
        <v/>
      </c>
      <c r="AE196" t="str">
        <f>IF(ISNUMBER(FIND("田伟",遗留bug!#REF!)),遗留bug!C40,"")</f>
        <v/>
      </c>
      <c r="AF196" s="99" t="str">
        <f>IF(ISNUMBER(FIND("田伟",遗留bug!#REF!)),IF(遗留bug!I40&gt;=遗留bug!J40,遗留bug!I40,IF(遗留bug!I89&lt;遗留bug!J40,遗留bug!J40,"")),"")</f>
        <v/>
      </c>
      <c r="AH196" t="str">
        <f>IF(ISNUMBER(FIND("陈文卿",遗留bug!#REF!)),遗留bug!C40,"")</f>
        <v/>
      </c>
      <c r="AI196" s="99" t="str">
        <f>IF(ISNUMBER(FIND("陈文卿",遗留bug!#REF!)),IF(遗留bug!I40&gt;=遗留bug!J40,遗留bug!I40,IF(遗留bug!I89&lt;遗留bug!J40,遗留bug!J40,"")),"")</f>
        <v/>
      </c>
    </row>
    <row r="197" spans="1:35">
      <c r="A197" t="str">
        <f>IF(ISNUMBER(FIND("周朋",遗留bug!L41)),遗留bug!C41,"")</f>
        <v/>
      </c>
      <c r="B197" s="99" t="str">
        <f>IF(ISNUMBER(FIND("周朋",遗留bug!L41)),IF(遗留bug!I41&gt;=遗留bug!J41,遗留bug!I41,IF(遗留bug!I90&lt;遗留bug!J41,遗留bug!J41,"")),"")</f>
        <v/>
      </c>
      <c r="D197" t="str">
        <f>IF(ISNUMBER(FIND("鲁元君",遗留bug!L41)),遗留bug!C41,"")</f>
        <v/>
      </c>
      <c r="E197" s="99" t="str">
        <f>IF(ISNUMBER(FIND("鲁元君",遗留bug!L41)),IF(遗留bug!I41&gt;=遗留bug!J41,遗留bug!I41,IF(遗留bug!I90&lt;遗留bug!J41,遗留bug!J41,"")),"")</f>
        <v/>
      </c>
      <c r="G197" t="str">
        <f>IF(ISNUMBER(FIND("张子浚",遗留bug!L41)),遗留bug!C41,"")</f>
        <v/>
      </c>
      <c r="H197" s="99" t="str">
        <f>IF(ISNUMBER(FIND("张子浚",遗留bug!L41)),IF(遗留bug!I41&gt;=遗留bug!J41,遗留bug!I41,IF(遗留bug!I90&lt;遗留bug!J41,遗留bug!J41,"")),"")</f>
        <v/>
      </c>
      <c r="J197" t="str">
        <f>IF(ISNUMBER(FIND("张天畅",遗留bug!L41)),遗留bug!C41,"")</f>
        <v/>
      </c>
      <c r="K197" s="99" t="str">
        <f>IF(ISNUMBER(FIND("张天畅",遗留bug!L41)),IF(遗留bug!I41&gt;=遗留bug!J41,遗留bug!I41,IF(遗留bug!I90&lt;遗留bug!J41,遗留bug!J41,"")),"")</f>
        <v/>
      </c>
      <c r="M197" t="str">
        <f>IF(ISNUMBER(FIND("李元星",遗留bug!M41)),遗留bug!C41,"")</f>
        <v/>
      </c>
      <c r="N197" s="99" t="str">
        <f>IF(ISNUMBER(FIND("李元星",遗留bug!M41)),IF(遗留bug!I41&gt;=遗留bug!J41,遗留bug!I41,IF(遗留bug!I90&lt;遗留bug!J41,遗留bug!J41,"")),"")</f>
        <v/>
      </c>
      <c r="P197" t="str">
        <f>IF(ISNUMBER(FIND("徐锐",遗留bug!M41)),遗留bug!C41,"")</f>
        <v/>
      </c>
      <c r="Q197" s="99" t="str">
        <f>IF(ISNUMBER(FIND("徐锐",遗留bug!M41)),IF(遗留bug!I41&gt;=遗留bug!J41,遗留bug!I41,IF(遗留bug!I90&lt;遗留bug!J41,遗留bug!J41,"")),"")</f>
        <v/>
      </c>
      <c r="S197" t="str">
        <f>IF(ISNUMBER(FIND("余亚成",遗留bug!M41)),遗留bug!C41,"")</f>
        <v/>
      </c>
      <c r="T197" s="99" t="str">
        <f>IF(ISNUMBER(FIND("余亚成",遗留bug!M41)),IF(遗留bug!I41&gt;=遗留bug!J41,遗留bug!I41,IF(遗留bug!I90&lt;遗留bug!J41,遗留bug!J41,"")),"")</f>
        <v/>
      </c>
      <c r="V197" t="str">
        <f>IF(ISNUMBER(FIND("杨炼",遗留bug!M41)),遗留bug!C41,"")</f>
        <v/>
      </c>
      <c r="W197" s="99" t="str">
        <f>IF(ISNUMBER(FIND("杨炼",遗留bug!M41)),IF(遗留bug!I41&gt;=遗留bug!J41,遗留bug!I41,IF(遗留bug!I90&lt;遗留bug!J41,遗留bug!J41,"")),"")</f>
        <v/>
      </c>
      <c r="Y197" t="str">
        <f>IF(ISNUMBER(FIND("曹俊",遗留bug!M41)),遗留bug!C41,"")</f>
        <v/>
      </c>
      <c r="Z197" s="99" t="str">
        <f>IF(ISNUMBER(FIND("曹俊",遗留bug!M41)),IF(遗留bug!I41&gt;=遗留bug!J41,遗留bug!I41,IF(遗留bug!I90&lt;遗留bug!J41,遗留bug!J41,"")),"")</f>
        <v/>
      </c>
      <c r="AB197" t="str">
        <f>IF(ISNUMBER(FIND("杨毅松",遗留bug!M41)),遗留bug!C41,"")</f>
        <v/>
      </c>
      <c r="AC197" s="99" t="str">
        <f>IF(ISNUMBER(FIND("杨毅松",遗留bug!M41)),IF(遗留bug!I41&gt;=遗留bug!J41,遗留bug!I41,IF(遗留bug!I90&lt;遗留bug!J41,遗留bug!J41,"")),"")</f>
        <v/>
      </c>
      <c r="AE197" t="str">
        <f>IF(ISNUMBER(FIND("田伟",遗留bug!#REF!)),遗留bug!C41,"")</f>
        <v/>
      </c>
      <c r="AF197" s="99" t="str">
        <f>IF(ISNUMBER(FIND("田伟",遗留bug!#REF!)),IF(遗留bug!I41&gt;=遗留bug!J41,遗留bug!I41,IF(遗留bug!I90&lt;遗留bug!J41,遗留bug!J41,"")),"")</f>
        <v/>
      </c>
      <c r="AH197" t="str">
        <f>IF(ISNUMBER(FIND("陈文卿",遗留bug!#REF!)),遗留bug!C41,"")</f>
        <v/>
      </c>
      <c r="AI197" s="99" t="str">
        <f>IF(ISNUMBER(FIND("陈文卿",遗留bug!#REF!)),IF(遗留bug!I41&gt;=遗留bug!J41,遗留bug!I41,IF(遗留bug!I90&lt;遗留bug!J41,遗留bug!J41,"")),"")</f>
        <v/>
      </c>
    </row>
    <row r="198" spans="1:35">
      <c r="A198" t="str">
        <f>IF(ISNUMBER(FIND("周朋",遗留bug!L42)),遗留bug!C42,"")</f>
        <v/>
      </c>
      <c r="B198" s="99" t="str">
        <f>IF(ISNUMBER(FIND("周朋",遗留bug!L42)),IF(遗留bug!I42&gt;=遗留bug!J42,遗留bug!I42,IF(遗留bug!I91&lt;遗留bug!J42,遗留bug!J42,"")),"")</f>
        <v/>
      </c>
      <c r="D198" t="str">
        <f>IF(ISNUMBER(FIND("鲁元君",遗留bug!L42)),遗留bug!C42,"")</f>
        <v/>
      </c>
      <c r="E198" s="99" t="str">
        <f>IF(ISNUMBER(FIND("鲁元君",遗留bug!L42)),IF(遗留bug!I42&gt;=遗留bug!J42,遗留bug!I42,IF(遗留bug!I91&lt;遗留bug!J42,遗留bug!J42,"")),"")</f>
        <v/>
      </c>
      <c r="G198" t="str">
        <f>IF(ISNUMBER(FIND("张子浚",遗留bug!L42)),遗留bug!C42,"")</f>
        <v/>
      </c>
      <c r="H198" s="99" t="str">
        <f>IF(ISNUMBER(FIND("张子浚",遗留bug!L42)),IF(遗留bug!I42&gt;=遗留bug!J42,遗留bug!I42,IF(遗留bug!I91&lt;遗留bug!J42,遗留bug!J42,"")),"")</f>
        <v/>
      </c>
      <c r="J198" t="str">
        <f>IF(ISNUMBER(FIND("张天畅",遗留bug!L42)),遗留bug!C42,"")</f>
        <v/>
      </c>
      <c r="K198" s="99" t="str">
        <f>IF(ISNUMBER(FIND("张天畅",遗留bug!L42)),IF(遗留bug!I42&gt;=遗留bug!J42,遗留bug!I42,IF(遗留bug!I91&lt;遗留bug!J42,遗留bug!J42,"")),"")</f>
        <v/>
      </c>
      <c r="M198" t="str">
        <f>IF(ISNUMBER(FIND("李元星",遗留bug!M42)),遗留bug!C42,"")</f>
        <v/>
      </c>
      <c r="N198" s="99" t="str">
        <f>IF(ISNUMBER(FIND("李元星",遗留bug!M42)),IF(遗留bug!I42&gt;=遗留bug!J42,遗留bug!I42,IF(遗留bug!I91&lt;遗留bug!J42,遗留bug!J42,"")),"")</f>
        <v/>
      </c>
      <c r="P198" t="str">
        <f>IF(ISNUMBER(FIND("徐锐",遗留bug!M42)),遗留bug!C42,"")</f>
        <v/>
      </c>
      <c r="Q198" s="99" t="str">
        <f>IF(ISNUMBER(FIND("徐锐",遗留bug!M42)),IF(遗留bug!I42&gt;=遗留bug!J42,遗留bug!I42,IF(遗留bug!I91&lt;遗留bug!J42,遗留bug!J42,"")),"")</f>
        <v/>
      </c>
      <c r="S198" t="str">
        <f>IF(ISNUMBER(FIND("余亚成",遗留bug!M42)),遗留bug!C42,"")</f>
        <v/>
      </c>
      <c r="T198" s="99" t="str">
        <f>IF(ISNUMBER(FIND("余亚成",遗留bug!M42)),IF(遗留bug!I42&gt;=遗留bug!J42,遗留bug!I42,IF(遗留bug!I91&lt;遗留bug!J42,遗留bug!J42,"")),"")</f>
        <v/>
      </c>
      <c r="V198" t="str">
        <f>IF(ISNUMBER(FIND("杨炼",遗留bug!M42)),遗留bug!C42,"")</f>
        <v/>
      </c>
      <c r="W198" s="99" t="str">
        <f>IF(ISNUMBER(FIND("杨炼",遗留bug!M42)),IF(遗留bug!I42&gt;=遗留bug!J42,遗留bug!I42,IF(遗留bug!I91&lt;遗留bug!J42,遗留bug!J42,"")),"")</f>
        <v/>
      </c>
      <c r="Y198" t="str">
        <f>IF(ISNUMBER(FIND("曹俊",遗留bug!M42)),遗留bug!C42,"")</f>
        <v/>
      </c>
      <c r="Z198" s="99" t="str">
        <f>IF(ISNUMBER(FIND("曹俊",遗留bug!M42)),IF(遗留bug!I42&gt;=遗留bug!J42,遗留bug!I42,IF(遗留bug!I91&lt;遗留bug!J42,遗留bug!J42,"")),"")</f>
        <v/>
      </c>
      <c r="AB198" t="str">
        <f>IF(ISNUMBER(FIND("杨毅松",遗留bug!M42)),遗留bug!C42,"")</f>
        <v/>
      </c>
      <c r="AC198" s="99" t="str">
        <f>IF(ISNUMBER(FIND("杨毅松",遗留bug!M42)),IF(遗留bug!I42&gt;=遗留bug!J42,遗留bug!I42,IF(遗留bug!I91&lt;遗留bug!J42,遗留bug!J42,"")),"")</f>
        <v/>
      </c>
      <c r="AE198" t="str">
        <f>IF(ISNUMBER(FIND("田伟",遗留bug!#REF!)),遗留bug!C42,"")</f>
        <v/>
      </c>
      <c r="AF198" s="99" t="str">
        <f>IF(ISNUMBER(FIND("田伟",遗留bug!#REF!)),IF(遗留bug!I42&gt;=遗留bug!J42,遗留bug!I42,IF(遗留bug!I91&lt;遗留bug!J42,遗留bug!J42,"")),"")</f>
        <v/>
      </c>
      <c r="AH198" t="str">
        <f>IF(ISNUMBER(FIND("陈文卿",遗留bug!#REF!)),遗留bug!C42,"")</f>
        <v/>
      </c>
      <c r="AI198" s="99" t="str">
        <f>IF(ISNUMBER(FIND("陈文卿",遗留bug!#REF!)),IF(遗留bug!I42&gt;=遗留bug!J42,遗留bug!I42,IF(遗留bug!I91&lt;遗留bug!J42,遗留bug!J42,"")),"")</f>
        <v/>
      </c>
    </row>
    <row r="199" spans="1:35">
      <c r="A199" t="str">
        <f>IF(ISNUMBER(FIND("周朋",遗留bug!L43)),遗留bug!C43,"")</f>
        <v/>
      </c>
      <c r="B199" s="99" t="str">
        <f>IF(ISNUMBER(FIND("周朋",遗留bug!L43)),IF(遗留bug!I43&gt;=遗留bug!J43,遗留bug!I43,IF(遗留bug!I92&lt;遗留bug!J43,遗留bug!J43,"")),"")</f>
        <v/>
      </c>
      <c r="D199" t="str">
        <f>IF(ISNUMBER(FIND("鲁元君",遗留bug!L43)),遗留bug!C43,"")</f>
        <v/>
      </c>
      <c r="E199" s="99" t="str">
        <f>IF(ISNUMBER(FIND("鲁元君",遗留bug!L43)),IF(遗留bug!I43&gt;=遗留bug!J43,遗留bug!I43,IF(遗留bug!I92&lt;遗留bug!J43,遗留bug!J43,"")),"")</f>
        <v/>
      </c>
      <c r="G199" t="str">
        <f>IF(ISNUMBER(FIND("张子浚",遗留bug!L43)),遗留bug!C43,"")</f>
        <v/>
      </c>
      <c r="H199" s="99" t="str">
        <f>IF(ISNUMBER(FIND("张子浚",遗留bug!L43)),IF(遗留bug!I43&gt;=遗留bug!J43,遗留bug!I43,IF(遗留bug!I92&lt;遗留bug!J43,遗留bug!J43,"")),"")</f>
        <v/>
      </c>
      <c r="J199" t="str">
        <f>IF(ISNUMBER(FIND("张天畅",遗留bug!L43)),遗留bug!C43,"")</f>
        <v/>
      </c>
      <c r="K199" s="99" t="str">
        <f>IF(ISNUMBER(FIND("张天畅",遗留bug!L43)),IF(遗留bug!I43&gt;=遗留bug!J43,遗留bug!I43,IF(遗留bug!I92&lt;遗留bug!J43,遗留bug!J43,"")),"")</f>
        <v/>
      </c>
      <c r="M199" t="str">
        <f>IF(ISNUMBER(FIND("李元星",遗留bug!M43)),遗留bug!C43,"")</f>
        <v/>
      </c>
      <c r="N199" s="99" t="str">
        <f>IF(ISNUMBER(FIND("李元星",遗留bug!M43)),IF(遗留bug!I43&gt;=遗留bug!J43,遗留bug!I43,IF(遗留bug!I92&lt;遗留bug!J43,遗留bug!J43,"")),"")</f>
        <v/>
      </c>
      <c r="P199" t="str">
        <f>IF(ISNUMBER(FIND("徐锐",遗留bug!M43)),遗留bug!C43,"")</f>
        <v/>
      </c>
      <c r="Q199" s="99" t="str">
        <f>IF(ISNUMBER(FIND("徐锐",遗留bug!M43)),IF(遗留bug!I43&gt;=遗留bug!J43,遗留bug!I43,IF(遗留bug!I92&lt;遗留bug!J43,遗留bug!J43,"")),"")</f>
        <v/>
      </c>
      <c r="S199" t="str">
        <f>IF(ISNUMBER(FIND("余亚成",遗留bug!M43)),遗留bug!C43,"")</f>
        <v/>
      </c>
      <c r="T199" s="99" t="str">
        <f>IF(ISNUMBER(FIND("余亚成",遗留bug!M43)),IF(遗留bug!I43&gt;=遗留bug!J43,遗留bug!I43,IF(遗留bug!I92&lt;遗留bug!J43,遗留bug!J43,"")),"")</f>
        <v/>
      </c>
      <c r="V199" t="str">
        <f>IF(ISNUMBER(FIND("杨炼",遗留bug!M43)),遗留bug!C43,"")</f>
        <v/>
      </c>
      <c r="W199" s="99" t="str">
        <f>IF(ISNUMBER(FIND("杨炼",遗留bug!M43)),IF(遗留bug!I43&gt;=遗留bug!J43,遗留bug!I43,IF(遗留bug!I92&lt;遗留bug!J43,遗留bug!J43,"")),"")</f>
        <v/>
      </c>
      <c r="Y199" t="str">
        <f>IF(ISNUMBER(FIND("曹俊",遗留bug!M43)),遗留bug!C43,"")</f>
        <v/>
      </c>
      <c r="Z199" s="99" t="str">
        <f>IF(ISNUMBER(FIND("曹俊",遗留bug!M43)),IF(遗留bug!I43&gt;=遗留bug!J43,遗留bug!I43,IF(遗留bug!I92&lt;遗留bug!J43,遗留bug!J43,"")),"")</f>
        <v/>
      </c>
      <c r="AB199" t="str">
        <f>IF(ISNUMBER(FIND("杨毅松",遗留bug!M43)),遗留bug!C43,"")</f>
        <v/>
      </c>
      <c r="AC199" s="99" t="str">
        <f>IF(ISNUMBER(FIND("杨毅松",遗留bug!M43)),IF(遗留bug!I43&gt;=遗留bug!J43,遗留bug!I43,IF(遗留bug!I92&lt;遗留bug!J43,遗留bug!J43,"")),"")</f>
        <v/>
      </c>
      <c r="AE199" t="str">
        <f>IF(ISNUMBER(FIND("田伟",遗留bug!#REF!)),遗留bug!C43,"")</f>
        <v/>
      </c>
      <c r="AF199" s="99" t="str">
        <f>IF(ISNUMBER(FIND("田伟",遗留bug!#REF!)),IF(遗留bug!I43&gt;=遗留bug!J43,遗留bug!I43,IF(遗留bug!I92&lt;遗留bug!J43,遗留bug!J43,"")),"")</f>
        <v/>
      </c>
      <c r="AH199" t="str">
        <f>IF(ISNUMBER(FIND("陈文卿",遗留bug!#REF!)),遗留bug!C43,"")</f>
        <v/>
      </c>
      <c r="AI199" s="99" t="str">
        <f>IF(ISNUMBER(FIND("陈文卿",遗留bug!#REF!)),IF(遗留bug!I43&gt;=遗留bug!J43,遗留bug!I43,IF(遗留bug!I92&lt;遗留bug!J43,遗留bug!J43,"")),"")</f>
        <v/>
      </c>
    </row>
    <row r="200" spans="1:35">
      <c r="A200" t="str">
        <f>IF(ISNUMBER(FIND("周朋",遗留bug!L44)),遗留bug!C44,"")</f>
        <v/>
      </c>
      <c r="B200" s="99" t="str">
        <f>IF(ISNUMBER(FIND("周朋",遗留bug!L44)),IF(遗留bug!I44&gt;=遗留bug!J44,遗留bug!I44,IF(遗留bug!I93&lt;遗留bug!J44,遗留bug!J44,"")),"")</f>
        <v/>
      </c>
      <c r="D200" t="str">
        <f>IF(ISNUMBER(FIND("鲁元君",遗留bug!L44)),遗留bug!C44,"")</f>
        <v/>
      </c>
      <c r="E200" s="99" t="str">
        <f>IF(ISNUMBER(FIND("鲁元君",遗留bug!L44)),IF(遗留bug!I44&gt;=遗留bug!J44,遗留bug!I44,IF(遗留bug!I93&lt;遗留bug!J44,遗留bug!J44,"")),"")</f>
        <v/>
      </c>
      <c r="G200" t="str">
        <f>IF(ISNUMBER(FIND("张子浚",遗留bug!L44)),遗留bug!C44,"")</f>
        <v/>
      </c>
      <c r="H200" s="99" t="str">
        <f>IF(ISNUMBER(FIND("张子浚",遗留bug!L44)),IF(遗留bug!I44&gt;=遗留bug!J44,遗留bug!I44,IF(遗留bug!I93&lt;遗留bug!J44,遗留bug!J44,"")),"")</f>
        <v/>
      </c>
      <c r="J200" t="str">
        <f>IF(ISNUMBER(FIND("张天畅",遗留bug!L44)),遗留bug!C44,"")</f>
        <v/>
      </c>
      <c r="K200" s="99" t="str">
        <f>IF(ISNUMBER(FIND("张天畅",遗留bug!L44)),IF(遗留bug!I44&gt;=遗留bug!J44,遗留bug!I44,IF(遗留bug!I93&lt;遗留bug!J44,遗留bug!J44,"")),"")</f>
        <v/>
      </c>
      <c r="M200" t="str">
        <f>IF(ISNUMBER(FIND("李元星",遗留bug!M44)),遗留bug!C44,"")</f>
        <v/>
      </c>
      <c r="N200" s="99" t="str">
        <f>IF(ISNUMBER(FIND("李元星",遗留bug!M44)),IF(遗留bug!I44&gt;=遗留bug!J44,遗留bug!I44,IF(遗留bug!I93&lt;遗留bug!J44,遗留bug!J44,"")),"")</f>
        <v/>
      </c>
      <c r="P200" t="str">
        <f>IF(ISNUMBER(FIND("徐锐",遗留bug!M44)),遗留bug!C44,"")</f>
        <v/>
      </c>
      <c r="Q200" s="99" t="str">
        <f>IF(ISNUMBER(FIND("徐锐",遗留bug!M44)),IF(遗留bug!I44&gt;=遗留bug!J44,遗留bug!I44,IF(遗留bug!I93&lt;遗留bug!J44,遗留bug!J44,"")),"")</f>
        <v/>
      </c>
      <c r="S200" t="str">
        <f>IF(ISNUMBER(FIND("余亚成",遗留bug!M44)),遗留bug!C44,"")</f>
        <v/>
      </c>
      <c r="T200" s="99" t="str">
        <f>IF(ISNUMBER(FIND("余亚成",遗留bug!M44)),IF(遗留bug!I44&gt;=遗留bug!J44,遗留bug!I44,IF(遗留bug!I93&lt;遗留bug!J44,遗留bug!J44,"")),"")</f>
        <v/>
      </c>
      <c r="V200" t="str">
        <f>IF(ISNUMBER(FIND("杨炼",遗留bug!M44)),遗留bug!C44,"")</f>
        <v/>
      </c>
      <c r="W200" s="99" t="str">
        <f>IF(ISNUMBER(FIND("杨炼",遗留bug!M44)),IF(遗留bug!I44&gt;=遗留bug!J44,遗留bug!I44,IF(遗留bug!I93&lt;遗留bug!J44,遗留bug!J44,"")),"")</f>
        <v/>
      </c>
      <c r="Y200" t="str">
        <f>IF(ISNUMBER(FIND("曹俊",遗留bug!M44)),遗留bug!C44,"")</f>
        <v/>
      </c>
      <c r="Z200" s="99" t="str">
        <f>IF(ISNUMBER(FIND("曹俊",遗留bug!M44)),IF(遗留bug!I44&gt;=遗留bug!J44,遗留bug!I44,IF(遗留bug!I93&lt;遗留bug!J44,遗留bug!J44,"")),"")</f>
        <v/>
      </c>
      <c r="AB200" t="str">
        <f>IF(ISNUMBER(FIND("杨毅松",遗留bug!M44)),遗留bug!C44,"")</f>
        <v/>
      </c>
      <c r="AC200" s="99" t="str">
        <f>IF(ISNUMBER(FIND("杨毅松",遗留bug!M44)),IF(遗留bug!I44&gt;=遗留bug!J44,遗留bug!I44,IF(遗留bug!I93&lt;遗留bug!J44,遗留bug!J44,"")),"")</f>
        <v/>
      </c>
      <c r="AE200" t="str">
        <f>IF(ISNUMBER(FIND("田伟",遗留bug!#REF!)),遗留bug!C44,"")</f>
        <v/>
      </c>
      <c r="AF200" s="99" t="str">
        <f>IF(ISNUMBER(FIND("田伟",遗留bug!#REF!)),IF(遗留bug!I44&gt;=遗留bug!J44,遗留bug!I44,IF(遗留bug!I93&lt;遗留bug!J44,遗留bug!J44,"")),"")</f>
        <v/>
      </c>
      <c r="AH200" t="str">
        <f>IF(ISNUMBER(FIND("陈文卿",遗留bug!#REF!)),遗留bug!C44,"")</f>
        <v/>
      </c>
      <c r="AI200" s="99" t="str">
        <f>IF(ISNUMBER(FIND("陈文卿",遗留bug!#REF!)),IF(遗留bug!I44&gt;=遗留bug!J44,遗留bug!I44,IF(遗留bug!I93&lt;遗留bug!J44,遗留bug!J44,"")),"")</f>
        <v/>
      </c>
    </row>
    <row r="201" spans="1:35">
      <c r="A201" t="str">
        <f>IF(ISNUMBER(FIND("周朋",遗留bug!L45)),遗留bug!C45,"")</f>
        <v/>
      </c>
      <c r="B201" s="99" t="str">
        <f>IF(ISNUMBER(FIND("周朋",遗留bug!L45)),IF(遗留bug!I45&gt;=遗留bug!J45,遗留bug!I45,IF(遗留bug!I94&lt;遗留bug!J45,遗留bug!J45,"")),"")</f>
        <v/>
      </c>
      <c r="D201" t="str">
        <f>IF(ISNUMBER(FIND("鲁元君",遗留bug!L45)),遗留bug!C45,"")</f>
        <v/>
      </c>
      <c r="E201" s="99" t="str">
        <f>IF(ISNUMBER(FIND("鲁元君",遗留bug!L45)),IF(遗留bug!I45&gt;=遗留bug!J45,遗留bug!I45,IF(遗留bug!I94&lt;遗留bug!J45,遗留bug!J45,"")),"")</f>
        <v/>
      </c>
      <c r="G201" t="str">
        <f>IF(ISNUMBER(FIND("张子浚",遗留bug!L45)),遗留bug!C45,"")</f>
        <v/>
      </c>
      <c r="H201" s="99" t="str">
        <f>IF(ISNUMBER(FIND("张子浚",遗留bug!L45)),IF(遗留bug!I45&gt;=遗留bug!J45,遗留bug!I45,IF(遗留bug!I94&lt;遗留bug!J45,遗留bug!J45,"")),"")</f>
        <v/>
      </c>
      <c r="J201" t="str">
        <f>IF(ISNUMBER(FIND("张天畅",遗留bug!L45)),遗留bug!C45,"")</f>
        <v/>
      </c>
      <c r="K201" s="99" t="str">
        <f>IF(ISNUMBER(FIND("张天畅",遗留bug!L45)),IF(遗留bug!I45&gt;=遗留bug!J45,遗留bug!I45,IF(遗留bug!I94&lt;遗留bug!J45,遗留bug!J45,"")),"")</f>
        <v/>
      </c>
      <c r="M201" t="str">
        <f>IF(ISNUMBER(FIND("李元星",遗留bug!M45)),遗留bug!C45,"")</f>
        <v/>
      </c>
      <c r="N201" s="99" t="str">
        <f>IF(ISNUMBER(FIND("李元星",遗留bug!M45)),IF(遗留bug!I45&gt;=遗留bug!J45,遗留bug!I45,IF(遗留bug!I94&lt;遗留bug!J45,遗留bug!J45,"")),"")</f>
        <v/>
      </c>
      <c r="P201" t="str">
        <f>IF(ISNUMBER(FIND("徐锐",遗留bug!M45)),遗留bug!C45,"")</f>
        <v/>
      </c>
      <c r="Q201" s="99" t="str">
        <f>IF(ISNUMBER(FIND("徐锐",遗留bug!M45)),IF(遗留bug!I45&gt;=遗留bug!J45,遗留bug!I45,IF(遗留bug!I94&lt;遗留bug!J45,遗留bug!J45,"")),"")</f>
        <v/>
      </c>
      <c r="S201" t="str">
        <f>IF(ISNUMBER(FIND("余亚成",遗留bug!M45)),遗留bug!C45,"")</f>
        <v/>
      </c>
      <c r="T201" s="99" t="str">
        <f>IF(ISNUMBER(FIND("余亚成",遗留bug!M45)),IF(遗留bug!I45&gt;=遗留bug!J45,遗留bug!I45,IF(遗留bug!I94&lt;遗留bug!J45,遗留bug!J45,"")),"")</f>
        <v/>
      </c>
      <c r="V201" t="str">
        <f>IF(ISNUMBER(FIND("杨炼",遗留bug!M45)),遗留bug!C45,"")</f>
        <v/>
      </c>
      <c r="W201" s="99" t="str">
        <f>IF(ISNUMBER(FIND("杨炼",遗留bug!M45)),IF(遗留bug!I45&gt;=遗留bug!J45,遗留bug!I45,IF(遗留bug!I94&lt;遗留bug!J45,遗留bug!J45,"")),"")</f>
        <v/>
      </c>
      <c r="Y201" t="str">
        <f>IF(ISNUMBER(FIND("曹俊",遗留bug!M45)),遗留bug!C45,"")</f>
        <v/>
      </c>
      <c r="Z201" s="99" t="str">
        <f>IF(ISNUMBER(FIND("曹俊",遗留bug!M45)),IF(遗留bug!I45&gt;=遗留bug!J45,遗留bug!I45,IF(遗留bug!I94&lt;遗留bug!J45,遗留bug!J45,"")),"")</f>
        <v/>
      </c>
      <c r="AB201" t="str">
        <f>IF(ISNUMBER(FIND("杨毅松",遗留bug!M45)),遗留bug!C45,"")</f>
        <v/>
      </c>
      <c r="AC201" s="99" t="str">
        <f>IF(ISNUMBER(FIND("杨毅松",遗留bug!M45)),IF(遗留bug!I45&gt;=遗留bug!J45,遗留bug!I45,IF(遗留bug!I94&lt;遗留bug!J45,遗留bug!J45,"")),"")</f>
        <v/>
      </c>
      <c r="AE201" t="str">
        <f>IF(ISNUMBER(FIND("田伟",遗留bug!#REF!)),遗留bug!C45,"")</f>
        <v/>
      </c>
      <c r="AF201" s="99" t="str">
        <f>IF(ISNUMBER(FIND("田伟",遗留bug!#REF!)),IF(遗留bug!I45&gt;=遗留bug!J45,遗留bug!I45,IF(遗留bug!I94&lt;遗留bug!J45,遗留bug!J45,"")),"")</f>
        <v/>
      </c>
      <c r="AH201" t="str">
        <f>IF(ISNUMBER(FIND("陈文卿",遗留bug!#REF!)),遗留bug!C45,"")</f>
        <v/>
      </c>
      <c r="AI201" s="99" t="str">
        <f>IF(ISNUMBER(FIND("陈文卿",遗留bug!#REF!)),IF(遗留bug!I45&gt;=遗留bug!J45,遗留bug!I45,IF(遗留bug!I94&lt;遗留bug!J45,遗留bug!J45,"")),"")</f>
        <v/>
      </c>
    </row>
    <row r="202" spans="1:35">
      <c r="A202" t="str">
        <f>IF(ISNUMBER(FIND("周朋",遗留bug!L46)),遗留bug!C46,"")</f>
        <v/>
      </c>
      <c r="B202" s="99" t="str">
        <f>IF(ISNUMBER(FIND("周朋",遗留bug!L46)),IF(遗留bug!I46&gt;=遗留bug!J46,遗留bug!I46,IF(遗留bug!I95&lt;遗留bug!J46,遗留bug!J46,"")),"")</f>
        <v/>
      </c>
      <c r="D202" t="str">
        <f>IF(ISNUMBER(FIND("鲁元君",遗留bug!L46)),遗留bug!C46,"")</f>
        <v/>
      </c>
      <c r="E202" s="99" t="str">
        <f>IF(ISNUMBER(FIND("鲁元君",遗留bug!L46)),IF(遗留bug!I46&gt;=遗留bug!J46,遗留bug!I46,IF(遗留bug!I95&lt;遗留bug!J46,遗留bug!J46,"")),"")</f>
        <v/>
      </c>
      <c r="G202" t="str">
        <f>IF(ISNUMBER(FIND("张子浚",遗留bug!L46)),遗留bug!C46,"")</f>
        <v/>
      </c>
      <c r="H202" s="99" t="str">
        <f>IF(ISNUMBER(FIND("张子浚",遗留bug!L46)),IF(遗留bug!I46&gt;=遗留bug!J46,遗留bug!I46,IF(遗留bug!I95&lt;遗留bug!J46,遗留bug!J46,"")),"")</f>
        <v/>
      </c>
      <c r="J202" t="str">
        <f>IF(ISNUMBER(FIND("张天畅",遗留bug!L46)),遗留bug!C46,"")</f>
        <v/>
      </c>
      <c r="K202" s="99" t="str">
        <f>IF(ISNUMBER(FIND("张天畅",遗留bug!L46)),IF(遗留bug!I46&gt;=遗留bug!J46,遗留bug!I46,IF(遗留bug!I95&lt;遗留bug!J46,遗留bug!J46,"")),"")</f>
        <v/>
      </c>
      <c r="M202" t="str">
        <f>IF(ISNUMBER(FIND("李元星",遗留bug!M46)),遗留bug!C46,"")</f>
        <v/>
      </c>
      <c r="N202" s="99" t="str">
        <f>IF(ISNUMBER(FIND("李元星",遗留bug!M46)),IF(遗留bug!I46&gt;=遗留bug!J46,遗留bug!I46,IF(遗留bug!I95&lt;遗留bug!J46,遗留bug!J46,"")),"")</f>
        <v/>
      </c>
      <c r="P202" t="str">
        <f>IF(ISNUMBER(FIND("徐锐",遗留bug!M46)),遗留bug!C46,"")</f>
        <v/>
      </c>
      <c r="Q202" s="99" t="str">
        <f>IF(ISNUMBER(FIND("徐锐",遗留bug!M46)),IF(遗留bug!I46&gt;=遗留bug!J46,遗留bug!I46,IF(遗留bug!I95&lt;遗留bug!J46,遗留bug!J46,"")),"")</f>
        <v/>
      </c>
      <c r="S202" t="str">
        <f>IF(ISNUMBER(FIND("余亚成",遗留bug!M46)),遗留bug!C46,"")</f>
        <v/>
      </c>
      <c r="T202" s="99" t="str">
        <f>IF(ISNUMBER(FIND("余亚成",遗留bug!M46)),IF(遗留bug!I46&gt;=遗留bug!J46,遗留bug!I46,IF(遗留bug!I95&lt;遗留bug!J46,遗留bug!J46,"")),"")</f>
        <v/>
      </c>
      <c r="V202" t="str">
        <f>IF(ISNUMBER(FIND("杨炼",遗留bug!M46)),遗留bug!C46,"")</f>
        <v/>
      </c>
      <c r="W202" s="99" t="str">
        <f>IF(ISNUMBER(FIND("杨炼",遗留bug!M46)),IF(遗留bug!I46&gt;=遗留bug!J46,遗留bug!I46,IF(遗留bug!I95&lt;遗留bug!J46,遗留bug!J46,"")),"")</f>
        <v/>
      </c>
      <c r="Y202" t="str">
        <f>IF(ISNUMBER(FIND("曹俊",遗留bug!M46)),遗留bug!C46,"")</f>
        <v/>
      </c>
      <c r="Z202" s="99" t="str">
        <f>IF(ISNUMBER(FIND("曹俊",遗留bug!M46)),IF(遗留bug!I46&gt;=遗留bug!J46,遗留bug!I46,IF(遗留bug!I95&lt;遗留bug!J46,遗留bug!J46,"")),"")</f>
        <v/>
      </c>
      <c r="AB202" t="str">
        <f>IF(ISNUMBER(FIND("杨毅松",遗留bug!M46)),遗留bug!C46,"")</f>
        <v/>
      </c>
      <c r="AC202" s="99" t="str">
        <f>IF(ISNUMBER(FIND("杨毅松",遗留bug!M46)),IF(遗留bug!I46&gt;=遗留bug!J46,遗留bug!I46,IF(遗留bug!I95&lt;遗留bug!J46,遗留bug!J46,"")),"")</f>
        <v/>
      </c>
      <c r="AE202" t="str">
        <f>IF(ISNUMBER(FIND("田伟",遗留bug!#REF!)),遗留bug!C46,"")</f>
        <v/>
      </c>
      <c r="AF202" s="99" t="str">
        <f>IF(ISNUMBER(FIND("田伟",遗留bug!#REF!)),IF(遗留bug!I46&gt;=遗留bug!J46,遗留bug!I46,IF(遗留bug!I95&lt;遗留bug!J46,遗留bug!J46,"")),"")</f>
        <v/>
      </c>
      <c r="AH202" t="str">
        <f>IF(ISNUMBER(FIND("陈文卿",遗留bug!#REF!)),遗留bug!C46,"")</f>
        <v/>
      </c>
      <c r="AI202" s="99" t="str">
        <f>IF(ISNUMBER(FIND("陈文卿",遗留bug!#REF!)),IF(遗留bug!I46&gt;=遗留bug!J46,遗留bug!I46,IF(遗留bug!I95&lt;遗留bug!J46,遗留bug!J46,"")),"")</f>
        <v/>
      </c>
    </row>
    <row r="203" spans="1:35">
      <c r="A203" t="str">
        <f>IF(ISNUMBER(FIND("周朋",遗留bug!L47)),遗留bug!C47,"")</f>
        <v/>
      </c>
      <c r="B203" s="99" t="str">
        <f>IF(ISNUMBER(FIND("周朋",遗留bug!L47)),IF(遗留bug!I47&gt;=遗留bug!J47,遗留bug!I47,IF(遗留bug!I96&lt;遗留bug!J47,遗留bug!J47,"")),"")</f>
        <v/>
      </c>
      <c r="D203" t="str">
        <f>IF(ISNUMBER(FIND("鲁元君",遗留bug!L47)),遗留bug!C47,"")</f>
        <v/>
      </c>
      <c r="E203" s="99" t="str">
        <f>IF(ISNUMBER(FIND("鲁元君",遗留bug!L47)),IF(遗留bug!I47&gt;=遗留bug!J47,遗留bug!I47,IF(遗留bug!I96&lt;遗留bug!J47,遗留bug!J47,"")),"")</f>
        <v/>
      </c>
      <c r="G203" t="str">
        <f>IF(ISNUMBER(FIND("张子浚",遗留bug!L47)),遗留bug!C47,"")</f>
        <v/>
      </c>
      <c r="H203" s="99" t="str">
        <f>IF(ISNUMBER(FIND("张子浚",遗留bug!L47)),IF(遗留bug!I47&gt;=遗留bug!J47,遗留bug!I47,IF(遗留bug!I96&lt;遗留bug!J47,遗留bug!J47,"")),"")</f>
        <v/>
      </c>
      <c r="J203" t="str">
        <f>IF(ISNUMBER(FIND("张天畅",遗留bug!L47)),遗留bug!C47,"")</f>
        <v/>
      </c>
      <c r="K203" s="99" t="str">
        <f>IF(ISNUMBER(FIND("张天畅",遗留bug!L47)),IF(遗留bug!I47&gt;=遗留bug!J47,遗留bug!I47,IF(遗留bug!I96&lt;遗留bug!J47,遗留bug!J47,"")),"")</f>
        <v/>
      </c>
      <c r="M203" t="str">
        <f>IF(ISNUMBER(FIND("李元星",遗留bug!M47)),遗留bug!C47,"")</f>
        <v/>
      </c>
      <c r="N203" s="99" t="str">
        <f>IF(ISNUMBER(FIND("李元星",遗留bug!M47)),IF(遗留bug!I47&gt;=遗留bug!J47,遗留bug!I47,IF(遗留bug!I96&lt;遗留bug!J47,遗留bug!J47,"")),"")</f>
        <v/>
      </c>
      <c r="P203" t="str">
        <f>IF(ISNUMBER(FIND("徐锐",遗留bug!M47)),遗留bug!C47,"")</f>
        <v/>
      </c>
      <c r="Q203" s="99" t="str">
        <f>IF(ISNUMBER(FIND("徐锐",遗留bug!M47)),IF(遗留bug!I47&gt;=遗留bug!J47,遗留bug!I47,IF(遗留bug!I96&lt;遗留bug!J47,遗留bug!J47,"")),"")</f>
        <v/>
      </c>
      <c r="S203" t="str">
        <f>IF(ISNUMBER(FIND("余亚成",遗留bug!M47)),遗留bug!C47,"")</f>
        <v/>
      </c>
      <c r="T203" s="99" t="str">
        <f>IF(ISNUMBER(FIND("余亚成",遗留bug!M47)),IF(遗留bug!I47&gt;=遗留bug!J47,遗留bug!I47,IF(遗留bug!I96&lt;遗留bug!J47,遗留bug!J47,"")),"")</f>
        <v/>
      </c>
      <c r="V203" t="str">
        <f>IF(ISNUMBER(FIND("杨炼",遗留bug!M47)),遗留bug!C47,"")</f>
        <v/>
      </c>
      <c r="W203" s="99" t="str">
        <f>IF(ISNUMBER(FIND("杨炼",遗留bug!M47)),IF(遗留bug!I47&gt;=遗留bug!J47,遗留bug!I47,IF(遗留bug!I96&lt;遗留bug!J47,遗留bug!J47,"")),"")</f>
        <v/>
      </c>
      <c r="Y203" t="str">
        <f>IF(ISNUMBER(FIND("曹俊",遗留bug!M47)),遗留bug!C47,"")</f>
        <v/>
      </c>
      <c r="Z203" s="99" t="str">
        <f>IF(ISNUMBER(FIND("曹俊",遗留bug!M47)),IF(遗留bug!I47&gt;=遗留bug!J47,遗留bug!I47,IF(遗留bug!I96&lt;遗留bug!J47,遗留bug!J47,"")),"")</f>
        <v/>
      </c>
      <c r="AB203" t="str">
        <f>IF(ISNUMBER(FIND("杨毅松",遗留bug!M47)),遗留bug!C47,"")</f>
        <v/>
      </c>
      <c r="AC203" s="99" t="str">
        <f>IF(ISNUMBER(FIND("杨毅松",遗留bug!M47)),IF(遗留bug!I47&gt;=遗留bug!J47,遗留bug!I47,IF(遗留bug!I96&lt;遗留bug!J47,遗留bug!J47,"")),"")</f>
        <v/>
      </c>
      <c r="AE203" t="str">
        <f>IF(ISNUMBER(FIND("田伟",遗留bug!#REF!)),遗留bug!C47,"")</f>
        <v/>
      </c>
      <c r="AF203" s="99" t="str">
        <f>IF(ISNUMBER(FIND("田伟",遗留bug!#REF!)),IF(遗留bug!I47&gt;=遗留bug!J47,遗留bug!I47,IF(遗留bug!I96&lt;遗留bug!J47,遗留bug!J47,"")),"")</f>
        <v/>
      </c>
      <c r="AH203" t="str">
        <f>IF(ISNUMBER(FIND("陈文卿",遗留bug!#REF!)),遗留bug!C47,"")</f>
        <v/>
      </c>
      <c r="AI203" s="99" t="str">
        <f>IF(ISNUMBER(FIND("陈文卿",遗留bug!#REF!)),IF(遗留bug!I47&gt;=遗留bug!J47,遗留bug!I47,IF(遗留bug!I96&lt;遗留bug!J47,遗留bug!J47,"")),"")</f>
        <v/>
      </c>
    </row>
    <row r="204" spans="1:35">
      <c r="A204" t="str">
        <f>IF(ISNUMBER(FIND("周朋",遗留bug!L48)),遗留bug!C48,"")</f>
        <v/>
      </c>
      <c r="B204" s="99" t="str">
        <f>IF(ISNUMBER(FIND("周朋",遗留bug!L48)),IF(遗留bug!I48&gt;=遗留bug!J48,遗留bug!I48,IF(遗留bug!I97&lt;遗留bug!J48,遗留bug!J48,"")),"")</f>
        <v/>
      </c>
      <c r="D204" t="str">
        <f>IF(ISNUMBER(FIND("鲁元君",遗留bug!L48)),遗留bug!C48,"")</f>
        <v/>
      </c>
      <c r="E204" s="99" t="str">
        <f>IF(ISNUMBER(FIND("鲁元君",遗留bug!L48)),IF(遗留bug!I48&gt;=遗留bug!J48,遗留bug!I48,IF(遗留bug!I97&lt;遗留bug!J48,遗留bug!J48,"")),"")</f>
        <v/>
      </c>
      <c r="G204" t="str">
        <f>IF(ISNUMBER(FIND("张子浚",遗留bug!L48)),遗留bug!C48,"")</f>
        <v/>
      </c>
      <c r="H204" s="99" t="str">
        <f>IF(ISNUMBER(FIND("张子浚",遗留bug!L48)),IF(遗留bug!I48&gt;=遗留bug!J48,遗留bug!I48,IF(遗留bug!I97&lt;遗留bug!J48,遗留bug!J48,"")),"")</f>
        <v/>
      </c>
      <c r="J204" t="str">
        <f>IF(ISNUMBER(FIND("张天畅",遗留bug!L48)),遗留bug!C48,"")</f>
        <v/>
      </c>
      <c r="K204" s="99" t="str">
        <f>IF(ISNUMBER(FIND("张天畅",遗留bug!L48)),IF(遗留bug!I48&gt;=遗留bug!J48,遗留bug!I48,IF(遗留bug!I97&lt;遗留bug!J48,遗留bug!J48,"")),"")</f>
        <v/>
      </c>
      <c r="M204" t="str">
        <f>IF(ISNUMBER(FIND("李元星",遗留bug!M48)),遗留bug!C48,"")</f>
        <v/>
      </c>
      <c r="N204" s="99" t="str">
        <f>IF(ISNUMBER(FIND("李元星",遗留bug!M48)),IF(遗留bug!I48&gt;=遗留bug!J48,遗留bug!I48,IF(遗留bug!I97&lt;遗留bug!J48,遗留bug!J48,"")),"")</f>
        <v/>
      </c>
      <c r="P204" t="str">
        <f>IF(ISNUMBER(FIND("徐锐",遗留bug!M48)),遗留bug!C48,"")</f>
        <v/>
      </c>
      <c r="Q204" s="99" t="str">
        <f>IF(ISNUMBER(FIND("徐锐",遗留bug!M48)),IF(遗留bug!I48&gt;=遗留bug!J48,遗留bug!I48,IF(遗留bug!I97&lt;遗留bug!J48,遗留bug!J48,"")),"")</f>
        <v/>
      </c>
      <c r="S204" t="str">
        <f>IF(ISNUMBER(FIND("余亚成",遗留bug!M48)),遗留bug!C48,"")</f>
        <v/>
      </c>
      <c r="T204" s="99" t="str">
        <f>IF(ISNUMBER(FIND("余亚成",遗留bug!M48)),IF(遗留bug!I48&gt;=遗留bug!J48,遗留bug!I48,IF(遗留bug!I97&lt;遗留bug!J48,遗留bug!J48,"")),"")</f>
        <v/>
      </c>
      <c r="V204" t="str">
        <f>IF(ISNUMBER(FIND("杨炼",遗留bug!M48)),遗留bug!C48,"")</f>
        <v/>
      </c>
      <c r="W204" s="99" t="str">
        <f>IF(ISNUMBER(FIND("杨炼",遗留bug!M48)),IF(遗留bug!I48&gt;=遗留bug!J48,遗留bug!I48,IF(遗留bug!I97&lt;遗留bug!J48,遗留bug!J48,"")),"")</f>
        <v/>
      </c>
      <c r="Y204" t="str">
        <f>IF(ISNUMBER(FIND("曹俊",遗留bug!M48)),遗留bug!C48,"")</f>
        <v/>
      </c>
      <c r="Z204" s="99" t="str">
        <f>IF(ISNUMBER(FIND("曹俊",遗留bug!M48)),IF(遗留bug!I48&gt;=遗留bug!J48,遗留bug!I48,IF(遗留bug!I97&lt;遗留bug!J48,遗留bug!J48,"")),"")</f>
        <v/>
      </c>
      <c r="AB204" t="str">
        <f>IF(ISNUMBER(FIND("杨毅松",遗留bug!M48)),遗留bug!C48,"")</f>
        <v/>
      </c>
      <c r="AC204" s="99" t="str">
        <f>IF(ISNUMBER(FIND("杨毅松",遗留bug!M48)),IF(遗留bug!I48&gt;=遗留bug!J48,遗留bug!I48,IF(遗留bug!I97&lt;遗留bug!J48,遗留bug!J48,"")),"")</f>
        <v/>
      </c>
      <c r="AE204" t="str">
        <f>IF(ISNUMBER(FIND("田伟",遗留bug!#REF!)),遗留bug!C48,"")</f>
        <v/>
      </c>
      <c r="AF204" s="99" t="str">
        <f>IF(ISNUMBER(FIND("田伟",遗留bug!#REF!)),IF(遗留bug!I48&gt;=遗留bug!J48,遗留bug!I48,IF(遗留bug!I97&lt;遗留bug!J48,遗留bug!J48,"")),"")</f>
        <v/>
      </c>
      <c r="AH204" t="str">
        <f>IF(ISNUMBER(FIND("陈文卿",遗留bug!#REF!)),遗留bug!C48,"")</f>
        <v/>
      </c>
      <c r="AI204" s="99" t="str">
        <f>IF(ISNUMBER(FIND("陈文卿",遗留bug!#REF!)),IF(遗留bug!I48&gt;=遗留bug!J48,遗留bug!I48,IF(遗留bug!I97&lt;遗留bug!J48,遗留bug!J48,"")),"")</f>
        <v/>
      </c>
    </row>
    <row r="205" spans="1:35">
      <c r="A205" t="str">
        <f>IF(ISNUMBER(FIND("周朋",遗留bug!L49)),遗留bug!C49,"")</f>
        <v/>
      </c>
      <c r="B205" s="99" t="str">
        <f>IF(ISNUMBER(FIND("周朋",遗留bug!L49)),IF(遗留bug!I49&gt;=遗留bug!J49,遗留bug!I49,IF(遗留bug!I98&lt;遗留bug!J49,遗留bug!J49,"")),"")</f>
        <v/>
      </c>
      <c r="D205" t="str">
        <f>IF(ISNUMBER(FIND("鲁元君",遗留bug!L49)),遗留bug!C49,"")</f>
        <v/>
      </c>
      <c r="E205" s="99" t="str">
        <f>IF(ISNUMBER(FIND("鲁元君",遗留bug!L49)),IF(遗留bug!I49&gt;=遗留bug!J49,遗留bug!I49,IF(遗留bug!I98&lt;遗留bug!J49,遗留bug!J49,"")),"")</f>
        <v/>
      </c>
      <c r="G205" t="str">
        <f>IF(ISNUMBER(FIND("张子浚",遗留bug!L49)),遗留bug!C49,"")</f>
        <v/>
      </c>
      <c r="H205" s="99" t="str">
        <f>IF(ISNUMBER(FIND("张子浚",遗留bug!L49)),IF(遗留bug!I49&gt;=遗留bug!J49,遗留bug!I49,IF(遗留bug!I98&lt;遗留bug!J49,遗留bug!J49,"")),"")</f>
        <v/>
      </c>
      <c r="J205" t="str">
        <f>IF(ISNUMBER(FIND("张天畅",遗留bug!L49)),遗留bug!C49,"")</f>
        <v/>
      </c>
      <c r="K205" s="99" t="str">
        <f>IF(ISNUMBER(FIND("张天畅",遗留bug!L49)),IF(遗留bug!I49&gt;=遗留bug!J49,遗留bug!I49,IF(遗留bug!I98&lt;遗留bug!J49,遗留bug!J49,"")),"")</f>
        <v/>
      </c>
      <c r="M205" t="str">
        <f>IF(ISNUMBER(FIND("李元星",遗留bug!M49)),遗留bug!C49,"")</f>
        <v/>
      </c>
      <c r="N205" s="99" t="str">
        <f>IF(ISNUMBER(FIND("李元星",遗留bug!M49)),IF(遗留bug!I49&gt;=遗留bug!J49,遗留bug!I49,IF(遗留bug!I98&lt;遗留bug!J49,遗留bug!J49,"")),"")</f>
        <v/>
      </c>
      <c r="P205" t="str">
        <f>IF(ISNUMBER(FIND("徐锐",遗留bug!M49)),遗留bug!C49,"")</f>
        <v/>
      </c>
      <c r="Q205" s="99" t="str">
        <f>IF(ISNUMBER(FIND("徐锐",遗留bug!M49)),IF(遗留bug!I49&gt;=遗留bug!J49,遗留bug!I49,IF(遗留bug!I98&lt;遗留bug!J49,遗留bug!J49,"")),"")</f>
        <v/>
      </c>
      <c r="S205" t="str">
        <f>IF(ISNUMBER(FIND("余亚成",遗留bug!M49)),遗留bug!C49,"")</f>
        <v/>
      </c>
      <c r="T205" s="99" t="str">
        <f>IF(ISNUMBER(FIND("余亚成",遗留bug!M49)),IF(遗留bug!I49&gt;=遗留bug!J49,遗留bug!I49,IF(遗留bug!I98&lt;遗留bug!J49,遗留bug!J49,"")),"")</f>
        <v/>
      </c>
      <c r="V205" t="str">
        <f>IF(ISNUMBER(FIND("杨炼",遗留bug!M49)),遗留bug!C49,"")</f>
        <v/>
      </c>
      <c r="W205" s="99" t="str">
        <f>IF(ISNUMBER(FIND("杨炼",遗留bug!M49)),IF(遗留bug!I49&gt;=遗留bug!J49,遗留bug!I49,IF(遗留bug!I98&lt;遗留bug!J49,遗留bug!J49,"")),"")</f>
        <v/>
      </c>
      <c r="Y205" t="str">
        <f>IF(ISNUMBER(FIND("曹俊",遗留bug!M49)),遗留bug!C49,"")</f>
        <v/>
      </c>
      <c r="Z205" s="99" t="str">
        <f>IF(ISNUMBER(FIND("曹俊",遗留bug!M49)),IF(遗留bug!I49&gt;=遗留bug!J49,遗留bug!I49,IF(遗留bug!I98&lt;遗留bug!J49,遗留bug!J49,"")),"")</f>
        <v/>
      </c>
      <c r="AB205" t="str">
        <f>IF(ISNUMBER(FIND("杨毅松",遗留bug!M49)),遗留bug!C49,"")</f>
        <v/>
      </c>
      <c r="AC205" s="99" t="str">
        <f>IF(ISNUMBER(FIND("杨毅松",遗留bug!M49)),IF(遗留bug!I49&gt;=遗留bug!J49,遗留bug!I49,IF(遗留bug!I98&lt;遗留bug!J49,遗留bug!J49,"")),"")</f>
        <v/>
      </c>
      <c r="AE205" t="str">
        <f>IF(ISNUMBER(FIND("田伟",遗留bug!#REF!)),遗留bug!C49,"")</f>
        <v/>
      </c>
      <c r="AF205" s="99" t="str">
        <f>IF(ISNUMBER(FIND("田伟",遗留bug!#REF!)),IF(遗留bug!I49&gt;=遗留bug!J49,遗留bug!I49,IF(遗留bug!I98&lt;遗留bug!J49,遗留bug!J49,"")),"")</f>
        <v/>
      </c>
      <c r="AH205" t="str">
        <f>IF(ISNUMBER(FIND("陈文卿",遗留bug!#REF!)),遗留bug!C49,"")</f>
        <v/>
      </c>
      <c r="AI205" s="99" t="str">
        <f>IF(ISNUMBER(FIND("陈文卿",遗留bug!#REF!)),IF(遗留bug!I49&gt;=遗留bug!J49,遗留bug!I49,IF(遗留bug!I98&lt;遗留bug!J49,遗留bug!J49,"")),"")</f>
        <v/>
      </c>
    </row>
    <row r="206" spans="1:35">
      <c r="A206" t="str">
        <f>IF(ISNUMBER(FIND("周朋",遗留bug!L50)),遗留bug!C50,"")</f>
        <v/>
      </c>
      <c r="B206" s="99" t="str">
        <f>IF(ISNUMBER(FIND("周朋",遗留bug!L50)),IF(遗留bug!I50&gt;=遗留bug!J50,遗留bug!I50,IF(遗留bug!I99&lt;遗留bug!J50,遗留bug!J50,"")),"")</f>
        <v/>
      </c>
      <c r="D206" t="str">
        <f>IF(ISNUMBER(FIND("鲁元君",遗留bug!L50)),遗留bug!C50,"")</f>
        <v/>
      </c>
      <c r="E206" s="99" t="str">
        <f>IF(ISNUMBER(FIND("鲁元君",遗留bug!L50)),IF(遗留bug!I50&gt;=遗留bug!J50,遗留bug!I50,IF(遗留bug!I99&lt;遗留bug!J50,遗留bug!J50,"")),"")</f>
        <v/>
      </c>
      <c r="G206" t="str">
        <f>IF(ISNUMBER(FIND("张子浚",遗留bug!L50)),遗留bug!C50,"")</f>
        <v/>
      </c>
      <c r="H206" s="99" t="str">
        <f>IF(ISNUMBER(FIND("张子浚",遗留bug!L50)),IF(遗留bug!I50&gt;=遗留bug!J50,遗留bug!I50,IF(遗留bug!I99&lt;遗留bug!J50,遗留bug!J50,"")),"")</f>
        <v/>
      </c>
      <c r="J206" t="str">
        <f>IF(ISNUMBER(FIND("张天畅",遗留bug!L50)),遗留bug!C50,"")</f>
        <v/>
      </c>
      <c r="K206" s="99" t="str">
        <f>IF(ISNUMBER(FIND("张天畅",遗留bug!L50)),IF(遗留bug!I50&gt;=遗留bug!J50,遗留bug!I50,IF(遗留bug!I99&lt;遗留bug!J50,遗留bug!J50,"")),"")</f>
        <v/>
      </c>
      <c r="M206" t="str">
        <f>IF(ISNUMBER(FIND("李元星",遗留bug!M50)),遗留bug!C50,"")</f>
        <v/>
      </c>
      <c r="N206" s="99" t="str">
        <f>IF(ISNUMBER(FIND("李元星",遗留bug!M50)),IF(遗留bug!I50&gt;=遗留bug!J50,遗留bug!I50,IF(遗留bug!I99&lt;遗留bug!J50,遗留bug!J50,"")),"")</f>
        <v/>
      </c>
      <c r="P206" t="str">
        <f>IF(ISNUMBER(FIND("徐锐",遗留bug!M50)),遗留bug!C50,"")</f>
        <v/>
      </c>
      <c r="Q206" s="99" t="str">
        <f>IF(ISNUMBER(FIND("徐锐",遗留bug!M50)),IF(遗留bug!I50&gt;=遗留bug!J50,遗留bug!I50,IF(遗留bug!I99&lt;遗留bug!J50,遗留bug!J50,"")),"")</f>
        <v/>
      </c>
      <c r="S206" t="str">
        <f>IF(ISNUMBER(FIND("余亚成",遗留bug!M50)),遗留bug!C50,"")</f>
        <v/>
      </c>
      <c r="T206" s="99" t="str">
        <f>IF(ISNUMBER(FIND("余亚成",遗留bug!M50)),IF(遗留bug!I50&gt;=遗留bug!J50,遗留bug!I50,IF(遗留bug!I99&lt;遗留bug!J50,遗留bug!J50,"")),"")</f>
        <v/>
      </c>
      <c r="V206" t="str">
        <f>IF(ISNUMBER(FIND("杨炼",遗留bug!M50)),遗留bug!C50,"")</f>
        <v/>
      </c>
      <c r="W206" s="99" t="str">
        <f>IF(ISNUMBER(FIND("杨炼",遗留bug!M50)),IF(遗留bug!I50&gt;=遗留bug!J50,遗留bug!I50,IF(遗留bug!I99&lt;遗留bug!J50,遗留bug!J50,"")),"")</f>
        <v/>
      </c>
      <c r="Y206" t="str">
        <f>IF(ISNUMBER(FIND("曹俊",遗留bug!M50)),遗留bug!C50,"")</f>
        <v/>
      </c>
      <c r="Z206" s="99" t="str">
        <f>IF(ISNUMBER(FIND("曹俊",遗留bug!M50)),IF(遗留bug!I50&gt;=遗留bug!J50,遗留bug!I50,IF(遗留bug!I99&lt;遗留bug!J50,遗留bug!J50,"")),"")</f>
        <v/>
      </c>
      <c r="AB206" t="str">
        <f>IF(ISNUMBER(FIND("杨毅松",遗留bug!M50)),遗留bug!C50,"")</f>
        <v/>
      </c>
      <c r="AC206" s="99" t="str">
        <f>IF(ISNUMBER(FIND("杨毅松",遗留bug!M50)),IF(遗留bug!I50&gt;=遗留bug!J50,遗留bug!I50,IF(遗留bug!I99&lt;遗留bug!J50,遗留bug!J50,"")),"")</f>
        <v/>
      </c>
      <c r="AE206" t="str">
        <f>IF(ISNUMBER(FIND("田伟",遗留bug!#REF!)),遗留bug!C50,"")</f>
        <v/>
      </c>
      <c r="AF206" s="99" t="str">
        <f>IF(ISNUMBER(FIND("田伟",遗留bug!#REF!)),IF(遗留bug!I50&gt;=遗留bug!J50,遗留bug!I50,IF(遗留bug!I99&lt;遗留bug!J50,遗留bug!J50,"")),"")</f>
        <v/>
      </c>
      <c r="AH206" t="str">
        <f>IF(ISNUMBER(FIND("陈文卿",遗留bug!#REF!)),遗留bug!C50,"")</f>
        <v/>
      </c>
      <c r="AI206" s="99" t="str">
        <f>IF(ISNUMBER(FIND("陈文卿",遗留bug!#REF!)),IF(遗留bug!I50&gt;=遗留bug!J50,遗留bug!I50,IF(遗留bug!I99&lt;遗留bug!J50,遗留bug!J50,"")),"")</f>
        <v/>
      </c>
    </row>
    <row r="207" spans="1:35">
      <c r="A207" t="str">
        <f>IF(ISNUMBER(FIND("周朋",遗留bug!L51)),遗留bug!C51,"")</f>
        <v/>
      </c>
      <c r="B207" s="99" t="str">
        <f>IF(ISNUMBER(FIND("周朋",遗留bug!L51)),IF(遗留bug!I51&gt;=遗留bug!J51,遗留bug!I51,IF(遗留bug!I100&lt;遗留bug!J51,遗留bug!J51,"")),"")</f>
        <v/>
      </c>
      <c r="D207" t="str">
        <f>IF(ISNUMBER(FIND("鲁元君",遗留bug!L51)),遗留bug!C51,"")</f>
        <v/>
      </c>
      <c r="E207" s="99" t="str">
        <f>IF(ISNUMBER(FIND("鲁元君",遗留bug!L51)),IF(遗留bug!I51&gt;=遗留bug!J51,遗留bug!I51,IF(遗留bug!I100&lt;遗留bug!J51,遗留bug!J51,"")),"")</f>
        <v/>
      </c>
      <c r="G207" t="str">
        <f>IF(ISNUMBER(FIND("张子浚",遗留bug!L51)),遗留bug!C51,"")</f>
        <v/>
      </c>
      <c r="H207" s="99" t="str">
        <f>IF(ISNUMBER(FIND("张子浚",遗留bug!L51)),IF(遗留bug!I51&gt;=遗留bug!J51,遗留bug!I51,IF(遗留bug!I100&lt;遗留bug!J51,遗留bug!J51,"")),"")</f>
        <v/>
      </c>
      <c r="J207" t="str">
        <f>IF(ISNUMBER(FIND("张天畅",遗留bug!L51)),遗留bug!C51,"")</f>
        <v/>
      </c>
      <c r="K207" s="99" t="str">
        <f>IF(ISNUMBER(FIND("张天畅",遗留bug!L51)),IF(遗留bug!I51&gt;=遗留bug!J51,遗留bug!I51,IF(遗留bug!I100&lt;遗留bug!J51,遗留bug!J51,"")),"")</f>
        <v/>
      </c>
      <c r="M207" t="str">
        <f>IF(ISNUMBER(FIND("李元星",遗留bug!M51)),遗留bug!C51,"")</f>
        <v/>
      </c>
      <c r="N207" s="99" t="str">
        <f>IF(ISNUMBER(FIND("李元星",遗留bug!M51)),IF(遗留bug!I51&gt;=遗留bug!J51,遗留bug!I51,IF(遗留bug!I100&lt;遗留bug!J51,遗留bug!J51,"")),"")</f>
        <v/>
      </c>
      <c r="P207" t="str">
        <f>IF(ISNUMBER(FIND("徐锐",遗留bug!M51)),遗留bug!C51,"")</f>
        <v/>
      </c>
      <c r="Q207" s="99" t="str">
        <f>IF(ISNUMBER(FIND("徐锐",遗留bug!M51)),IF(遗留bug!I51&gt;=遗留bug!J51,遗留bug!I51,IF(遗留bug!I100&lt;遗留bug!J51,遗留bug!J51,"")),"")</f>
        <v/>
      </c>
      <c r="S207" t="str">
        <f>IF(ISNUMBER(FIND("余亚成",遗留bug!M51)),遗留bug!C51,"")</f>
        <v/>
      </c>
      <c r="T207" s="99" t="str">
        <f>IF(ISNUMBER(FIND("余亚成",遗留bug!M51)),IF(遗留bug!I51&gt;=遗留bug!J51,遗留bug!I51,IF(遗留bug!I100&lt;遗留bug!J51,遗留bug!J51,"")),"")</f>
        <v/>
      </c>
      <c r="V207" t="str">
        <f>IF(ISNUMBER(FIND("杨炼",遗留bug!M51)),遗留bug!C51,"")</f>
        <v/>
      </c>
      <c r="W207" s="99" t="str">
        <f>IF(ISNUMBER(FIND("杨炼",遗留bug!M51)),IF(遗留bug!I51&gt;=遗留bug!J51,遗留bug!I51,IF(遗留bug!I100&lt;遗留bug!J51,遗留bug!J51,"")),"")</f>
        <v/>
      </c>
      <c r="Y207" t="str">
        <f>IF(ISNUMBER(FIND("曹俊",遗留bug!M51)),遗留bug!C51,"")</f>
        <v/>
      </c>
      <c r="Z207" s="99" t="str">
        <f>IF(ISNUMBER(FIND("曹俊",遗留bug!M51)),IF(遗留bug!I51&gt;=遗留bug!J51,遗留bug!I51,IF(遗留bug!I100&lt;遗留bug!J51,遗留bug!J51,"")),"")</f>
        <v/>
      </c>
      <c r="AB207" t="str">
        <f>IF(ISNUMBER(FIND("杨毅松",遗留bug!M51)),遗留bug!C51,"")</f>
        <v/>
      </c>
      <c r="AC207" s="99" t="str">
        <f>IF(ISNUMBER(FIND("杨毅松",遗留bug!M51)),IF(遗留bug!I51&gt;=遗留bug!J51,遗留bug!I51,IF(遗留bug!I100&lt;遗留bug!J51,遗留bug!J51,"")),"")</f>
        <v/>
      </c>
      <c r="AE207" t="str">
        <f>IF(ISNUMBER(FIND("田伟",遗留bug!#REF!)),遗留bug!C51,"")</f>
        <v/>
      </c>
      <c r="AF207" s="99" t="str">
        <f>IF(ISNUMBER(FIND("田伟",遗留bug!#REF!)),IF(遗留bug!I51&gt;=遗留bug!J51,遗留bug!I51,IF(遗留bug!I100&lt;遗留bug!J51,遗留bug!J51,"")),"")</f>
        <v/>
      </c>
      <c r="AH207" t="str">
        <f>IF(ISNUMBER(FIND("陈文卿",遗留bug!#REF!)),遗留bug!C51,"")</f>
        <v/>
      </c>
      <c r="AI207" s="99" t="str">
        <f>IF(ISNUMBER(FIND("陈文卿",遗留bug!#REF!)),IF(遗留bug!I51&gt;=遗留bug!J51,遗留bug!I51,IF(遗留bug!I100&lt;遗留bug!J51,遗留bug!J51,"")),"")</f>
        <v/>
      </c>
    </row>
    <row r="208" spans="1:35">
      <c r="A208" t="str">
        <f>IF(ISNUMBER(FIND("周朋",遗留bug!L52)),遗留bug!C52,"")</f>
        <v/>
      </c>
      <c r="B208" s="99" t="str">
        <f>IF(ISNUMBER(FIND("周朋",遗留bug!L52)),IF(遗留bug!I52&gt;=遗留bug!J52,遗留bug!I52,IF(遗留bug!I101&lt;遗留bug!J52,遗留bug!J52,"")),"")</f>
        <v/>
      </c>
      <c r="D208" t="str">
        <f>IF(ISNUMBER(FIND("鲁元君",遗留bug!L52)),遗留bug!C52,"")</f>
        <v/>
      </c>
      <c r="E208" s="99" t="str">
        <f>IF(ISNUMBER(FIND("鲁元君",遗留bug!L52)),IF(遗留bug!I52&gt;=遗留bug!J52,遗留bug!I52,IF(遗留bug!I101&lt;遗留bug!J52,遗留bug!J52,"")),"")</f>
        <v/>
      </c>
      <c r="G208" t="str">
        <f>IF(ISNUMBER(FIND("张子浚",遗留bug!L52)),遗留bug!C52,"")</f>
        <v/>
      </c>
      <c r="H208" s="99" t="str">
        <f>IF(ISNUMBER(FIND("张子浚",遗留bug!L52)),IF(遗留bug!I52&gt;=遗留bug!J52,遗留bug!I52,IF(遗留bug!I101&lt;遗留bug!J52,遗留bug!J52,"")),"")</f>
        <v/>
      </c>
      <c r="J208" t="str">
        <f>IF(ISNUMBER(FIND("张天畅",遗留bug!L52)),遗留bug!C52,"")</f>
        <v/>
      </c>
      <c r="K208" s="99" t="str">
        <f>IF(ISNUMBER(FIND("张天畅",遗留bug!L52)),IF(遗留bug!I52&gt;=遗留bug!J52,遗留bug!I52,IF(遗留bug!I101&lt;遗留bug!J52,遗留bug!J52,"")),"")</f>
        <v/>
      </c>
      <c r="M208" t="str">
        <f>IF(ISNUMBER(FIND("李元星",遗留bug!M52)),遗留bug!C52,"")</f>
        <v/>
      </c>
      <c r="N208" s="99" t="str">
        <f>IF(ISNUMBER(FIND("李元星",遗留bug!M52)),IF(遗留bug!I52&gt;=遗留bug!J52,遗留bug!I52,IF(遗留bug!I101&lt;遗留bug!J52,遗留bug!J52,"")),"")</f>
        <v/>
      </c>
      <c r="P208" t="str">
        <f>IF(ISNUMBER(FIND("徐锐",遗留bug!M52)),遗留bug!C52,"")</f>
        <v/>
      </c>
      <c r="Q208" s="99" t="str">
        <f>IF(ISNUMBER(FIND("徐锐",遗留bug!M52)),IF(遗留bug!I52&gt;=遗留bug!J52,遗留bug!I52,IF(遗留bug!I101&lt;遗留bug!J52,遗留bug!J52,"")),"")</f>
        <v/>
      </c>
      <c r="S208" t="str">
        <f>IF(ISNUMBER(FIND("余亚成",遗留bug!M52)),遗留bug!C52,"")</f>
        <v/>
      </c>
      <c r="T208" s="99" t="str">
        <f>IF(ISNUMBER(FIND("余亚成",遗留bug!M52)),IF(遗留bug!I52&gt;=遗留bug!J52,遗留bug!I52,IF(遗留bug!I101&lt;遗留bug!J52,遗留bug!J52,"")),"")</f>
        <v/>
      </c>
      <c r="V208" t="str">
        <f>IF(ISNUMBER(FIND("杨炼",遗留bug!M52)),遗留bug!C52,"")</f>
        <v/>
      </c>
      <c r="W208" s="99" t="str">
        <f>IF(ISNUMBER(FIND("杨炼",遗留bug!M52)),IF(遗留bug!I52&gt;=遗留bug!J52,遗留bug!I52,IF(遗留bug!I101&lt;遗留bug!J52,遗留bug!J52,"")),"")</f>
        <v/>
      </c>
      <c r="Y208" t="str">
        <f>IF(ISNUMBER(FIND("曹俊",遗留bug!M52)),遗留bug!C52,"")</f>
        <v/>
      </c>
      <c r="Z208" s="99" t="str">
        <f>IF(ISNUMBER(FIND("曹俊",遗留bug!M52)),IF(遗留bug!I52&gt;=遗留bug!J52,遗留bug!I52,IF(遗留bug!I101&lt;遗留bug!J52,遗留bug!J52,"")),"")</f>
        <v/>
      </c>
      <c r="AB208" t="str">
        <f>IF(ISNUMBER(FIND("杨毅松",遗留bug!M52)),遗留bug!C52,"")</f>
        <v/>
      </c>
      <c r="AC208" s="99" t="str">
        <f>IF(ISNUMBER(FIND("杨毅松",遗留bug!M52)),IF(遗留bug!I52&gt;=遗留bug!J52,遗留bug!I52,IF(遗留bug!I101&lt;遗留bug!J52,遗留bug!J52,"")),"")</f>
        <v/>
      </c>
      <c r="AE208" t="str">
        <f>IF(ISNUMBER(FIND("田伟",遗留bug!#REF!)),遗留bug!C52,"")</f>
        <v/>
      </c>
      <c r="AF208" s="99" t="str">
        <f>IF(ISNUMBER(FIND("田伟",遗留bug!#REF!)),IF(遗留bug!I52&gt;=遗留bug!J52,遗留bug!I52,IF(遗留bug!I101&lt;遗留bug!J52,遗留bug!J52,"")),"")</f>
        <v/>
      </c>
      <c r="AH208" t="str">
        <f>IF(ISNUMBER(FIND("陈文卿",遗留bug!#REF!)),遗留bug!C52,"")</f>
        <v/>
      </c>
      <c r="AI208" s="99" t="str">
        <f>IF(ISNUMBER(FIND("陈文卿",遗留bug!#REF!)),IF(遗留bug!I52&gt;=遗留bug!J52,遗留bug!I52,IF(遗留bug!I101&lt;遗留bug!J52,遗留bug!J52,"")),"")</f>
        <v/>
      </c>
    </row>
    <row r="209" spans="1:35">
      <c r="A209" t="str">
        <f>IF(ISNUMBER(FIND("周朋",遗留bug!L53)),遗留bug!C53,"")</f>
        <v/>
      </c>
      <c r="B209" s="99" t="str">
        <f>IF(ISNUMBER(FIND("周朋",遗留bug!L53)),IF(遗留bug!I53&gt;=遗留bug!J53,遗留bug!I53,IF(遗留bug!I102&lt;遗留bug!J53,遗留bug!J53,"")),"")</f>
        <v/>
      </c>
      <c r="D209" t="str">
        <f>IF(ISNUMBER(FIND("鲁元君",遗留bug!L53)),遗留bug!C53,"")</f>
        <v/>
      </c>
      <c r="E209" s="99" t="str">
        <f>IF(ISNUMBER(FIND("鲁元君",遗留bug!L53)),IF(遗留bug!I53&gt;=遗留bug!J53,遗留bug!I53,IF(遗留bug!I102&lt;遗留bug!J53,遗留bug!J53,"")),"")</f>
        <v/>
      </c>
      <c r="G209" t="str">
        <f>IF(ISNUMBER(FIND("张子浚",遗留bug!L53)),遗留bug!C53,"")</f>
        <v/>
      </c>
      <c r="H209" s="99" t="str">
        <f>IF(ISNUMBER(FIND("张子浚",遗留bug!L53)),IF(遗留bug!I53&gt;=遗留bug!J53,遗留bug!I53,IF(遗留bug!I102&lt;遗留bug!J53,遗留bug!J53,"")),"")</f>
        <v/>
      </c>
      <c r="J209" t="str">
        <f>IF(ISNUMBER(FIND("张天畅",遗留bug!L53)),遗留bug!C53,"")</f>
        <v/>
      </c>
      <c r="K209" s="99" t="str">
        <f>IF(ISNUMBER(FIND("张天畅",遗留bug!L53)),IF(遗留bug!I53&gt;=遗留bug!J53,遗留bug!I53,IF(遗留bug!I102&lt;遗留bug!J53,遗留bug!J53,"")),"")</f>
        <v/>
      </c>
      <c r="M209" t="str">
        <f>IF(ISNUMBER(FIND("李元星",遗留bug!M53)),遗留bug!C53,"")</f>
        <v/>
      </c>
      <c r="N209" s="99" t="str">
        <f>IF(ISNUMBER(FIND("李元星",遗留bug!M53)),IF(遗留bug!I53&gt;=遗留bug!J53,遗留bug!I53,IF(遗留bug!I102&lt;遗留bug!J53,遗留bug!J53,"")),"")</f>
        <v/>
      </c>
      <c r="P209" t="str">
        <f>IF(ISNUMBER(FIND("徐锐",遗留bug!M53)),遗留bug!C53,"")</f>
        <v/>
      </c>
      <c r="Q209" s="99" t="str">
        <f>IF(ISNUMBER(FIND("徐锐",遗留bug!M53)),IF(遗留bug!I53&gt;=遗留bug!J53,遗留bug!I53,IF(遗留bug!I102&lt;遗留bug!J53,遗留bug!J53,"")),"")</f>
        <v/>
      </c>
      <c r="S209" t="str">
        <f>IF(ISNUMBER(FIND("余亚成",遗留bug!M53)),遗留bug!C53,"")</f>
        <v/>
      </c>
      <c r="T209" s="99" t="str">
        <f>IF(ISNUMBER(FIND("余亚成",遗留bug!M53)),IF(遗留bug!I53&gt;=遗留bug!J53,遗留bug!I53,IF(遗留bug!I102&lt;遗留bug!J53,遗留bug!J53,"")),"")</f>
        <v/>
      </c>
      <c r="V209" t="str">
        <f>IF(ISNUMBER(FIND("杨炼",遗留bug!M53)),遗留bug!C53,"")</f>
        <v/>
      </c>
      <c r="W209" s="99" t="str">
        <f>IF(ISNUMBER(FIND("杨炼",遗留bug!M53)),IF(遗留bug!I53&gt;=遗留bug!J53,遗留bug!I53,IF(遗留bug!I102&lt;遗留bug!J53,遗留bug!J53,"")),"")</f>
        <v/>
      </c>
      <c r="Y209" t="str">
        <f>IF(ISNUMBER(FIND("曹俊",遗留bug!M53)),遗留bug!C53,"")</f>
        <v/>
      </c>
      <c r="Z209" s="99" t="str">
        <f>IF(ISNUMBER(FIND("曹俊",遗留bug!M53)),IF(遗留bug!I53&gt;=遗留bug!J53,遗留bug!I53,IF(遗留bug!I102&lt;遗留bug!J53,遗留bug!J53,"")),"")</f>
        <v/>
      </c>
      <c r="AB209" t="str">
        <f>IF(ISNUMBER(FIND("杨毅松",遗留bug!M53)),遗留bug!C53,"")</f>
        <v/>
      </c>
      <c r="AC209" s="99" t="str">
        <f>IF(ISNUMBER(FIND("杨毅松",遗留bug!M53)),IF(遗留bug!I53&gt;=遗留bug!J53,遗留bug!I53,IF(遗留bug!I102&lt;遗留bug!J53,遗留bug!J53,"")),"")</f>
        <v/>
      </c>
      <c r="AE209" t="str">
        <f>IF(ISNUMBER(FIND("田伟",遗留bug!#REF!)),遗留bug!C53,"")</f>
        <v/>
      </c>
      <c r="AF209" s="99" t="str">
        <f>IF(ISNUMBER(FIND("田伟",遗留bug!#REF!)),IF(遗留bug!I53&gt;=遗留bug!J53,遗留bug!I53,IF(遗留bug!I102&lt;遗留bug!J53,遗留bug!J53,"")),"")</f>
        <v/>
      </c>
      <c r="AH209" t="str">
        <f>IF(ISNUMBER(FIND("陈文卿",遗留bug!#REF!)),遗留bug!C53,"")</f>
        <v/>
      </c>
      <c r="AI209" s="99" t="str">
        <f>IF(ISNUMBER(FIND("陈文卿",遗留bug!#REF!)),IF(遗留bug!I53&gt;=遗留bug!J53,遗留bug!I53,IF(遗留bug!I102&lt;遗留bug!J53,遗留bug!J53,"")),"")</f>
        <v/>
      </c>
    </row>
    <row r="210" spans="1:35">
      <c r="A210" t="str">
        <f>IF(ISNUMBER(FIND("周朋",遗留bug!L54)),遗留bug!C54,"")</f>
        <v/>
      </c>
      <c r="B210" s="99" t="str">
        <f>IF(ISNUMBER(FIND("周朋",遗留bug!L54)),IF(遗留bug!I54&gt;=遗留bug!J54,遗留bug!I54,IF(遗留bug!I103&lt;遗留bug!J54,遗留bug!J54,"")),"")</f>
        <v/>
      </c>
      <c r="D210" t="str">
        <f>IF(ISNUMBER(FIND("鲁元君",遗留bug!L54)),遗留bug!C54,"")</f>
        <v/>
      </c>
      <c r="E210" s="99" t="str">
        <f>IF(ISNUMBER(FIND("鲁元君",遗留bug!L54)),IF(遗留bug!I54&gt;=遗留bug!J54,遗留bug!I54,IF(遗留bug!I103&lt;遗留bug!J54,遗留bug!J54,"")),"")</f>
        <v/>
      </c>
      <c r="G210" t="str">
        <f>IF(ISNUMBER(FIND("张子浚",遗留bug!L54)),遗留bug!C54,"")</f>
        <v/>
      </c>
      <c r="H210" s="99" t="str">
        <f>IF(ISNUMBER(FIND("张子浚",遗留bug!L54)),IF(遗留bug!I54&gt;=遗留bug!J54,遗留bug!I54,IF(遗留bug!I103&lt;遗留bug!J54,遗留bug!J54,"")),"")</f>
        <v/>
      </c>
      <c r="J210" t="str">
        <f>IF(ISNUMBER(FIND("张天畅",遗留bug!L54)),遗留bug!C54,"")</f>
        <v/>
      </c>
      <c r="K210" s="99" t="str">
        <f>IF(ISNUMBER(FIND("张天畅",遗留bug!L54)),IF(遗留bug!I54&gt;=遗留bug!J54,遗留bug!I54,IF(遗留bug!I103&lt;遗留bug!J54,遗留bug!J54,"")),"")</f>
        <v/>
      </c>
      <c r="M210" t="str">
        <f>IF(ISNUMBER(FIND("李元星",遗留bug!M54)),遗留bug!C54,"")</f>
        <v/>
      </c>
      <c r="N210" s="99" t="str">
        <f>IF(ISNUMBER(FIND("李元星",遗留bug!M54)),IF(遗留bug!I54&gt;=遗留bug!J54,遗留bug!I54,IF(遗留bug!I103&lt;遗留bug!J54,遗留bug!J54,"")),"")</f>
        <v/>
      </c>
      <c r="P210" t="str">
        <f>IF(ISNUMBER(FIND("徐锐",遗留bug!M54)),遗留bug!C54,"")</f>
        <v/>
      </c>
      <c r="Q210" s="99" t="str">
        <f>IF(ISNUMBER(FIND("徐锐",遗留bug!M54)),IF(遗留bug!I54&gt;=遗留bug!J54,遗留bug!I54,IF(遗留bug!I103&lt;遗留bug!J54,遗留bug!J54,"")),"")</f>
        <v/>
      </c>
      <c r="S210" t="str">
        <f>IF(ISNUMBER(FIND("余亚成",遗留bug!M54)),遗留bug!C54,"")</f>
        <v/>
      </c>
      <c r="T210" s="99" t="str">
        <f>IF(ISNUMBER(FIND("余亚成",遗留bug!M54)),IF(遗留bug!I54&gt;=遗留bug!J54,遗留bug!I54,IF(遗留bug!I103&lt;遗留bug!J54,遗留bug!J54,"")),"")</f>
        <v/>
      </c>
      <c r="V210" t="str">
        <f>IF(ISNUMBER(FIND("杨炼",遗留bug!M54)),遗留bug!C54,"")</f>
        <v/>
      </c>
      <c r="W210" s="99" t="str">
        <f>IF(ISNUMBER(FIND("杨炼",遗留bug!M54)),IF(遗留bug!I54&gt;=遗留bug!J54,遗留bug!I54,IF(遗留bug!I103&lt;遗留bug!J54,遗留bug!J54,"")),"")</f>
        <v/>
      </c>
      <c r="Y210" t="str">
        <f>IF(ISNUMBER(FIND("曹俊",遗留bug!M54)),遗留bug!C54,"")</f>
        <v/>
      </c>
      <c r="Z210" s="99" t="str">
        <f>IF(ISNUMBER(FIND("曹俊",遗留bug!M54)),IF(遗留bug!I54&gt;=遗留bug!J54,遗留bug!I54,IF(遗留bug!I103&lt;遗留bug!J54,遗留bug!J54,"")),"")</f>
        <v/>
      </c>
      <c r="AB210" t="str">
        <f>IF(ISNUMBER(FIND("杨毅松",遗留bug!M54)),遗留bug!C54,"")</f>
        <v/>
      </c>
      <c r="AC210" s="99" t="str">
        <f>IF(ISNUMBER(FIND("杨毅松",遗留bug!M54)),IF(遗留bug!I54&gt;=遗留bug!J54,遗留bug!I54,IF(遗留bug!I103&lt;遗留bug!J54,遗留bug!J54,"")),"")</f>
        <v/>
      </c>
      <c r="AE210" t="str">
        <f>IF(ISNUMBER(FIND("田伟",遗留bug!#REF!)),遗留bug!C54,"")</f>
        <v/>
      </c>
      <c r="AF210" s="99" t="str">
        <f>IF(ISNUMBER(FIND("田伟",遗留bug!#REF!)),IF(遗留bug!I54&gt;=遗留bug!J54,遗留bug!I54,IF(遗留bug!I103&lt;遗留bug!J54,遗留bug!J54,"")),"")</f>
        <v/>
      </c>
      <c r="AH210" t="str">
        <f>IF(ISNUMBER(FIND("陈文卿",遗留bug!#REF!)),遗留bug!C54,"")</f>
        <v/>
      </c>
      <c r="AI210" s="99" t="str">
        <f>IF(ISNUMBER(FIND("陈文卿",遗留bug!#REF!)),IF(遗留bug!I54&gt;=遗留bug!J54,遗留bug!I54,IF(遗留bug!I103&lt;遗留bug!J54,遗留bug!J54,"")),"")</f>
        <v/>
      </c>
    </row>
    <row r="211" spans="1:35">
      <c r="A211" t="str">
        <f>IF(ISNUMBER(FIND("周朋",遗留bug!L55)),遗留bug!C55,"")</f>
        <v/>
      </c>
      <c r="B211" s="99" t="str">
        <f>IF(ISNUMBER(FIND("周朋",遗留bug!L55)),IF(遗留bug!I55&gt;=遗留bug!J55,遗留bug!I55,IF(遗留bug!I104&lt;遗留bug!J55,遗留bug!J55,"")),"")</f>
        <v/>
      </c>
      <c r="D211" t="str">
        <f>IF(ISNUMBER(FIND("鲁元君",遗留bug!L55)),遗留bug!C55,"")</f>
        <v/>
      </c>
      <c r="E211" s="99" t="str">
        <f>IF(ISNUMBER(FIND("鲁元君",遗留bug!L55)),IF(遗留bug!I55&gt;=遗留bug!J55,遗留bug!I55,IF(遗留bug!I104&lt;遗留bug!J55,遗留bug!J55,"")),"")</f>
        <v/>
      </c>
      <c r="G211" t="str">
        <f>IF(ISNUMBER(FIND("张子浚",遗留bug!L55)),遗留bug!C55,"")</f>
        <v/>
      </c>
      <c r="H211" s="99" t="str">
        <f>IF(ISNUMBER(FIND("张子浚",遗留bug!L55)),IF(遗留bug!I55&gt;=遗留bug!J55,遗留bug!I55,IF(遗留bug!I104&lt;遗留bug!J55,遗留bug!J55,"")),"")</f>
        <v/>
      </c>
      <c r="J211" t="str">
        <f>IF(ISNUMBER(FIND("张天畅",遗留bug!L55)),遗留bug!C55,"")</f>
        <v/>
      </c>
      <c r="K211" s="99" t="str">
        <f>IF(ISNUMBER(FIND("张天畅",遗留bug!L55)),IF(遗留bug!I55&gt;=遗留bug!J55,遗留bug!I55,IF(遗留bug!I104&lt;遗留bug!J55,遗留bug!J55,"")),"")</f>
        <v/>
      </c>
      <c r="M211" t="str">
        <f>IF(ISNUMBER(FIND("李元星",遗留bug!M55)),遗留bug!C55,"")</f>
        <v/>
      </c>
      <c r="N211" s="99" t="str">
        <f>IF(ISNUMBER(FIND("李元星",遗留bug!M55)),IF(遗留bug!I55&gt;=遗留bug!J55,遗留bug!I55,IF(遗留bug!I104&lt;遗留bug!J55,遗留bug!J55,"")),"")</f>
        <v/>
      </c>
      <c r="P211" t="str">
        <f>IF(ISNUMBER(FIND("徐锐",遗留bug!M55)),遗留bug!C55,"")</f>
        <v/>
      </c>
      <c r="Q211" s="99" t="str">
        <f>IF(ISNUMBER(FIND("徐锐",遗留bug!M55)),IF(遗留bug!I55&gt;=遗留bug!J55,遗留bug!I55,IF(遗留bug!I104&lt;遗留bug!J55,遗留bug!J55,"")),"")</f>
        <v/>
      </c>
      <c r="S211" t="str">
        <f>IF(ISNUMBER(FIND("余亚成",遗留bug!M55)),遗留bug!C55,"")</f>
        <v/>
      </c>
      <c r="T211" s="99" t="str">
        <f>IF(ISNUMBER(FIND("余亚成",遗留bug!M55)),IF(遗留bug!I55&gt;=遗留bug!J55,遗留bug!I55,IF(遗留bug!I104&lt;遗留bug!J55,遗留bug!J55,"")),"")</f>
        <v/>
      </c>
      <c r="V211" t="str">
        <f>IF(ISNUMBER(FIND("杨炼",遗留bug!M55)),遗留bug!C55,"")</f>
        <v/>
      </c>
      <c r="W211" s="99" t="str">
        <f>IF(ISNUMBER(FIND("杨炼",遗留bug!M55)),IF(遗留bug!I55&gt;=遗留bug!J55,遗留bug!I55,IF(遗留bug!I104&lt;遗留bug!J55,遗留bug!J55,"")),"")</f>
        <v/>
      </c>
      <c r="Y211" t="str">
        <f>IF(ISNUMBER(FIND("曹俊",遗留bug!M55)),遗留bug!C55,"")</f>
        <v/>
      </c>
      <c r="Z211" s="99" t="str">
        <f>IF(ISNUMBER(FIND("曹俊",遗留bug!M55)),IF(遗留bug!I55&gt;=遗留bug!J55,遗留bug!I55,IF(遗留bug!I104&lt;遗留bug!J55,遗留bug!J55,"")),"")</f>
        <v/>
      </c>
      <c r="AB211" t="str">
        <f>IF(ISNUMBER(FIND("杨毅松",遗留bug!M55)),遗留bug!C55,"")</f>
        <v/>
      </c>
      <c r="AC211" s="99" t="str">
        <f>IF(ISNUMBER(FIND("杨毅松",遗留bug!M55)),IF(遗留bug!I55&gt;=遗留bug!J55,遗留bug!I55,IF(遗留bug!I104&lt;遗留bug!J55,遗留bug!J55,"")),"")</f>
        <v/>
      </c>
      <c r="AE211" t="str">
        <f>IF(ISNUMBER(FIND("田伟",遗留bug!#REF!)),遗留bug!C55,"")</f>
        <v/>
      </c>
      <c r="AF211" s="99" t="str">
        <f>IF(ISNUMBER(FIND("田伟",遗留bug!#REF!)),IF(遗留bug!I55&gt;=遗留bug!J55,遗留bug!I55,IF(遗留bug!I104&lt;遗留bug!J55,遗留bug!J55,"")),"")</f>
        <v/>
      </c>
      <c r="AH211" t="str">
        <f>IF(ISNUMBER(FIND("陈文卿",遗留bug!#REF!)),遗留bug!C55,"")</f>
        <v/>
      </c>
      <c r="AI211" s="99" t="str">
        <f>IF(ISNUMBER(FIND("陈文卿",遗留bug!#REF!)),IF(遗留bug!I55&gt;=遗留bug!J55,遗留bug!I55,IF(遗留bug!I104&lt;遗留bug!J55,遗留bug!J55,"")),"")</f>
        <v/>
      </c>
    </row>
    <row r="212" spans="1:35">
      <c r="A212" t="str">
        <f>IF(ISNUMBER(FIND("周朋",遗留bug!L56)),遗留bug!C56,"")</f>
        <v/>
      </c>
      <c r="B212" s="99" t="str">
        <f>IF(ISNUMBER(FIND("周朋",遗留bug!L56)),IF(遗留bug!I56&gt;=遗留bug!J56,遗留bug!I56,IF(遗留bug!I105&lt;遗留bug!J56,遗留bug!J56,"")),"")</f>
        <v/>
      </c>
      <c r="D212" t="str">
        <f>IF(ISNUMBER(FIND("鲁元君",遗留bug!L56)),遗留bug!C56,"")</f>
        <v/>
      </c>
      <c r="E212" s="99" t="str">
        <f>IF(ISNUMBER(FIND("鲁元君",遗留bug!L56)),IF(遗留bug!I56&gt;=遗留bug!J56,遗留bug!I56,IF(遗留bug!I105&lt;遗留bug!J56,遗留bug!J56,"")),"")</f>
        <v/>
      </c>
      <c r="G212" t="str">
        <f>IF(ISNUMBER(FIND("张子浚",遗留bug!L56)),遗留bug!C56,"")</f>
        <v/>
      </c>
      <c r="H212" s="99" t="str">
        <f>IF(ISNUMBER(FIND("张子浚",遗留bug!L56)),IF(遗留bug!I56&gt;=遗留bug!J56,遗留bug!I56,IF(遗留bug!I105&lt;遗留bug!J56,遗留bug!J56,"")),"")</f>
        <v/>
      </c>
      <c r="J212" t="str">
        <f>IF(ISNUMBER(FIND("张天畅",遗留bug!L56)),遗留bug!C56,"")</f>
        <v/>
      </c>
      <c r="K212" s="99" t="str">
        <f>IF(ISNUMBER(FIND("张天畅",遗留bug!L56)),IF(遗留bug!I56&gt;=遗留bug!J56,遗留bug!I56,IF(遗留bug!I105&lt;遗留bug!J56,遗留bug!J56,"")),"")</f>
        <v/>
      </c>
      <c r="M212" t="str">
        <f>IF(ISNUMBER(FIND("李元星",遗留bug!M56)),遗留bug!C56,"")</f>
        <v/>
      </c>
      <c r="N212" s="99" t="str">
        <f>IF(ISNUMBER(FIND("李元星",遗留bug!M56)),IF(遗留bug!I56&gt;=遗留bug!J56,遗留bug!I56,IF(遗留bug!I105&lt;遗留bug!J56,遗留bug!J56,"")),"")</f>
        <v/>
      </c>
      <c r="P212" t="str">
        <f>IF(ISNUMBER(FIND("徐锐",遗留bug!M56)),遗留bug!C56,"")</f>
        <v/>
      </c>
      <c r="Q212" s="99" t="str">
        <f>IF(ISNUMBER(FIND("徐锐",遗留bug!M56)),IF(遗留bug!I56&gt;=遗留bug!J56,遗留bug!I56,IF(遗留bug!I105&lt;遗留bug!J56,遗留bug!J56,"")),"")</f>
        <v/>
      </c>
      <c r="S212" t="str">
        <f>IF(ISNUMBER(FIND("余亚成",遗留bug!M56)),遗留bug!C56,"")</f>
        <v/>
      </c>
      <c r="T212" s="99" t="str">
        <f>IF(ISNUMBER(FIND("余亚成",遗留bug!M56)),IF(遗留bug!I56&gt;=遗留bug!J56,遗留bug!I56,IF(遗留bug!I105&lt;遗留bug!J56,遗留bug!J56,"")),"")</f>
        <v/>
      </c>
      <c r="V212" t="str">
        <f>IF(ISNUMBER(FIND("杨炼",遗留bug!M56)),遗留bug!C56,"")</f>
        <v/>
      </c>
      <c r="W212" s="99" t="str">
        <f>IF(ISNUMBER(FIND("杨炼",遗留bug!M56)),IF(遗留bug!I56&gt;=遗留bug!J56,遗留bug!I56,IF(遗留bug!I105&lt;遗留bug!J56,遗留bug!J56,"")),"")</f>
        <v/>
      </c>
      <c r="Y212" t="str">
        <f>IF(ISNUMBER(FIND("曹俊",遗留bug!M56)),遗留bug!C56,"")</f>
        <v/>
      </c>
      <c r="Z212" s="99" t="str">
        <f>IF(ISNUMBER(FIND("曹俊",遗留bug!M56)),IF(遗留bug!I56&gt;=遗留bug!J56,遗留bug!I56,IF(遗留bug!I105&lt;遗留bug!J56,遗留bug!J56,"")),"")</f>
        <v/>
      </c>
      <c r="AB212" t="str">
        <f>IF(ISNUMBER(FIND("杨毅松",遗留bug!M56)),遗留bug!C56,"")</f>
        <v/>
      </c>
      <c r="AC212" s="99" t="str">
        <f>IF(ISNUMBER(FIND("杨毅松",遗留bug!M56)),IF(遗留bug!I56&gt;=遗留bug!J56,遗留bug!I56,IF(遗留bug!I105&lt;遗留bug!J56,遗留bug!J56,"")),"")</f>
        <v/>
      </c>
      <c r="AE212" t="str">
        <f>IF(ISNUMBER(FIND("田伟",遗留bug!#REF!)),遗留bug!C56,"")</f>
        <v/>
      </c>
      <c r="AF212" s="99" t="str">
        <f>IF(ISNUMBER(FIND("田伟",遗留bug!#REF!)),IF(遗留bug!I56&gt;=遗留bug!J56,遗留bug!I56,IF(遗留bug!I105&lt;遗留bug!J56,遗留bug!J56,"")),"")</f>
        <v/>
      </c>
      <c r="AH212" t="str">
        <f>IF(ISNUMBER(FIND("陈文卿",遗留bug!#REF!)),遗留bug!C56,"")</f>
        <v/>
      </c>
      <c r="AI212" s="99" t="str">
        <f>IF(ISNUMBER(FIND("陈文卿",遗留bug!#REF!)),IF(遗留bug!I56&gt;=遗留bug!J56,遗留bug!I56,IF(遗留bug!I105&lt;遗留bug!J56,遗留bug!J56,"")),"")</f>
        <v/>
      </c>
    </row>
    <row r="213" spans="1:35">
      <c r="A213" t="str">
        <f>IF(ISNUMBER(FIND("周朋",遗留bug!L57)),遗留bug!C57,"")</f>
        <v/>
      </c>
      <c r="B213" s="99" t="str">
        <f>IF(ISNUMBER(FIND("周朋",遗留bug!L57)),IF(遗留bug!I57&gt;=遗留bug!J57,遗留bug!I57,IF(遗留bug!I106&lt;遗留bug!J57,遗留bug!J57,"")),"")</f>
        <v/>
      </c>
      <c r="D213" t="str">
        <f>IF(ISNUMBER(FIND("鲁元君",遗留bug!L57)),遗留bug!C57,"")</f>
        <v/>
      </c>
      <c r="E213" s="99" t="str">
        <f>IF(ISNUMBER(FIND("鲁元君",遗留bug!L57)),IF(遗留bug!I57&gt;=遗留bug!J57,遗留bug!I57,IF(遗留bug!I106&lt;遗留bug!J57,遗留bug!J57,"")),"")</f>
        <v/>
      </c>
      <c r="G213" t="str">
        <f>IF(ISNUMBER(FIND("张子浚",遗留bug!L57)),遗留bug!C57,"")</f>
        <v/>
      </c>
      <c r="H213" s="99" t="str">
        <f>IF(ISNUMBER(FIND("张子浚",遗留bug!L57)),IF(遗留bug!I57&gt;=遗留bug!J57,遗留bug!I57,IF(遗留bug!I106&lt;遗留bug!J57,遗留bug!J57,"")),"")</f>
        <v/>
      </c>
      <c r="J213" t="str">
        <f>IF(ISNUMBER(FIND("张天畅",遗留bug!L57)),遗留bug!C57,"")</f>
        <v/>
      </c>
      <c r="K213" s="99" t="str">
        <f>IF(ISNUMBER(FIND("张天畅",遗留bug!L57)),IF(遗留bug!I57&gt;=遗留bug!J57,遗留bug!I57,IF(遗留bug!I106&lt;遗留bug!J57,遗留bug!J57,"")),"")</f>
        <v/>
      </c>
      <c r="M213" t="str">
        <f>IF(ISNUMBER(FIND("李元星",遗留bug!M57)),遗留bug!C57,"")</f>
        <v/>
      </c>
      <c r="N213" s="99" t="str">
        <f>IF(ISNUMBER(FIND("李元星",遗留bug!M57)),IF(遗留bug!I57&gt;=遗留bug!J57,遗留bug!I57,IF(遗留bug!I106&lt;遗留bug!J57,遗留bug!J57,"")),"")</f>
        <v/>
      </c>
      <c r="P213" t="str">
        <f>IF(ISNUMBER(FIND("徐锐",遗留bug!M57)),遗留bug!C57,"")</f>
        <v/>
      </c>
      <c r="Q213" s="99" t="str">
        <f>IF(ISNUMBER(FIND("徐锐",遗留bug!M57)),IF(遗留bug!I57&gt;=遗留bug!J57,遗留bug!I57,IF(遗留bug!I106&lt;遗留bug!J57,遗留bug!J57,"")),"")</f>
        <v/>
      </c>
      <c r="S213" t="str">
        <f>IF(ISNUMBER(FIND("余亚成",遗留bug!M57)),遗留bug!C57,"")</f>
        <v/>
      </c>
      <c r="T213" s="99" t="str">
        <f>IF(ISNUMBER(FIND("余亚成",遗留bug!M57)),IF(遗留bug!I57&gt;=遗留bug!J57,遗留bug!I57,IF(遗留bug!I106&lt;遗留bug!J57,遗留bug!J57,"")),"")</f>
        <v/>
      </c>
      <c r="V213" t="str">
        <f>IF(ISNUMBER(FIND("杨炼",遗留bug!M57)),遗留bug!C57,"")</f>
        <v/>
      </c>
      <c r="W213" s="99" t="str">
        <f>IF(ISNUMBER(FIND("杨炼",遗留bug!M57)),IF(遗留bug!I57&gt;=遗留bug!J57,遗留bug!I57,IF(遗留bug!I106&lt;遗留bug!J57,遗留bug!J57,"")),"")</f>
        <v/>
      </c>
      <c r="Y213" t="str">
        <f>IF(ISNUMBER(FIND("曹俊",遗留bug!M57)),遗留bug!C57,"")</f>
        <v/>
      </c>
      <c r="Z213" s="99" t="str">
        <f>IF(ISNUMBER(FIND("曹俊",遗留bug!M57)),IF(遗留bug!I57&gt;=遗留bug!J57,遗留bug!I57,IF(遗留bug!I106&lt;遗留bug!J57,遗留bug!J57,"")),"")</f>
        <v/>
      </c>
      <c r="AB213" t="str">
        <f>IF(ISNUMBER(FIND("杨毅松",遗留bug!M57)),遗留bug!C57,"")</f>
        <v/>
      </c>
      <c r="AC213" s="99" t="str">
        <f>IF(ISNUMBER(FIND("杨毅松",遗留bug!M57)),IF(遗留bug!I57&gt;=遗留bug!J57,遗留bug!I57,IF(遗留bug!I106&lt;遗留bug!J57,遗留bug!J57,"")),"")</f>
        <v/>
      </c>
      <c r="AE213" t="str">
        <f>IF(ISNUMBER(FIND("田伟",遗留bug!#REF!)),遗留bug!C57,"")</f>
        <v/>
      </c>
      <c r="AF213" s="99" t="str">
        <f>IF(ISNUMBER(FIND("田伟",遗留bug!#REF!)),IF(遗留bug!I57&gt;=遗留bug!J57,遗留bug!I57,IF(遗留bug!I106&lt;遗留bug!J57,遗留bug!J57,"")),"")</f>
        <v/>
      </c>
      <c r="AH213" t="str">
        <f>IF(ISNUMBER(FIND("陈文卿",遗留bug!#REF!)),遗留bug!C57,"")</f>
        <v/>
      </c>
      <c r="AI213" s="99" t="str">
        <f>IF(ISNUMBER(FIND("陈文卿",遗留bug!#REF!)),IF(遗留bug!I57&gt;=遗留bug!J57,遗留bug!I57,IF(遗留bug!I106&lt;遗留bug!J57,遗留bug!J57,"")),"")</f>
        <v/>
      </c>
    </row>
    <row r="214" spans="1:35">
      <c r="A214" t="str">
        <f>IF(ISNUMBER(FIND("周朋",遗留bug!L58)),遗留bug!C58,"")</f>
        <v/>
      </c>
      <c r="B214" s="99" t="str">
        <f>IF(ISNUMBER(FIND("周朋",遗留bug!L58)),IF(遗留bug!I58&gt;=遗留bug!J58,遗留bug!I58,IF(遗留bug!I107&lt;遗留bug!J58,遗留bug!J58,"")),"")</f>
        <v/>
      </c>
      <c r="D214" t="str">
        <f>IF(ISNUMBER(FIND("鲁元君",遗留bug!L58)),遗留bug!C58,"")</f>
        <v/>
      </c>
      <c r="E214" s="99" t="str">
        <f>IF(ISNUMBER(FIND("鲁元君",遗留bug!L58)),IF(遗留bug!I58&gt;=遗留bug!J58,遗留bug!I58,IF(遗留bug!I107&lt;遗留bug!J58,遗留bug!J58,"")),"")</f>
        <v/>
      </c>
      <c r="G214" t="str">
        <f>IF(ISNUMBER(FIND("张子浚",遗留bug!L58)),遗留bug!C58,"")</f>
        <v/>
      </c>
      <c r="H214" s="99" t="str">
        <f>IF(ISNUMBER(FIND("张子浚",遗留bug!L58)),IF(遗留bug!I58&gt;=遗留bug!J58,遗留bug!I58,IF(遗留bug!I107&lt;遗留bug!J58,遗留bug!J58,"")),"")</f>
        <v/>
      </c>
      <c r="J214" t="str">
        <f>IF(ISNUMBER(FIND("张天畅",遗留bug!L58)),遗留bug!C58,"")</f>
        <v/>
      </c>
      <c r="K214" s="99" t="str">
        <f>IF(ISNUMBER(FIND("张天畅",遗留bug!L58)),IF(遗留bug!I58&gt;=遗留bug!J58,遗留bug!I58,IF(遗留bug!I107&lt;遗留bug!J58,遗留bug!J58,"")),"")</f>
        <v/>
      </c>
      <c r="M214" t="str">
        <f>IF(ISNUMBER(FIND("李元星",遗留bug!M58)),遗留bug!C58,"")</f>
        <v/>
      </c>
      <c r="N214" s="99" t="str">
        <f>IF(ISNUMBER(FIND("李元星",遗留bug!M58)),IF(遗留bug!I58&gt;=遗留bug!J58,遗留bug!I58,IF(遗留bug!I107&lt;遗留bug!J58,遗留bug!J58,"")),"")</f>
        <v/>
      </c>
      <c r="P214" t="str">
        <f>IF(ISNUMBER(FIND("徐锐",遗留bug!M58)),遗留bug!C58,"")</f>
        <v/>
      </c>
      <c r="Q214" s="99" t="str">
        <f>IF(ISNUMBER(FIND("徐锐",遗留bug!M58)),IF(遗留bug!I58&gt;=遗留bug!J58,遗留bug!I58,IF(遗留bug!I107&lt;遗留bug!J58,遗留bug!J58,"")),"")</f>
        <v/>
      </c>
      <c r="S214" t="str">
        <f>IF(ISNUMBER(FIND("余亚成",遗留bug!M58)),遗留bug!C58,"")</f>
        <v/>
      </c>
      <c r="T214" s="99" t="str">
        <f>IF(ISNUMBER(FIND("余亚成",遗留bug!M58)),IF(遗留bug!I58&gt;=遗留bug!J58,遗留bug!I58,IF(遗留bug!I107&lt;遗留bug!J58,遗留bug!J58,"")),"")</f>
        <v/>
      </c>
      <c r="V214" t="str">
        <f>IF(ISNUMBER(FIND("杨炼",遗留bug!M58)),遗留bug!C58,"")</f>
        <v/>
      </c>
      <c r="W214" s="99" t="str">
        <f>IF(ISNUMBER(FIND("杨炼",遗留bug!M58)),IF(遗留bug!I58&gt;=遗留bug!J58,遗留bug!I58,IF(遗留bug!I107&lt;遗留bug!J58,遗留bug!J58,"")),"")</f>
        <v/>
      </c>
      <c r="Y214" t="str">
        <f>IF(ISNUMBER(FIND("曹俊",遗留bug!M58)),遗留bug!C58,"")</f>
        <v/>
      </c>
      <c r="Z214" s="99" t="str">
        <f>IF(ISNUMBER(FIND("曹俊",遗留bug!M58)),IF(遗留bug!I58&gt;=遗留bug!J58,遗留bug!I58,IF(遗留bug!I107&lt;遗留bug!J58,遗留bug!J58,"")),"")</f>
        <v/>
      </c>
      <c r="AB214" t="str">
        <f>IF(ISNUMBER(FIND("杨毅松",遗留bug!M58)),遗留bug!C58,"")</f>
        <v/>
      </c>
      <c r="AC214" s="99" t="str">
        <f>IF(ISNUMBER(FIND("杨毅松",遗留bug!M58)),IF(遗留bug!I58&gt;=遗留bug!J58,遗留bug!I58,IF(遗留bug!I107&lt;遗留bug!J58,遗留bug!J58,"")),"")</f>
        <v/>
      </c>
      <c r="AE214" t="str">
        <f>IF(ISNUMBER(FIND("田伟",遗留bug!#REF!)),遗留bug!C58,"")</f>
        <v/>
      </c>
      <c r="AF214" s="99" t="str">
        <f>IF(ISNUMBER(FIND("田伟",遗留bug!#REF!)),IF(遗留bug!I58&gt;=遗留bug!J58,遗留bug!I58,IF(遗留bug!I107&lt;遗留bug!J58,遗留bug!J58,"")),"")</f>
        <v/>
      </c>
      <c r="AH214" t="str">
        <f>IF(ISNUMBER(FIND("陈文卿",遗留bug!#REF!)),遗留bug!C58,"")</f>
        <v/>
      </c>
      <c r="AI214" s="99" t="str">
        <f>IF(ISNUMBER(FIND("陈文卿",遗留bug!#REF!)),IF(遗留bug!I58&gt;=遗留bug!J58,遗留bug!I58,IF(遗留bug!I107&lt;遗留bug!J58,遗留bug!J58,"")),"")</f>
        <v/>
      </c>
    </row>
    <row r="215" spans="1:35">
      <c r="A215" t="str">
        <f>IF(ISNUMBER(FIND("周朋",遗留bug!L59)),遗留bug!C59,"")</f>
        <v/>
      </c>
      <c r="B215" s="99" t="str">
        <f>IF(ISNUMBER(FIND("周朋",遗留bug!L59)),IF(遗留bug!I59&gt;=遗留bug!J59,遗留bug!I59,IF(遗留bug!I108&lt;遗留bug!J59,遗留bug!J59,"")),"")</f>
        <v/>
      </c>
      <c r="D215" t="str">
        <f>IF(ISNUMBER(FIND("鲁元君",遗留bug!L59)),遗留bug!C59,"")</f>
        <v/>
      </c>
      <c r="E215" s="99" t="str">
        <f>IF(ISNUMBER(FIND("鲁元君",遗留bug!L59)),IF(遗留bug!I59&gt;=遗留bug!J59,遗留bug!I59,IF(遗留bug!I108&lt;遗留bug!J59,遗留bug!J59,"")),"")</f>
        <v/>
      </c>
      <c r="G215" t="str">
        <f>IF(ISNUMBER(FIND("张子浚",遗留bug!L59)),遗留bug!C59,"")</f>
        <v/>
      </c>
      <c r="H215" s="99" t="str">
        <f>IF(ISNUMBER(FIND("张子浚",遗留bug!L59)),IF(遗留bug!I59&gt;=遗留bug!J59,遗留bug!I59,IF(遗留bug!I108&lt;遗留bug!J59,遗留bug!J59,"")),"")</f>
        <v/>
      </c>
      <c r="J215" t="str">
        <f>IF(ISNUMBER(FIND("张天畅",遗留bug!L59)),遗留bug!C59,"")</f>
        <v/>
      </c>
      <c r="K215" s="99" t="str">
        <f>IF(ISNUMBER(FIND("张天畅",遗留bug!L59)),IF(遗留bug!I59&gt;=遗留bug!J59,遗留bug!I59,IF(遗留bug!I108&lt;遗留bug!J59,遗留bug!J59,"")),"")</f>
        <v/>
      </c>
      <c r="M215" t="str">
        <f>IF(ISNUMBER(FIND("李元星",遗留bug!M59)),遗留bug!C59,"")</f>
        <v/>
      </c>
      <c r="N215" s="99" t="str">
        <f>IF(ISNUMBER(FIND("李元星",遗留bug!M59)),IF(遗留bug!I59&gt;=遗留bug!J59,遗留bug!I59,IF(遗留bug!I108&lt;遗留bug!J59,遗留bug!J59,"")),"")</f>
        <v/>
      </c>
      <c r="P215" t="str">
        <f>IF(ISNUMBER(FIND("徐锐",遗留bug!M59)),遗留bug!C59,"")</f>
        <v/>
      </c>
      <c r="Q215" s="99" t="str">
        <f>IF(ISNUMBER(FIND("徐锐",遗留bug!M59)),IF(遗留bug!I59&gt;=遗留bug!J59,遗留bug!I59,IF(遗留bug!I108&lt;遗留bug!J59,遗留bug!J59,"")),"")</f>
        <v/>
      </c>
      <c r="S215" t="str">
        <f>IF(ISNUMBER(FIND("余亚成",遗留bug!M59)),遗留bug!C59,"")</f>
        <v/>
      </c>
      <c r="T215" s="99" t="str">
        <f>IF(ISNUMBER(FIND("余亚成",遗留bug!M59)),IF(遗留bug!I59&gt;=遗留bug!J59,遗留bug!I59,IF(遗留bug!I108&lt;遗留bug!J59,遗留bug!J59,"")),"")</f>
        <v/>
      </c>
      <c r="V215" t="str">
        <f>IF(ISNUMBER(FIND("杨炼",遗留bug!M59)),遗留bug!C59,"")</f>
        <v/>
      </c>
      <c r="W215" s="99" t="str">
        <f>IF(ISNUMBER(FIND("杨炼",遗留bug!M59)),IF(遗留bug!I59&gt;=遗留bug!J59,遗留bug!I59,IF(遗留bug!I108&lt;遗留bug!J59,遗留bug!J59,"")),"")</f>
        <v/>
      </c>
      <c r="Y215" t="str">
        <f>IF(ISNUMBER(FIND("曹俊",遗留bug!M59)),遗留bug!C59,"")</f>
        <v/>
      </c>
      <c r="Z215" s="99" t="str">
        <f>IF(ISNUMBER(FIND("曹俊",遗留bug!M59)),IF(遗留bug!I59&gt;=遗留bug!J59,遗留bug!I59,IF(遗留bug!I108&lt;遗留bug!J59,遗留bug!J59,"")),"")</f>
        <v/>
      </c>
      <c r="AB215" t="str">
        <f>IF(ISNUMBER(FIND("杨毅松",遗留bug!M59)),遗留bug!C59,"")</f>
        <v/>
      </c>
      <c r="AC215" s="99" t="str">
        <f>IF(ISNUMBER(FIND("杨毅松",遗留bug!M59)),IF(遗留bug!I59&gt;=遗留bug!J59,遗留bug!I59,IF(遗留bug!I108&lt;遗留bug!J59,遗留bug!J59,"")),"")</f>
        <v/>
      </c>
      <c r="AE215" t="str">
        <f>IF(ISNUMBER(FIND("田伟",遗留bug!#REF!)),遗留bug!C59,"")</f>
        <v/>
      </c>
      <c r="AF215" s="99" t="str">
        <f>IF(ISNUMBER(FIND("田伟",遗留bug!#REF!)),IF(遗留bug!I59&gt;=遗留bug!J59,遗留bug!I59,IF(遗留bug!I108&lt;遗留bug!J59,遗留bug!J59,"")),"")</f>
        <v/>
      </c>
      <c r="AH215" t="str">
        <f>IF(ISNUMBER(FIND("陈文卿",遗留bug!#REF!)),遗留bug!C59,"")</f>
        <v/>
      </c>
      <c r="AI215" s="99" t="str">
        <f>IF(ISNUMBER(FIND("陈文卿",遗留bug!#REF!)),IF(遗留bug!I59&gt;=遗留bug!J59,遗留bug!I59,IF(遗留bug!I108&lt;遗留bug!J59,遗留bug!J59,"")),"")</f>
        <v/>
      </c>
    </row>
    <row r="216" spans="1:35">
      <c r="A216" t="str">
        <f>IF(ISNUMBER(FIND("周朋",遗留bug!L60)),遗留bug!C60,"")</f>
        <v/>
      </c>
      <c r="B216" s="99" t="str">
        <f>IF(ISNUMBER(FIND("周朋",遗留bug!L60)),IF(遗留bug!I60&gt;=遗留bug!J60,遗留bug!I60,IF(遗留bug!I109&lt;遗留bug!J60,遗留bug!J60,"")),"")</f>
        <v/>
      </c>
      <c r="D216" t="str">
        <f>IF(ISNUMBER(FIND("鲁元君",遗留bug!L60)),遗留bug!C60,"")</f>
        <v/>
      </c>
      <c r="E216" s="99" t="str">
        <f>IF(ISNUMBER(FIND("鲁元君",遗留bug!L60)),IF(遗留bug!I60&gt;=遗留bug!J60,遗留bug!I60,IF(遗留bug!I109&lt;遗留bug!J60,遗留bug!J60,"")),"")</f>
        <v/>
      </c>
      <c r="G216" t="str">
        <f>IF(ISNUMBER(FIND("张子浚",遗留bug!L60)),遗留bug!C60,"")</f>
        <v/>
      </c>
      <c r="H216" s="99" t="str">
        <f>IF(ISNUMBER(FIND("张子浚",遗留bug!L60)),IF(遗留bug!I60&gt;=遗留bug!J60,遗留bug!I60,IF(遗留bug!I109&lt;遗留bug!J60,遗留bug!J60,"")),"")</f>
        <v/>
      </c>
      <c r="J216" t="str">
        <f>IF(ISNUMBER(FIND("张天畅",遗留bug!L60)),遗留bug!C60,"")</f>
        <v/>
      </c>
      <c r="K216" s="99" t="str">
        <f>IF(ISNUMBER(FIND("张天畅",遗留bug!L60)),IF(遗留bug!I60&gt;=遗留bug!J60,遗留bug!I60,IF(遗留bug!I109&lt;遗留bug!J60,遗留bug!J60,"")),"")</f>
        <v/>
      </c>
      <c r="M216" t="str">
        <f>IF(ISNUMBER(FIND("李元星",遗留bug!M60)),遗留bug!C60,"")</f>
        <v/>
      </c>
      <c r="N216" s="99" t="str">
        <f>IF(ISNUMBER(FIND("李元星",遗留bug!M60)),IF(遗留bug!I60&gt;=遗留bug!J60,遗留bug!I60,IF(遗留bug!I109&lt;遗留bug!J60,遗留bug!J60,"")),"")</f>
        <v/>
      </c>
      <c r="P216" t="str">
        <f>IF(ISNUMBER(FIND("徐锐",遗留bug!M60)),遗留bug!C60,"")</f>
        <v/>
      </c>
      <c r="Q216" s="99" t="str">
        <f>IF(ISNUMBER(FIND("徐锐",遗留bug!M60)),IF(遗留bug!I60&gt;=遗留bug!J60,遗留bug!I60,IF(遗留bug!I109&lt;遗留bug!J60,遗留bug!J60,"")),"")</f>
        <v/>
      </c>
      <c r="S216" t="str">
        <f>IF(ISNUMBER(FIND("余亚成",遗留bug!M60)),遗留bug!C60,"")</f>
        <v/>
      </c>
      <c r="T216" s="99" t="str">
        <f>IF(ISNUMBER(FIND("余亚成",遗留bug!M60)),IF(遗留bug!I60&gt;=遗留bug!J60,遗留bug!I60,IF(遗留bug!I109&lt;遗留bug!J60,遗留bug!J60,"")),"")</f>
        <v/>
      </c>
      <c r="V216" t="str">
        <f>IF(ISNUMBER(FIND("杨炼",遗留bug!M60)),遗留bug!C60,"")</f>
        <v/>
      </c>
      <c r="W216" s="99" t="str">
        <f>IF(ISNUMBER(FIND("杨炼",遗留bug!M60)),IF(遗留bug!I60&gt;=遗留bug!J60,遗留bug!I60,IF(遗留bug!I109&lt;遗留bug!J60,遗留bug!J60,"")),"")</f>
        <v/>
      </c>
      <c r="Y216" t="str">
        <f>IF(ISNUMBER(FIND("曹俊",遗留bug!M60)),遗留bug!C60,"")</f>
        <v/>
      </c>
      <c r="Z216" s="99" t="str">
        <f>IF(ISNUMBER(FIND("曹俊",遗留bug!M60)),IF(遗留bug!I60&gt;=遗留bug!J60,遗留bug!I60,IF(遗留bug!I109&lt;遗留bug!J60,遗留bug!J60,"")),"")</f>
        <v/>
      </c>
      <c r="AB216" t="str">
        <f>IF(ISNUMBER(FIND("杨毅松",遗留bug!M60)),遗留bug!C60,"")</f>
        <v/>
      </c>
      <c r="AC216" s="99" t="str">
        <f>IF(ISNUMBER(FIND("杨毅松",遗留bug!M60)),IF(遗留bug!I60&gt;=遗留bug!J60,遗留bug!I60,IF(遗留bug!I109&lt;遗留bug!J60,遗留bug!J60,"")),"")</f>
        <v/>
      </c>
      <c r="AE216" t="str">
        <f>IF(ISNUMBER(FIND("田伟",遗留bug!#REF!)),遗留bug!C60,"")</f>
        <v/>
      </c>
      <c r="AF216" s="99" t="str">
        <f>IF(ISNUMBER(FIND("田伟",遗留bug!#REF!)),IF(遗留bug!I60&gt;=遗留bug!J60,遗留bug!I60,IF(遗留bug!I109&lt;遗留bug!J60,遗留bug!J60,"")),"")</f>
        <v/>
      </c>
      <c r="AH216" t="str">
        <f>IF(ISNUMBER(FIND("陈文卿",遗留bug!#REF!)),遗留bug!C60,"")</f>
        <v/>
      </c>
      <c r="AI216" s="99" t="str">
        <f>IF(ISNUMBER(FIND("陈文卿",遗留bug!#REF!)),IF(遗留bug!I60&gt;=遗留bug!J60,遗留bug!I60,IF(遗留bug!I109&lt;遗留bug!J60,遗留bug!J60,"")),"")</f>
        <v/>
      </c>
    </row>
    <row r="217" spans="1:35">
      <c r="A217" t="str">
        <f>IF(ISNUMBER(FIND("周朋",遗留bug!L61)),遗留bug!C61,"")</f>
        <v/>
      </c>
      <c r="B217" s="99" t="str">
        <f>IF(ISNUMBER(FIND("周朋",遗留bug!L61)),IF(遗留bug!I61&gt;=遗留bug!J61,遗留bug!I61,IF(遗留bug!I110&lt;遗留bug!J61,遗留bug!J61,"")),"")</f>
        <v/>
      </c>
      <c r="D217" t="str">
        <f>IF(ISNUMBER(FIND("鲁元君",遗留bug!L61)),遗留bug!C61,"")</f>
        <v/>
      </c>
      <c r="E217" s="99" t="str">
        <f>IF(ISNUMBER(FIND("鲁元君",遗留bug!L61)),IF(遗留bug!I61&gt;=遗留bug!J61,遗留bug!I61,IF(遗留bug!I110&lt;遗留bug!J61,遗留bug!J61,"")),"")</f>
        <v/>
      </c>
      <c r="G217" t="str">
        <f>IF(ISNUMBER(FIND("张子浚",遗留bug!L61)),遗留bug!C61,"")</f>
        <v/>
      </c>
      <c r="H217" s="99" t="str">
        <f>IF(ISNUMBER(FIND("张子浚",遗留bug!L61)),IF(遗留bug!I61&gt;=遗留bug!J61,遗留bug!I61,IF(遗留bug!I110&lt;遗留bug!J61,遗留bug!J61,"")),"")</f>
        <v/>
      </c>
      <c r="J217" t="str">
        <f>IF(ISNUMBER(FIND("张天畅",遗留bug!L61)),遗留bug!C61,"")</f>
        <v/>
      </c>
      <c r="K217" s="99" t="str">
        <f>IF(ISNUMBER(FIND("张天畅",遗留bug!L61)),IF(遗留bug!I61&gt;=遗留bug!J61,遗留bug!I61,IF(遗留bug!I110&lt;遗留bug!J61,遗留bug!J61,"")),"")</f>
        <v/>
      </c>
      <c r="M217" t="str">
        <f>IF(ISNUMBER(FIND("李元星",遗留bug!M61)),遗留bug!C61,"")</f>
        <v/>
      </c>
      <c r="N217" s="99" t="str">
        <f>IF(ISNUMBER(FIND("李元星",遗留bug!M61)),IF(遗留bug!I61&gt;=遗留bug!J61,遗留bug!I61,IF(遗留bug!I110&lt;遗留bug!J61,遗留bug!J61,"")),"")</f>
        <v/>
      </c>
      <c r="P217" t="str">
        <f>IF(ISNUMBER(FIND("徐锐",遗留bug!M61)),遗留bug!C61,"")</f>
        <v/>
      </c>
      <c r="Q217" s="99" t="str">
        <f>IF(ISNUMBER(FIND("徐锐",遗留bug!M61)),IF(遗留bug!I61&gt;=遗留bug!J61,遗留bug!I61,IF(遗留bug!I110&lt;遗留bug!J61,遗留bug!J61,"")),"")</f>
        <v/>
      </c>
      <c r="S217" t="str">
        <f>IF(ISNUMBER(FIND("余亚成",遗留bug!M61)),遗留bug!C61,"")</f>
        <v/>
      </c>
      <c r="T217" s="99" t="str">
        <f>IF(ISNUMBER(FIND("余亚成",遗留bug!M61)),IF(遗留bug!I61&gt;=遗留bug!J61,遗留bug!I61,IF(遗留bug!I110&lt;遗留bug!J61,遗留bug!J61,"")),"")</f>
        <v/>
      </c>
      <c r="V217" t="str">
        <f>IF(ISNUMBER(FIND("杨炼",遗留bug!M61)),遗留bug!C61,"")</f>
        <v/>
      </c>
      <c r="W217" s="99" t="str">
        <f>IF(ISNUMBER(FIND("杨炼",遗留bug!M61)),IF(遗留bug!I61&gt;=遗留bug!J61,遗留bug!I61,IF(遗留bug!I110&lt;遗留bug!J61,遗留bug!J61,"")),"")</f>
        <v/>
      </c>
      <c r="Y217" t="str">
        <f>IF(ISNUMBER(FIND("曹俊",遗留bug!M61)),遗留bug!C61,"")</f>
        <v/>
      </c>
      <c r="Z217" s="99" t="str">
        <f>IF(ISNUMBER(FIND("曹俊",遗留bug!M61)),IF(遗留bug!I61&gt;=遗留bug!J61,遗留bug!I61,IF(遗留bug!I110&lt;遗留bug!J61,遗留bug!J61,"")),"")</f>
        <v/>
      </c>
      <c r="AB217" t="str">
        <f>IF(ISNUMBER(FIND("杨毅松",遗留bug!M61)),遗留bug!C61,"")</f>
        <v/>
      </c>
      <c r="AC217" s="99" t="str">
        <f>IF(ISNUMBER(FIND("杨毅松",遗留bug!M61)),IF(遗留bug!I61&gt;=遗留bug!J61,遗留bug!I61,IF(遗留bug!I110&lt;遗留bug!J61,遗留bug!J61,"")),"")</f>
        <v/>
      </c>
      <c r="AE217" t="str">
        <f>IF(ISNUMBER(FIND("田伟",遗留bug!#REF!)),遗留bug!C61,"")</f>
        <v/>
      </c>
      <c r="AF217" s="99" t="str">
        <f>IF(ISNUMBER(FIND("田伟",遗留bug!#REF!)),IF(遗留bug!I61&gt;=遗留bug!J61,遗留bug!I61,IF(遗留bug!I110&lt;遗留bug!J61,遗留bug!J61,"")),"")</f>
        <v/>
      </c>
      <c r="AH217" t="str">
        <f>IF(ISNUMBER(FIND("陈文卿",遗留bug!#REF!)),遗留bug!C61,"")</f>
        <v/>
      </c>
      <c r="AI217" s="99" t="str">
        <f>IF(ISNUMBER(FIND("陈文卿",遗留bug!#REF!)),IF(遗留bug!I61&gt;=遗留bug!J61,遗留bug!I61,IF(遗留bug!I110&lt;遗留bug!J61,遗留bug!J61,"")),"")</f>
        <v/>
      </c>
    </row>
    <row r="218" spans="1:35">
      <c r="A218" t="str">
        <f>IF(ISNUMBER(FIND("周朋",遗留bug!L62)),遗留bug!C62,"")</f>
        <v/>
      </c>
      <c r="B218" s="99" t="str">
        <f>IF(ISNUMBER(FIND("周朋",遗留bug!L62)),IF(遗留bug!I62&gt;=遗留bug!J62,遗留bug!I62,IF(遗留bug!I111&lt;遗留bug!J62,遗留bug!J62,"")),"")</f>
        <v/>
      </c>
      <c r="D218" t="str">
        <f>IF(ISNUMBER(FIND("鲁元君",遗留bug!L62)),遗留bug!C62,"")</f>
        <v/>
      </c>
      <c r="E218" s="99" t="str">
        <f>IF(ISNUMBER(FIND("鲁元君",遗留bug!L62)),IF(遗留bug!I62&gt;=遗留bug!J62,遗留bug!I62,IF(遗留bug!I111&lt;遗留bug!J62,遗留bug!J62,"")),"")</f>
        <v/>
      </c>
      <c r="G218" t="str">
        <f>IF(ISNUMBER(FIND("张子浚",遗留bug!L62)),遗留bug!C62,"")</f>
        <v/>
      </c>
      <c r="H218" s="99" t="str">
        <f>IF(ISNUMBER(FIND("张子浚",遗留bug!L62)),IF(遗留bug!I62&gt;=遗留bug!J62,遗留bug!I62,IF(遗留bug!I111&lt;遗留bug!J62,遗留bug!J62,"")),"")</f>
        <v/>
      </c>
      <c r="J218" t="str">
        <f>IF(ISNUMBER(FIND("张天畅",遗留bug!L62)),遗留bug!C62,"")</f>
        <v/>
      </c>
      <c r="K218" s="99" t="str">
        <f>IF(ISNUMBER(FIND("张天畅",遗留bug!L62)),IF(遗留bug!I62&gt;=遗留bug!J62,遗留bug!I62,IF(遗留bug!I111&lt;遗留bug!J62,遗留bug!J62,"")),"")</f>
        <v/>
      </c>
      <c r="M218" t="str">
        <f>IF(ISNUMBER(FIND("李元星",遗留bug!M62)),遗留bug!C62,"")</f>
        <v/>
      </c>
      <c r="N218" s="99" t="str">
        <f>IF(ISNUMBER(FIND("李元星",遗留bug!M62)),IF(遗留bug!I62&gt;=遗留bug!J62,遗留bug!I62,IF(遗留bug!I111&lt;遗留bug!J62,遗留bug!J62,"")),"")</f>
        <v/>
      </c>
      <c r="P218" t="str">
        <f>IF(ISNUMBER(FIND("徐锐",遗留bug!M62)),遗留bug!C62,"")</f>
        <v/>
      </c>
      <c r="Q218" s="99" t="str">
        <f>IF(ISNUMBER(FIND("徐锐",遗留bug!M62)),IF(遗留bug!I62&gt;=遗留bug!J62,遗留bug!I62,IF(遗留bug!I111&lt;遗留bug!J62,遗留bug!J62,"")),"")</f>
        <v/>
      </c>
      <c r="S218" t="str">
        <f>IF(ISNUMBER(FIND("余亚成",遗留bug!M62)),遗留bug!C62,"")</f>
        <v/>
      </c>
      <c r="T218" s="99" t="str">
        <f>IF(ISNUMBER(FIND("余亚成",遗留bug!M62)),IF(遗留bug!I62&gt;=遗留bug!J62,遗留bug!I62,IF(遗留bug!I111&lt;遗留bug!J62,遗留bug!J62,"")),"")</f>
        <v/>
      </c>
      <c r="V218" t="str">
        <f>IF(ISNUMBER(FIND("杨炼",遗留bug!M62)),遗留bug!C62,"")</f>
        <v/>
      </c>
      <c r="W218" s="99" t="str">
        <f>IF(ISNUMBER(FIND("杨炼",遗留bug!M62)),IF(遗留bug!I62&gt;=遗留bug!J62,遗留bug!I62,IF(遗留bug!I111&lt;遗留bug!J62,遗留bug!J62,"")),"")</f>
        <v/>
      </c>
      <c r="Y218" t="str">
        <f>IF(ISNUMBER(FIND("曹俊",遗留bug!M62)),遗留bug!C62,"")</f>
        <v/>
      </c>
      <c r="Z218" s="99" t="str">
        <f>IF(ISNUMBER(FIND("曹俊",遗留bug!M62)),IF(遗留bug!I62&gt;=遗留bug!J62,遗留bug!I62,IF(遗留bug!I111&lt;遗留bug!J62,遗留bug!J62,"")),"")</f>
        <v/>
      </c>
      <c r="AB218" t="str">
        <f>IF(ISNUMBER(FIND("杨毅松",遗留bug!M62)),遗留bug!C62,"")</f>
        <v/>
      </c>
      <c r="AC218" s="99" t="str">
        <f>IF(ISNUMBER(FIND("杨毅松",遗留bug!M62)),IF(遗留bug!I62&gt;=遗留bug!J62,遗留bug!I62,IF(遗留bug!I111&lt;遗留bug!J62,遗留bug!J62,"")),"")</f>
        <v/>
      </c>
      <c r="AE218" t="str">
        <f>IF(ISNUMBER(FIND("田伟",遗留bug!#REF!)),遗留bug!C62,"")</f>
        <v/>
      </c>
      <c r="AF218" s="99" t="str">
        <f>IF(ISNUMBER(FIND("田伟",遗留bug!#REF!)),IF(遗留bug!I62&gt;=遗留bug!J62,遗留bug!I62,IF(遗留bug!I111&lt;遗留bug!J62,遗留bug!J62,"")),"")</f>
        <v/>
      </c>
      <c r="AH218" t="str">
        <f>IF(ISNUMBER(FIND("陈文卿",遗留bug!#REF!)),遗留bug!C62,"")</f>
        <v/>
      </c>
      <c r="AI218" s="99" t="str">
        <f>IF(ISNUMBER(FIND("陈文卿",遗留bug!#REF!)),IF(遗留bug!I62&gt;=遗留bug!J62,遗留bug!I62,IF(遗留bug!I111&lt;遗留bug!J62,遗留bug!J62,"")),"")</f>
        <v/>
      </c>
    </row>
    <row r="219" spans="1:35">
      <c r="A219" t="str">
        <f>IF(ISNUMBER(FIND("周朋",遗留bug!L63)),遗留bug!C63,"")</f>
        <v/>
      </c>
      <c r="B219" s="99" t="str">
        <f>IF(ISNUMBER(FIND("周朋",遗留bug!L63)),IF(遗留bug!I63&gt;=遗留bug!J63,遗留bug!I63,IF(遗留bug!I112&lt;遗留bug!J63,遗留bug!J63,"")),"")</f>
        <v/>
      </c>
      <c r="D219" t="str">
        <f>IF(ISNUMBER(FIND("鲁元君",遗留bug!L63)),遗留bug!C63,"")</f>
        <v/>
      </c>
      <c r="E219" s="99" t="str">
        <f>IF(ISNUMBER(FIND("鲁元君",遗留bug!L63)),IF(遗留bug!I63&gt;=遗留bug!J63,遗留bug!I63,IF(遗留bug!I112&lt;遗留bug!J63,遗留bug!J63,"")),"")</f>
        <v/>
      </c>
      <c r="G219" t="str">
        <f>IF(ISNUMBER(FIND("张子浚",遗留bug!L63)),遗留bug!C63,"")</f>
        <v/>
      </c>
      <c r="H219" s="99" t="str">
        <f>IF(ISNUMBER(FIND("张子浚",遗留bug!L63)),IF(遗留bug!I63&gt;=遗留bug!J63,遗留bug!I63,IF(遗留bug!I112&lt;遗留bug!J63,遗留bug!J63,"")),"")</f>
        <v/>
      </c>
      <c r="J219" t="str">
        <f>IF(ISNUMBER(FIND("张天畅",遗留bug!L63)),遗留bug!C63,"")</f>
        <v/>
      </c>
      <c r="K219" s="99" t="str">
        <f>IF(ISNUMBER(FIND("张天畅",遗留bug!L63)),IF(遗留bug!I63&gt;=遗留bug!J63,遗留bug!I63,IF(遗留bug!I112&lt;遗留bug!J63,遗留bug!J63,"")),"")</f>
        <v/>
      </c>
      <c r="M219" t="str">
        <f>IF(ISNUMBER(FIND("李元星",遗留bug!M63)),遗留bug!C63,"")</f>
        <v/>
      </c>
      <c r="N219" s="99" t="str">
        <f>IF(ISNUMBER(FIND("李元星",遗留bug!M63)),IF(遗留bug!I63&gt;=遗留bug!J63,遗留bug!I63,IF(遗留bug!I112&lt;遗留bug!J63,遗留bug!J63,"")),"")</f>
        <v/>
      </c>
      <c r="P219" t="str">
        <f>IF(ISNUMBER(FIND("徐锐",遗留bug!M63)),遗留bug!C63,"")</f>
        <v/>
      </c>
      <c r="Q219" s="99" t="str">
        <f>IF(ISNUMBER(FIND("徐锐",遗留bug!M63)),IF(遗留bug!I63&gt;=遗留bug!J63,遗留bug!I63,IF(遗留bug!I112&lt;遗留bug!J63,遗留bug!J63,"")),"")</f>
        <v/>
      </c>
      <c r="S219" t="str">
        <f>IF(ISNUMBER(FIND("余亚成",遗留bug!M63)),遗留bug!C63,"")</f>
        <v/>
      </c>
      <c r="T219" s="99" t="str">
        <f>IF(ISNUMBER(FIND("余亚成",遗留bug!M63)),IF(遗留bug!I63&gt;=遗留bug!J63,遗留bug!I63,IF(遗留bug!I112&lt;遗留bug!J63,遗留bug!J63,"")),"")</f>
        <v/>
      </c>
      <c r="V219" t="str">
        <f>IF(ISNUMBER(FIND("杨炼",遗留bug!M63)),遗留bug!C63,"")</f>
        <v/>
      </c>
      <c r="W219" s="99" t="str">
        <f>IF(ISNUMBER(FIND("杨炼",遗留bug!M63)),IF(遗留bug!I63&gt;=遗留bug!J63,遗留bug!I63,IF(遗留bug!I112&lt;遗留bug!J63,遗留bug!J63,"")),"")</f>
        <v/>
      </c>
      <c r="Y219" t="str">
        <f>IF(ISNUMBER(FIND("曹俊",遗留bug!M63)),遗留bug!C63,"")</f>
        <v/>
      </c>
      <c r="Z219" s="99" t="str">
        <f>IF(ISNUMBER(FIND("曹俊",遗留bug!M63)),IF(遗留bug!I63&gt;=遗留bug!J63,遗留bug!I63,IF(遗留bug!I112&lt;遗留bug!J63,遗留bug!J63,"")),"")</f>
        <v/>
      </c>
      <c r="AB219" t="str">
        <f>IF(ISNUMBER(FIND("杨毅松",遗留bug!M63)),遗留bug!C63,"")</f>
        <v/>
      </c>
      <c r="AC219" s="99" t="str">
        <f>IF(ISNUMBER(FIND("杨毅松",遗留bug!M63)),IF(遗留bug!I63&gt;=遗留bug!J63,遗留bug!I63,IF(遗留bug!I112&lt;遗留bug!J63,遗留bug!J63,"")),"")</f>
        <v/>
      </c>
      <c r="AE219" t="str">
        <f>IF(ISNUMBER(FIND("田伟",遗留bug!#REF!)),遗留bug!C63,"")</f>
        <v/>
      </c>
      <c r="AF219" s="99" t="str">
        <f>IF(ISNUMBER(FIND("田伟",遗留bug!#REF!)),IF(遗留bug!I63&gt;=遗留bug!J63,遗留bug!I63,IF(遗留bug!I112&lt;遗留bug!J63,遗留bug!J63,"")),"")</f>
        <v/>
      </c>
      <c r="AH219" t="str">
        <f>IF(ISNUMBER(FIND("陈文卿",遗留bug!#REF!)),遗留bug!C63,"")</f>
        <v/>
      </c>
      <c r="AI219" s="99" t="str">
        <f>IF(ISNUMBER(FIND("陈文卿",遗留bug!#REF!)),IF(遗留bug!I63&gt;=遗留bug!J63,遗留bug!I63,IF(遗留bug!I112&lt;遗留bug!J63,遗留bug!J63,"")),"")</f>
        <v/>
      </c>
    </row>
    <row r="220" spans="1:35">
      <c r="A220" t="str">
        <f>IF(ISNUMBER(FIND("周朋",遗留bug!L64)),遗留bug!C64,"")</f>
        <v/>
      </c>
      <c r="B220" s="99" t="str">
        <f>IF(ISNUMBER(FIND("周朋",遗留bug!L64)),IF(遗留bug!I64&gt;=遗留bug!J64,遗留bug!I64,IF(遗留bug!I113&lt;遗留bug!J64,遗留bug!J64,"")),"")</f>
        <v/>
      </c>
      <c r="D220" t="str">
        <f>IF(ISNUMBER(FIND("鲁元君",遗留bug!L64)),遗留bug!C64,"")</f>
        <v/>
      </c>
      <c r="E220" s="99" t="str">
        <f>IF(ISNUMBER(FIND("鲁元君",遗留bug!L64)),IF(遗留bug!I64&gt;=遗留bug!J64,遗留bug!I64,IF(遗留bug!I113&lt;遗留bug!J64,遗留bug!J64,"")),"")</f>
        <v/>
      </c>
      <c r="G220" t="str">
        <f>IF(ISNUMBER(FIND("张子浚",遗留bug!L64)),遗留bug!C64,"")</f>
        <v/>
      </c>
      <c r="H220" s="99" t="str">
        <f>IF(ISNUMBER(FIND("张子浚",遗留bug!L64)),IF(遗留bug!I64&gt;=遗留bug!J64,遗留bug!I64,IF(遗留bug!I113&lt;遗留bug!J64,遗留bug!J64,"")),"")</f>
        <v/>
      </c>
      <c r="J220" t="str">
        <f>IF(ISNUMBER(FIND("张天畅",遗留bug!L64)),遗留bug!C64,"")</f>
        <v/>
      </c>
      <c r="K220" s="99" t="str">
        <f>IF(ISNUMBER(FIND("张天畅",遗留bug!L64)),IF(遗留bug!I64&gt;=遗留bug!J64,遗留bug!I64,IF(遗留bug!I113&lt;遗留bug!J64,遗留bug!J64,"")),"")</f>
        <v/>
      </c>
      <c r="M220" t="str">
        <f>IF(ISNUMBER(FIND("李元星",遗留bug!M64)),遗留bug!C64,"")</f>
        <v/>
      </c>
      <c r="N220" s="99" t="str">
        <f>IF(ISNUMBER(FIND("李元星",遗留bug!M64)),IF(遗留bug!I64&gt;=遗留bug!J64,遗留bug!I64,IF(遗留bug!I113&lt;遗留bug!J64,遗留bug!J64,"")),"")</f>
        <v/>
      </c>
      <c r="P220" t="str">
        <f>IF(ISNUMBER(FIND("徐锐",遗留bug!M64)),遗留bug!C64,"")</f>
        <v/>
      </c>
      <c r="Q220" s="99" t="str">
        <f>IF(ISNUMBER(FIND("徐锐",遗留bug!M64)),IF(遗留bug!I64&gt;=遗留bug!J64,遗留bug!I64,IF(遗留bug!I113&lt;遗留bug!J64,遗留bug!J64,"")),"")</f>
        <v/>
      </c>
      <c r="S220" t="str">
        <f>IF(ISNUMBER(FIND("余亚成",遗留bug!M64)),遗留bug!C64,"")</f>
        <v/>
      </c>
      <c r="T220" s="99" t="str">
        <f>IF(ISNUMBER(FIND("余亚成",遗留bug!M64)),IF(遗留bug!I64&gt;=遗留bug!J64,遗留bug!I64,IF(遗留bug!I113&lt;遗留bug!J64,遗留bug!J64,"")),"")</f>
        <v/>
      </c>
      <c r="V220" t="str">
        <f>IF(ISNUMBER(FIND("杨炼",遗留bug!M64)),遗留bug!C64,"")</f>
        <v/>
      </c>
      <c r="W220" s="99" t="str">
        <f>IF(ISNUMBER(FIND("杨炼",遗留bug!M64)),IF(遗留bug!I64&gt;=遗留bug!J64,遗留bug!I64,IF(遗留bug!I113&lt;遗留bug!J64,遗留bug!J64,"")),"")</f>
        <v/>
      </c>
      <c r="Y220" t="str">
        <f>IF(ISNUMBER(FIND("曹俊",遗留bug!M64)),遗留bug!C64,"")</f>
        <v/>
      </c>
      <c r="Z220" s="99" t="str">
        <f>IF(ISNUMBER(FIND("曹俊",遗留bug!M64)),IF(遗留bug!I64&gt;=遗留bug!J64,遗留bug!I64,IF(遗留bug!I113&lt;遗留bug!J64,遗留bug!J64,"")),"")</f>
        <v/>
      </c>
      <c r="AB220" t="str">
        <f>IF(ISNUMBER(FIND("杨毅松",遗留bug!M64)),遗留bug!C64,"")</f>
        <v/>
      </c>
      <c r="AC220" s="99" t="str">
        <f>IF(ISNUMBER(FIND("杨毅松",遗留bug!M64)),IF(遗留bug!I64&gt;=遗留bug!J64,遗留bug!I64,IF(遗留bug!I113&lt;遗留bug!J64,遗留bug!J64,"")),"")</f>
        <v/>
      </c>
      <c r="AE220" t="str">
        <f>IF(ISNUMBER(FIND("田伟",遗留bug!#REF!)),遗留bug!C64,"")</f>
        <v/>
      </c>
      <c r="AF220" s="99" t="str">
        <f>IF(ISNUMBER(FIND("田伟",遗留bug!#REF!)),IF(遗留bug!I64&gt;=遗留bug!J64,遗留bug!I64,IF(遗留bug!I113&lt;遗留bug!J64,遗留bug!J64,"")),"")</f>
        <v/>
      </c>
      <c r="AH220" t="str">
        <f>IF(ISNUMBER(FIND("陈文卿",遗留bug!#REF!)),遗留bug!C64,"")</f>
        <v/>
      </c>
      <c r="AI220" s="99" t="str">
        <f>IF(ISNUMBER(FIND("陈文卿",遗留bug!#REF!)),IF(遗留bug!I64&gt;=遗留bug!J64,遗留bug!I64,IF(遗留bug!I113&lt;遗留bug!J64,遗留bug!J64,"")),"")</f>
        <v/>
      </c>
    </row>
    <row r="221" spans="1:35">
      <c r="A221" t="str">
        <f>IF(ISNUMBER(FIND("周朋",遗留bug!L65)),遗留bug!C65,"")</f>
        <v/>
      </c>
      <c r="B221" s="99" t="str">
        <f>IF(ISNUMBER(FIND("周朋",遗留bug!L65)),IF(遗留bug!I65&gt;=遗留bug!J65,遗留bug!I65,IF(遗留bug!I114&lt;遗留bug!J65,遗留bug!J65,"")),"")</f>
        <v/>
      </c>
      <c r="D221" t="str">
        <f>IF(ISNUMBER(FIND("鲁元君",遗留bug!L65)),遗留bug!C65,"")</f>
        <v/>
      </c>
      <c r="E221" s="99" t="str">
        <f>IF(ISNUMBER(FIND("鲁元君",遗留bug!L65)),IF(遗留bug!I65&gt;=遗留bug!J65,遗留bug!I65,IF(遗留bug!I114&lt;遗留bug!J65,遗留bug!J65,"")),"")</f>
        <v/>
      </c>
      <c r="G221" t="str">
        <f>IF(ISNUMBER(FIND("张子浚",遗留bug!L65)),遗留bug!C65,"")</f>
        <v/>
      </c>
      <c r="H221" s="99" t="str">
        <f>IF(ISNUMBER(FIND("张子浚",遗留bug!L65)),IF(遗留bug!I65&gt;=遗留bug!J65,遗留bug!I65,IF(遗留bug!I114&lt;遗留bug!J65,遗留bug!J65,"")),"")</f>
        <v/>
      </c>
      <c r="J221" t="str">
        <f>IF(ISNUMBER(FIND("张天畅",遗留bug!L65)),遗留bug!C65,"")</f>
        <v/>
      </c>
      <c r="K221" s="99" t="str">
        <f>IF(ISNUMBER(FIND("张天畅",遗留bug!L65)),IF(遗留bug!I65&gt;=遗留bug!J65,遗留bug!I65,IF(遗留bug!I114&lt;遗留bug!J65,遗留bug!J65,"")),"")</f>
        <v/>
      </c>
      <c r="M221" t="str">
        <f>IF(ISNUMBER(FIND("李元星",遗留bug!M65)),遗留bug!C65,"")</f>
        <v/>
      </c>
      <c r="N221" s="99" t="str">
        <f>IF(ISNUMBER(FIND("李元星",遗留bug!M65)),IF(遗留bug!I65&gt;=遗留bug!J65,遗留bug!I65,IF(遗留bug!I114&lt;遗留bug!J65,遗留bug!J65,"")),"")</f>
        <v/>
      </c>
      <c r="P221" t="str">
        <f>IF(ISNUMBER(FIND("徐锐",遗留bug!M65)),遗留bug!C65,"")</f>
        <v/>
      </c>
      <c r="Q221" s="99" t="str">
        <f>IF(ISNUMBER(FIND("徐锐",遗留bug!M65)),IF(遗留bug!I65&gt;=遗留bug!J65,遗留bug!I65,IF(遗留bug!I114&lt;遗留bug!J65,遗留bug!J65,"")),"")</f>
        <v/>
      </c>
      <c r="S221" t="str">
        <f>IF(ISNUMBER(FIND("余亚成",遗留bug!M65)),遗留bug!C65,"")</f>
        <v/>
      </c>
      <c r="T221" s="99" t="str">
        <f>IF(ISNUMBER(FIND("余亚成",遗留bug!M65)),IF(遗留bug!I65&gt;=遗留bug!J65,遗留bug!I65,IF(遗留bug!I114&lt;遗留bug!J65,遗留bug!J65,"")),"")</f>
        <v/>
      </c>
      <c r="V221" t="str">
        <f>IF(ISNUMBER(FIND("杨炼",遗留bug!M65)),遗留bug!C65,"")</f>
        <v/>
      </c>
      <c r="W221" s="99" t="str">
        <f>IF(ISNUMBER(FIND("杨炼",遗留bug!M65)),IF(遗留bug!I65&gt;=遗留bug!J65,遗留bug!I65,IF(遗留bug!I114&lt;遗留bug!J65,遗留bug!J65,"")),"")</f>
        <v/>
      </c>
      <c r="Y221" t="str">
        <f>IF(ISNUMBER(FIND("曹俊",遗留bug!M65)),遗留bug!C65,"")</f>
        <v/>
      </c>
      <c r="Z221" s="99" t="str">
        <f>IF(ISNUMBER(FIND("曹俊",遗留bug!M65)),IF(遗留bug!I65&gt;=遗留bug!J65,遗留bug!I65,IF(遗留bug!I114&lt;遗留bug!J65,遗留bug!J65,"")),"")</f>
        <v/>
      </c>
      <c r="AB221" t="str">
        <f>IF(ISNUMBER(FIND("杨毅松",遗留bug!M65)),遗留bug!C65,"")</f>
        <v/>
      </c>
      <c r="AC221" s="99" t="str">
        <f>IF(ISNUMBER(FIND("杨毅松",遗留bug!M65)),IF(遗留bug!I65&gt;=遗留bug!J65,遗留bug!I65,IF(遗留bug!I114&lt;遗留bug!J65,遗留bug!J65,"")),"")</f>
        <v/>
      </c>
      <c r="AE221" t="str">
        <f>IF(ISNUMBER(FIND("田伟",遗留bug!#REF!)),遗留bug!C65,"")</f>
        <v/>
      </c>
      <c r="AF221" s="99" t="str">
        <f>IF(ISNUMBER(FIND("田伟",遗留bug!#REF!)),IF(遗留bug!I65&gt;=遗留bug!J65,遗留bug!I65,IF(遗留bug!I114&lt;遗留bug!J65,遗留bug!J65,"")),"")</f>
        <v/>
      </c>
      <c r="AH221" t="str">
        <f>IF(ISNUMBER(FIND("陈文卿",遗留bug!#REF!)),遗留bug!C65,"")</f>
        <v/>
      </c>
      <c r="AI221" s="99" t="str">
        <f>IF(ISNUMBER(FIND("陈文卿",遗留bug!#REF!)),IF(遗留bug!I65&gt;=遗留bug!J65,遗留bug!I65,IF(遗留bug!I114&lt;遗留bug!J65,遗留bug!J65,"")),"")</f>
        <v/>
      </c>
    </row>
    <row r="222" spans="1:35">
      <c r="A222" t="str">
        <f>IF(ISNUMBER(FIND("周朋",遗留bug!L66)),遗留bug!C66,"")</f>
        <v/>
      </c>
      <c r="B222" s="99" t="str">
        <f>IF(ISNUMBER(FIND("周朋",遗留bug!L66)),IF(遗留bug!I66&gt;=遗留bug!J66,遗留bug!I66,IF(遗留bug!I115&lt;遗留bug!J66,遗留bug!J66,"")),"")</f>
        <v/>
      </c>
      <c r="D222" t="str">
        <f>IF(ISNUMBER(FIND("鲁元君",遗留bug!L66)),遗留bug!C66,"")</f>
        <v/>
      </c>
      <c r="E222" s="99" t="str">
        <f>IF(ISNUMBER(FIND("鲁元君",遗留bug!L66)),IF(遗留bug!I66&gt;=遗留bug!J66,遗留bug!I66,IF(遗留bug!I115&lt;遗留bug!J66,遗留bug!J66,"")),"")</f>
        <v/>
      </c>
      <c r="G222" t="str">
        <f>IF(ISNUMBER(FIND("张子浚",遗留bug!L66)),遗留bug!C66,"")</f>
        <v/>
      </c>
      <c r="H222" s="99" t="str">
        <f>IF(ISNUMBER(FIND("张子浚",遗留bug!L66)),IF(遗留bug!I66&gt;=遗留bug!J66,遗留bug!I66,IF(遗留bug!I115&lt;遗留bug!J66,遗留bug!J66,"")),"")</f>
        <v/>
      </c>
      <c r="J222" t="str">
        <f>IF(ISNUMBER(FIND("张天畅",遗留bug!L66)),遗留bug!C66,"")</f>
        <v/>
      </c>
      <c r="K222" s="99" t="str">
        <f>IF(ISNUMBER(FIND("张天畅",遗留bug!L66)),IF(遗留bug!I66&gt;=遗留bug!J66,遗留bug!I66,IF(遗留bug!I115&lt;遗留bug!J66,遗留bug!J66,"")),"")</f>
        <v/>
      </c>
      <c r="M222" t="str">
        <f>IF(ISNUMBER(FIND("李元星",遗留bug!M66)),遗留bug!C66,"")</f>
        <v/>
      </c>
      <c r="N222" s="99" t="str">
        <f>IF(ISNUMBER(FIND("李元星",遗留bug!M66)),IF(遗留bug!I66&gt;=遗留bug!J66,遗留bug!I66,IF(遗留bug!I115&lt;遗留bug!J66,遗留bug!J66,"")),"")</f>
        <v/>
      </c>
      <c r="P222" t="str">
        <f>IF(ISNUMBER(FIND("徐锐",遗留bug!M66)),遗留bug!C66,"")</f>
        <v/>
      </c>
      <c r="Q222" s="99" t="str">
        <f>IF(ISNUMBER(FIND("徐锐",遗留bug!M66)),IF(遗留bug!I66&gt;=遗留bug!J66,遗留bug!I66,IF(遗留bug!I115&lt;遗留bug!J66,遗留bug!J66,"")),"")</f>
        <v/>
      </c>
      <c r="S222" t="str">
        <f>IF(ISNUMBER(FIND("余亚成",遗留bug!M66)),遗留bug!C66,"")</f>
        <v/>
      </c>
      <c r="T222" s="99" t="str">
        <f>IF(ISNUMBER(FIND("余亚成",遗留bug!M66)),IF(遗留bug!I66&gt;=遗留bug!J66,遗留bug!I66,IF(遗留bug!I115&lt;遗留bug!J66,遗留bug!J66,"")),"")</f>
        <v/>
      </c>
      <c r="V222" t="str">
        <f>IF(ISNUMBER(FIND("杨炼",遗留bug!M66)),遗留bug!C66,"")</f>
        <v/>
      </c>
      <c r="W222" s="99" t="str">
        <f>IF(ISNUMBER(FIND("杨炼",遗留bug!M66)),IF(遗留bug!I66&gt;=遗留bug!J66,遗留bug!I66,IF(遗留bug!I115&lt;遗留bug!J66,遗留bug!J66,"")),"")</f>
        <v/>
      </c>
      <c r="Y222" t="str">
        <f>IF(ISNUMBER(FIND("曹俊",遗留bug!M66)),遗留bug!C66,"")</f>
        <v/>
      </c>
      <c r="Z222" s="99" t="str">
        <f>IF(ISNUMBER(FIND("曹俊",遗留bug!M66)),IF(遗留bug!I66&gt;=遗留bug!J66,遗留bug!I66,IF(遗留bug!I115&lt;遗留bug!J66,遗留bug!J66,"")),"")</f>
        <v/>
      </c>
      <c r="AB222" t="str">
        <f>IF(ISNUMBER(FIND("杨毅松",遗留bug!M66)),遗留bug!C66,"")</f>
        <v/>
      </c>
      <c r="AC222" s="99" t="str">
        <f>IF(ISNUMBER(FIND("杨毅松",遗留bug!M66)),IF(遗留bug!I66&gt;=遗留bug!J66,遗留bug!I66,IF(遗留bug!I115&lt;遗留bug!J66,遗留bug!J66,"")),"")</f>
        <v/>
      </c>
      <c r="AE222" t="str">
        <f>IF(ISNUMBER(FIND("田伟",遗留bug!#REF!)),遗留bug!C66,"")</f>
        <v/>
      </c>
      <c r="AF222" s="99" t="str">
        <f>IF(ISNUMBER(FIND("田伟",遗留bug!#REF!)),IF(遗留bug!I66&gt;=遗留bug!J66,遗留bug!I66,IF(遗留bug!I115&lt;遗留bug!J66,遗留bug!J66,"")),"")</f>
        <v/>
      </c>
      <c r="AH222" t="str">
        <f>IF(ISNUMBER(FIND("陈文卿",遗留bug!#REF!)),遗留bug!C66,"")</f>
        <v/>
      </c>
      <c r="AI222" s="99" t="str">
        <f>IF(ISNUMBER(FIND("陈文卿",遗留bug!#REF!)),IF(遗留bug!I66&gt;=遗留bug!J66,遗留bug!I66,IF(遗留bug!I115&lt;遗留bug!J66,遗留bug!J66,"")),"")</f>
        <v/>
      </c>
    </row>
    <row r="223" spans="1:35">
      <c r="A223" t="str">
        <f>IF(ISNUMBER(FIND("周朋",遗留bug!L67)),遗留bug!C67,"")</f>
        <v/>
      </c>
      <c r="B223" s="99" t="str">
        <f>IF(ISNUMBER(FIND("周朋",遗留bug!L67)),IF(遗留bug!I67&gt;=遗留bug!J67,遗留bug!I67,IF(遗留bug!I116&lt;遗留bug!J67,遗留bug!J67,"")),"")</f>
        <v/>
      </c>
      <c r="D223" t="str">
        <f>IF(ISNUMBER(FIND("鲁元君",遗留bug!L67)),遗留bug!C67,"")</f>
        <v/>
      </c>
      <c r="E223" s="99" t="str">
        <f>IF(ISNUMBER(FIND("鲁元君",遗留bug!L67)),IF(遗留bug!I67&gt;=遗留bug!J67,遗留bug!I67,IF(遗留bug!I116&lt;遗留bug!J67,遗留bug!J67,"")),"")</f>
        <v/>
      </c>
      <c r="G223" t="str">
        <f>IF(ISNUMBER(FIND("张子浚",遗留bug!L67)),遗留bug!C67,"")</f>
        <v/>
      </c>
      <c r="H223" s="99" t="str">
        <f>IF(ISNUMBER(FIND("张子浚",遗留bug!L67)),IF(遗留bug!I67&gt;=遗留bug!J67,遗留bug!I67,IF(遗留bug!I116&lt;遗留bug!J67,遗留bug!J67,"")),"")</f>
        <v/>
      </c>
      <c r="J223" t="str">
        <f>IF(ISNUMBER(FIND("张天畅",遗留bug!L67)),遗留bug!C67,"")</f>
        <v/>
      </c>
      <c r="K223" s="99" t="str">
        <f>IF(ISNUMBER(FIND("张天畅",遗留bug!L67)),IF(遗留bug!I67&gt;=遗留bug!J67,遗留bug!I67,IF(遗留bug!I116&lt;遗留bug!J67,遗留bug!J67,"")),"")</f>
        <v/>
      </c>
      <c r="M223" t="str">
        <f>IF(ISNUMBER(FIND("李元星",遗留bug!M67)),遗留bug!C67,"")</f>
        <v/>
      </c>
      <c r="N223" s="99" t="str">
        <f>IF(ISNUMBER(FIND("李元星",遗留bug!M67)),IF(遗留bug!I67&gt;=遗留bug!J67,遗留bug!I67,IF(遗留bug!I116&lt;遗留bug!J67,遗留bug!J67,"")),"")</f>
        <v/>
      </c>
      <c r="P223" t="str">
        <f>IF(ISNUMBER(FIND("徐锐",遗留bug!M67)),遗留bug!C67,"")</f>
        <v/>
      </c>
      <c r="Q223" s="99" t="str">
        <f>IF(ISNUMBER(FIND("徐锐",遗留bug!M67)),IF(遗留bug!I67&gt;=遗留bug!J67,遗留bug!I67,IF(遗留bug!I116&lt;遗留bug!J67,遗留bug!J67,"")),"")</f>
        <v/>
      </c>
      <c r="S223" t="str">
        <f>IF(ISNUMBER(FIND("余亚成",遗留bug!M67)),遗留bug!C67,"")</f>
        <v/>
      </c>
      <c r="T223" s="99" t="str">
        <f>IF(ISNUMBER(FIND("余亚成",遗留bug!M67)),IF(遗留bug!I67&gt;=遗留bug!J67,遗留bug!I67,IF(遗留bug!I116&lt;遗留bug!J67,遗留bug!J67,"")),"")</f>
        <v/>
      </c>
      <c r="V223" t="str">
        <f>IF(ISNUMBER(FIND("杨炼",遗留bug!M67)),遗留bug!C67,"")</f>
        <v/>
      </c>
      <c r="W223" s="99" t="str">
        <f>IF(ISNUMBER(FIND("杨炼",遗留bug!M67)),IF(遗留bug!I67&gt;=遗留bug!J67,遗留bug!I67,IF(遗留bug!I116&lt;遗留bug!J67,遗留bug!J67,"")),"")</f>
        <v/>
      </c>
      <c r="Y223" t="str">
        <f>IF(ISNUMBER(FIND("曹俊",遗留bug!M67)),遗留bug!C67,"")</f>
        <v/>
      </c>
      <c r="Z223" s="99" t="str">
        <f>IF(ISNUMBER(FIND("曹俊",遗留bug!M67)),IF(遗留bug!I67&gt;=遗留bug!J67,遗留bug!I67,IF(遗留bug!I116&lt;遗留bug!J67,遗留bug!J67,"")),"")</f>
        <v/>
      </c>
      <c r="AB223" t="str">
        <f>IF(ISNUMBER(FIND("杨毅松",遗留bug!M67)),遗留bug!C67,"")</f>
        <v/>
      </c>
      <c r="AC223" s="99" t="str">
        <f>IF(ISNUMBER(FIND("杨毅松",遗留bug!M67)),IF(遗留bug!I67&gt;=遗留bug!J67,遗留bug!I67,IF(遗留bug!I116&lt;遗留bug!J67,遗留bug!J67,"")),"")</f>
        <v/>
      </c>
      <c r="AE223" t="str">
        <f>IF(ISNUMBER(FIND("田伟",遗留bug!#REF!)),遗留bug!C67,"")</f>
        <v/>
      </c>
      <c r="AF223" s="99" t="str">
        <f>IF(ISNUMBER(FIND("田伟",遗留bug!#REF!)),IF(遗留bug!I67&gt;=遗留bug!J67,遗留bug!I67,IF(遗留bug!I116&lt;遗留bug!J67,遗留bug!J67,"")),"")</f>
        <v/>
      </c>
      <c r="AH223" t="str">
        <f>IF(ISNUMBER(FIND("陈文卿",遗留bug!#REF!)),遗留bug!C67,"")</f>
        <v/>
      </c>
      <c r="AI223" s="99" t="str">
        <f>IF(ISNUMBER(FIND("陈文卿",遗留bug!#REF!)),IF(遗留bug!I67&gt;=遗留bug!J67,遗留bug!I67,IF(遗留bug!I116&lt;遗留bug!J67,遗留bug!J67,"")),"")</f>
        <v/>
      </c>
    </row>
    <row r="224" spans="1:35">
      <c r="A224" t="str">
        <f>IF(ISNUMBER(FIND("周朋",遗留bug!L68)),遗留bug!C68,"")</f>
        <v/>
      </c>
      <c r="B224" s="99" t="str">
        <f>IF(ISNUMBER(FIND("周朋",遗留bug!L68)),IF(遗留bug!I68&gt;=遗留bug!J68,遗留bug!I68,IF(遗留bug!I117&lt;遗留bug!J68,遗留bug!J68,"")),"")</f>
        <v/>
      </c>
      <c r="D224" t="str">
        <f>IF(ISNUMBER(FIND("鲁元君",遗留bug!L68)),遗留bug!C68,"")</f>
        <v/>
      </c>
      <c r="E224" s="99" t="str">
        <f>IF(ISNUMBER(FIND("鲁元君",遗留bug!L68)),IF(遗留bug!I68&gt;=遗留bug!J68,遗留bug!I68,IF(遗留bug!I117&lt;遗留bug!J68,遗留bug!J68,"")),"")</f>
        <v/>
      </c>
      <c r="G224" t="str">
        <f>IF(ISNUMBER(FIND("张子浚",遗留bug!L68)),遗留bug!C68,"")</f>
        <v/>
      </c>
      <c r="H224" s="99" t="str">
        <f>IF(ISNUMBER(FIND("张子浚",遗留bug!L68)),IF(遗留bug!I68&gt;=遗留bug!J68,遗留bug!I68,IF(遗留bug!I117&lt;遗留bug!J68,遗留bug!J68,"")),"")</f>
        <v/>
      </c>
      <c r="J224" t="str">
        <f>IF(ISNUMBER(FIND("张天畅",遗留bug!L68)),遗留bug!C68,"")</f>
        <v/>
      </c>
      <c r="K224" s="99" t="str">
        <f>IF(ISNUMBER(FIND("张天畅",遗留bug!L68)),IF(遗留bug!I68&gt;=遗留bug!J68,遗留bug!I68,IF(遗留bug!I117&lt;遗留bug!J68,遗留bug!J68,"")),"")</f>
        <v/>
      </c>
      <c r="M224" t="str">
        <f>IF(ISNUMBER(FIND("李元星",遗留bug!M68)),遗留bug!C68,"")</f>
        <v/>
      </c>
      <c r="N224" s="99" t="str">
        <f>IF(ISNUMBER(FIND("李元星",遗留bug!M68)),IF(遗留bug!I68&gt;=遗留bug!J68,遗留bug!I68,IF(遗留bug!I117&lt;遗留bug!J68,遗留bug!J68,"")),"")</f>
        <v/>
      </c>
      <c r="P224" t="str">
        <f>IF(ISNUMBER(FIND("徐锐",遗留bug!M68)),遗留bug!C68,"")</f>
        <v/>
      </c>
      <c r="Q224" s="99" t="str">
        <f>IF(ISNUMBER(FIND("徐锐",遗留bug!M68)),IF(遗留bug!I68&gt;=遗留bug!J68,遗留bug!I68,IF(遗留bug!I117&lt;遗留bug!J68,遗留bug!J68,"")),"")</f>
        <v/>
      </c>
      <c r="S224" t="str">
        <f>IF(ISNUMBER(FIND("余亚成",遗留bug!M68)),遗留bug!C68,"")</f>
        <v/>
      </c>
      <c r="T224" s="99" t="str">
        <f>IF(ISNUMBER(FIND("余亚成",遗留bug!M68)),IF(遗留bug!I68&gt;=遗留bug!J68,遗留bug!I68,IF(遗留bug!I117&lt;遗留bug!J68,遗留bug!J68,"")),"")</f>
        <v/>
      </c>
      <c r="V224" t="str">
        <f>IF(ISNUMBER(FIND("杨炼",遗留bug!M68)),遗留bug!C68,"")</f>
        <v/>
      </c>
      <c r="W224" s="99" t="str">
        <f>IF(ISNUMBER(FIND("杨炼",遗留bug!M68)),IF(遗留bug!I68&gt;=遗留bug!J68,遗留bug!I68,IF(遗留bug!I117&lt;遗留bug!J68,遗留bug!J68,"")),"")</f>
        <v/>
      </c>
      <c r="Y224" t="str">
        <f>IF(ISNUMBER(FIND("曹俊",遗留bug!M68)),遗留bug!C68,"")</f>
        <v/>
      </c>
      <c r="Z224" s="99" t="str">
        <f>IF(ISNUMBER(FIND("曹俊",遗留bug!M68)),IF(遗留bug!I68&gt;=遗留bug!J68,遗留bug!I68,IF(遗留bug!I117&lt;遗留bug!J68,遗留bug!J68,"")),"")</f>
        <v/>
      </c>
      <c r="AB224" t="str">
        <f>IF(ISNUMBER(FIND("杨毅松",遗留bug!M68)),遗留bug!C68,"")</f>
        <v/>
      </c>
      <c r="AC224" s="99" t="str">
        <f>IF(ISNUMBER(FIND("杨毅松",遗留bug!M68)),IF(遗留bug!I68&gt;=遗留bug!J68,遗留bug!I68,IF(遗留bug!I117&lt;遗留bug!J68,遗留bug!J68,"")),"")</f>
        <v/>
      </c>
      <c r="AE224" t="str">
        <f>IF(ISNUMBER(FIND("田伟",遗留bug!#REF!)),遗留bug!C68,"")</f>
        <v/>
      </c>
      <c r="AF224" s="99" t="str">
        <f>IF(ISNUMBER(FIND("田伟",遗留bug!#REF!)),IF(遗留bug!I68&gt;=遗留bug!J68,遗留bug!I68,IF(遗留bug!I117&lt;遗留bug!J68,遗留bug!J68,"")),"")</f>
        <v/>
      </c>
      <c r="AH224" t="str">
        <f>IF(ISNUMBER(FIND("陈文卿",遗留bug!#REF!)),遗留bug!C68,"")</f>
        <v/>
      </c>
      <c r="AI224" s="99" t="str">
        <f>IF(ISNUMBER(FIND("陈文卿",遗留bug!#REF!)),IF(遗留bug!I68&gt;=遗留bug!J68,遗留bug!I68,IF(遗留bug!I117&lt;遗留bug!J68,遗留bug!J68,"")),"")</f>
        <v/>
      </c>
    </row>
    <row r="225" spans="1:35">
      <c r="A225" t="str">
        <f>IF(ISNUMBER(FIND("周朋",遗留bug!L69)),遗留bug!C69,"")</f>
        <v/>
      </c>
      <c r="B225" s="99" t="str">
        <f>IF(ISNUMBER(FIND("周朋",遗留bug!L69)),IF(遗留bug!I69&gt;=遗留bug!J69,遗留bug!I69,IF(遗留bug!I118&lt;遗留bug!J69,遗留bug!J69,"")),"")</f>
        <v/>
      </c>
      <c r="D225" t="str">
        <f>IF(ISNUMBER(FIND("鲁元君",遗留bug!L69)),遗留bug!C69,"")</f>
        <v/>
      </c>
      <c r="E225" s="99" t="str">
        <f>IF(ISNUMBER(FIND("鲁元君",遗留bug!L69)),IF(遗留bug!I69&gt;=遗留bug!J69,遗留bug!I69,IF(遗留bug!I118&lt;遗留bug!J69,遗留bug!J69,"")),"")</f>
        <v/>
      </c>
      <c r="G225" t="str">
        <f>IF(ISNUMBER(FIND("张子浚",遗留bug!L69)),遗留bug!C69,"")</f>
        <v/>
      </c>
      <c r="H225" s="99" t="str">
        <f>IF(ISNUMBER(FIND("张子浚",遗留bug!L69)),IF(遗留bug!I69&gt;=遗留bug!J69,遗留bug!I69,IF(遗留bug!I118&lt;遗留bug!J69,遗留bug!J69,"")),"")</f>
        <v/>
      </c>
      <c r="J225" t="str">
        <f>IF(ISNUMBER(FIND("张天畅",遗留bug!L69)),遗留bug!C69,"")</f>
        <v/>
      </c>
      <c r="K225" s="99" t="str">
        <f>IF(ISNUMBER(FIND("张天畅",遗留bug!L69)),IF(遗留bug!I69&gt;=遗留bug!J69,遗留bug!I69,IF(遗留bug!I118&lt;遗留bug!J69,遗留bug!J69,"")),"")</f>
        <v/>
      </c>
      <c r="M225" t="str">
        <f>IF(ISNUMBER(FIND("李元星",遗留bug!M69)),遗留bug!C69,"")</f>
        <v/>
      </c>
      <c r="N225" s="99" t="str">
        <f>IF(ISNUMBER(FIND("李元星",遗留bug!M69)),IF(遗留bug!I69&gt;=遗留bug!J69,遗留bug!I69,IF(遗留bug!I118&lt;遗留bug!J69,遗留bug!J69,"")),"")</f>
        <v/>
      </c>
      <c r="P225" t="str">
        <f>IF(ISNUMBER(FIND("徐锐",遗留bug!M69)),遗留bug!C69,"")</f>
        <v/>
      </c>
      <c r="Q225" s="99" t="str">
        <f>IF(ISNUMBER(FIND("徐锐",遗留bug!M69)),IF(遗留bug!I69&gt;=遗留bug!J69,遗留bug!I69,IF(遗留bug!I118&lt;遗留bug!J69,遗留bug!J69,"")),"")</f>
        <v/>
      </c>
      <c r="S225" t="str">
        <f>IF(ISNUMBER(FIND("余亚成",遗留bug!M69)),遗留bug!C69,"")</f>
        <v/>
      </c>
      <c r="T225" s="99" t="str">
        <f>IF(ISNUMBER(FIND("余亚成",遗留bug!M69)),IF(遗留bug!I69&gt;=遗留bug!J69,遗留bug!I69,IF(遗留bug!I118&lt;遗留bug!J69,遗留bug!J69,"")),"")</f>
        <v/>
      </c>
      <c r="V225" t="str">
        <f>IF(ISNUMBER(FIND("杨炼",遗留bug!M69)),遗留bug!C69,"")</f>
        <v/>
      </c>
      <c r="W225" s="99" t="str">
        <f>IF(ISNUMBER(FIND("杨炼",遗留bug!M69)),IF(遗留bug!I69&gt;=遗留bug!J69,遗留bug!I69,IF(遗留bug!I118&lt;遗留bug!J69,遗留bug!J69,"")),"")</f>
        <v/>
      </c>
      <c r="Y225" t="str">
        <f>IF(ISNUMBER(FIND("曹俊",遗留bug!M69)),遗留bug!C69,"")</f>
        <v/>
      </c>
      <c r="Z225" s="99" t="str">
        <f>IF(ISNUMBER(FIND("曹俊",遗留bug!M69)),IF(遗留bug!I69&gt;=遗留bug!J69,遗留bug!I69,IF(遗留bug!I118&lt;遗留bug!J69,遗留bug!J69,"")),"")</f>
        <v/>
      </c>
      <c r="AB225" t="str">
        <f>IF(ISNUMBER(FIND("杨毅松",遗留bug!M69)),遗留bug!C69,"")</f>
        <v/>
      </c>
      <c r="AC225" s="99" t="str">
        <f>IF(ISNUMBER(FIND("杨毅松",遗留bug!M69)),IF(遗留bug!I69&gt;=遗留bug!J69,遗留bug!I69,IF(遗留bug!I118&lt;遗留bug!J69,遗留bug!J69,"")),"")</f>
        <v/>
      </c>
      <c r="AE225" t="str">
        <f>IF(ISNUMBER(FIND("田伟",遗留bug!#REF!)),遗留bug!C69,"")</f>
        <v/>
      </c>
      <c r="AF225" s="99" t="str">
        <f>IF(ISNUMBER(FIND("田伟",遗留bug!#REF!)),IF(遗留bug!I69&gt;=遗留bug!J69,遗留bug!I69,IF(遗留bug!I118&lt;遗留bug!J69,遗留bug!J69,"")),"")</f>
        <v/>
      </c>
      <c r="AH225" t="str">
        <f>IF(ISNUMBER(FIND("陈文卿",遗留bug!#REF!)),遗留bug!C69,"")</f>
        <v/>
      </c>
      <c r="AI225" s="99" t="str">
        <f>IF(ISNUMBER(FIND("陈文卿",遗留bug!#REF!)),IF(遗留bug!I69&gt;=遗留bug!J69,遗留bug!I69,IF(遗留bug!I118&lt;遗留bug!J69,遗留bug!J69,"")),"")</f>
        <v/>
      </c>
    </row>
    <row r="226" spans="1:35">
      <c r="A226" t="str">
        <f>IF(ISNUMBER(FIND("周朋",遗留bug!L70)),遗留bug!C70,"")</f>
        <v/>
      </c>
      <c r="B226" s="99" t="str">
        <f>IF(ISNUMBER(FIND("周朋",遗留bug!L70)),IF(遗留bug!I70&gt;=遗留bug!J70,遗留bug!I70,IF(遗留bug!I119&lt;遗留bug!J70,遗留bug!J70,"")),"")</f>
        <v/>
      </c>
      <c r="D226" t="str">
        <f>IF(ISNUMBER(FIND("鲁元君",遗留bug!L70)),遗留bug!C70,"")</f>
        <v/>
      </c>
      <c r="E226" s="99" t="str">
        <f>IF(ISNUMBER(FIND("鲁元君",遗留bug!L70)),IF(遗留bug!I70&gt;=遗留bug!J70,遗留bug!I70,IF(遗留bug!I119&lt;遗留bug!J70,遗留bug!J70,"")),"")</f>
        <v/>
      </c>
      <c r="G226" t="str">
        <f>IF(ISNUMBER(FIND("张子浚",遗留bug!L70)),遗留bug!C70,"")</f>
        <v/>
      </c>
      <c r="H226" s="99" t="str">
        <f>IF(ISNUMBER(FIND("张子浚",遗留bug!L70)),IF(遗留bug!I70&gt;=遗留bug!J70,遗留bug!I70,IF(遗留bug!I119&lt;遗留bug!J70,遗留bug!J70,"")),"")</f>
        <v/>
      </c>
      <c r="J226" t="str">
        <f>IF(ISNUMBER(FIND("张天畅",遗留bug!L70)),遗留bug!C70,"")</f>
        <v/>
      </c>
      <c r="K226" s="99" t="str">
        <f>IF(ISNUMBER(FIND("张天畅",遗留bug!L70)),IF(遗留bug!I70&gt;=遗留bug!J70,遗留bug!I70,IF(遗留bug!I119&lt;遗留bug!J70,遗留bug!J70,"")),"")</f>
        <v/>
      </c>
      <c r="M226" t="str">
        <f>IF(ISNUMBER(FIND("李元星",遗留bug!M70)),遗留bug!C70,"")</f>
        <v/>
      </c>
      <c r="N226" s="99" t="str">
        <f>IF(ISNUMBER(FIND("李元星",遗留bug!M70)),IF(遗留bug!I70&gt;=遗留bug!J70,遗留bug!I70,IF(遗留bug!I119&lt;遗留bug!J70,遗留bug!J70,"")),"")</f>
        <v/>
      </c>
      <c r="P226" t="str">
        <f>IF(ISNUMBER(FIND("徐锐",遗留bug!M70)),遗留bug!C70,"")</f>
        <v/>
      </c>
      <c r="Q226" s="99" t="str">
        <f>IF(ISNUMBER(FIND("徐锐",遗留bug!M70)),IF(遗留bug!I70&gt;=遗留bug!J70,遗留bug!I70,IF(遗留bug!I119&lt;遗留bug!J70,遗留bug!J70,"")),"")</f>
        <v/>
      </c>
      <c r="S226" t="str">
        <f>IF(ISNUMBER(FIND("余亚成",遗留bug!M70)),遗留bug!C70,"")</f>
        <v/>
      </c>
      <c r="T226" s="99" t="str">
        <f>IF(ISNUMBER(FIND("余亚成",遗留bug!M70)),IF(遗留bug!I70&gt;=遗留bug!J70,遗留bug!I70,IF(遗留bug!I119&lt;遗留bug!J70,遗留bug!J70,"")),"")</f>
        <v/>
      </c>
      <c r="V226" t="str">
        <f>IF(ISNUMBER(FIND("杨炼",遗留bug!M70)),遗留bug!C70,"")</f>
        <v/>
      </c>
      <c r="W226" s="99" t="str">
        <f>IF(ISNUMBER(FIND("杨炼",遗留bug!M70)),IF(遗留bug!I70&gt;=遗留bug!J70,遗留bug!I70,IF(遗留bug!I119&lt;遗留bug!J70,遗留bug!J70,"")),"")</f>
        <v/>
      </c>
      <c r="Y226" t="str">
        <f>IF(ISNUMBER(FIND("曹俊",遗留bug!M70)),遗留bug!C70,"")</f>
        <v/>
      </c>
      <c r="Z226" s="99" t="str">
        <f>IF(ISNUMBER(FIND("曹俊",遗留bug!M70)),IF(遗留bug!I70&gt;=遗留bug!J70,遗留bug!I70,IF(遗留bug!I119&lt;遗留bug!J70,遗留bug!J70,"")),"")</f>
        <v/>
      </c>
      <c r="AB226" t="str">
        <f>IF(ISNUMBER(FIND("杨毅松",遗留bug!M70)),遗留bug!C70,"")</f>
        <v/>
      </c>
      <c r="AC226" s="99" t="str">
        <f>IF(ISNUMBER(FIND("杨毅松",遗留bug!M70)),IF(遗留bug!I70&gt;=遗留bug!J70,遗留bug!I70,IF(遗留bug!I119&lt;遗留bug!J70,遗留bug!J70,"")),"")</f>
        <v/>
      </c>
      <c r="AE226" t="str">
        <f>IF(ISNUMBER(FIND("田伟",遗留bug!#REF!)),遗留bug!C70,"")</f>
        <v/>
      </c>
      <c r="AF226" s="99" t="str">
        <f>IF(ISNUMBER(FIND("田伟",遗留bug!#REF!)),IF(遗留bug!I70&gt;=遗留bug!J70,遗留bug!I70,IF(遗留bug!I119&lt;遗留bug!J70,遗留bug!J70,"")),"")</f>
        <v/>
      </c>
      <c r="AH226" t="str">
        <f>IF(ISNUMBER(FIND("陈文卿",遗留bug!#REF!)),遗留bug!C70,"")</f>
        <v/>
      </c>
      <c r="AI226" s="99" t="str">
        <f>IF(ISNUMBER(FIND("陈文卿",遗留bug!#REF!)),IF(遗留bug!I70&gt;=遗留bug!J70,遗留bug!I70,IF(遗留bug!I119&lt;遗留bug!J70,遗留bug!J70,"")),"")</f>
        <v/>
      </c>
    </row>
    <row r="227" spans="1:35">
      <c r="A227" t="str">
        <f>IF(ISNUMBER(FIND("周朋",遗留bug!L71)),遗留bug!C71,"")</f>
        <v/>
      </c>
      <c r="B227" s="99" t="str">
        <f>IF(ISNUMBER(FIND("周朋",遗留bug!L71)),IF(遗留bug!I71&gt;=遗留bug!J71,遗留bug!I71,IF(遗留bug!I120&lt;遗留bug!J71,遗留bug!J71,"")),"")</f>
        <v/>
      </c>
      <c r="D227" t="str">
        <f>IF(ISNUMBER(FIND("鲁元君",遗留bug!L71)),遗留bug!C71,"")</f>
        <v/>
      </c>
      <c r="E227" s="99" t="str">
        <f>IF(ISNUMBER(FIND("鲁元君",遗留bug!L71)),IF(遗留bug!I71&gt;=遗留bug!J71,遗留bug!I71,IF(遗留bug!I120&lt;遗留bug!J71,遗留bug!J71,"")),"")</f>
        <v/>
      </c>
      <c r="G227" t="str">
        <f>IF(ISNUMBER(FIND("张子浚",遗留bug!L71)),遗留bug!C71,"")</f>
        <v/>
      </c>
      <c r="H227" s="99" t="str">
        <f>IF(ISNUMBER(FIND("张子浚",遗留bug!L71)),IF(遗留bug!I71&gt;=遗留bug!J71,遗留bug!I71,IF(遗留bug!I120&lt;遗留bug!J71,遗留bug!J71,"")),"")</f>
        <v/>
      </c>
      <c r="J227" t="str">
        <f>IF(ISNUMBER(FIND("张天畅",遗留bug!L71)),遗留bug!C71,"")</f>
        <v/>
      </c>
      <c r="K227" s="99" t="str">
        <f>IF(ISNUMBER(FIND("张天畅",遗留bug!L71)),IF(遗留bug!I71&gt;=遗留bug!J71,遗留bug!I71,IF(遗留bug!I120&lt;遗留bug!J71,遗留bug!J71,"")),"")</f>
        <v/>
      </c>
      <c r="M227" t="str">
        <f>IF(ISNUMBER(FIND("李元星",遗留bug!M71)),遗留bug!C71,"")</f>
        <v/>
      </c>
      <c r="N227" s="99" t="str">
        <f>IF(ISNUMBER(FIND("李元星",遗留bug!M71)),IF(遗留bug!I71&gt;=遗留bug!J71,遗留bug!I71,IF(遗留bug!I120&lt;遗留bug!J71,遗留bug!J71,"")),"")</f>
        <v/>
      </c>
      <c r="P227" t="str">
        <f>IF(ISNUMBER(FIND("徐锐",遗留bug!M71)),遗留bug!C71,"")</f>
        <v/>
      </c>
      <c r="Q227" s="99" t="str">
        <f>IF(ISNUMBER(FIND("徐锐",遗留bug!M71)),IF(遗留bug!I71&gt;=遗留bug!J71,遗留bug!I71,IF(遗留bug!I120&lt;遗留bug!J71,遗留bug!J71,"")),"")</f>
        <v/>
      </c>
      <c r="S227" t="str">
        <f>IF(ISNUMBER(FIND("余亚成",遗留bug!M71)),遗留bug!C71,"")</f>
        <v/>
      </c>
      <c r="T227" s="99" t="str">
        <f>IF(ISNUMBER(FIND("余亚成",遗留bug!M71)),IF(遗留bug!I71&gt;=遗留bug!J71,遗留bug!I71,IF(遗留bug!I120&lt;遗留bug!J71,遗留bug!J71,"")),"")</f>
        <v/>
      </c>
      <c r="V227" t="str">
        <f>IF(ISNUMBER(FIND("杨炼",遗留bug!M71)),遗留bug!C71,"")</f>
        <v/>
      </c>
      <c r="W227" s="99" t="str">
        <f>IF(ISNUMBER(FIND("杨炼",遗留bug!M71)),IF(遗留bug!I71&gt;=遗留bug!J71,遗留bug!I71,IF(遗留bug!I120&lt;遗留bug!J71,遗留bug!J71,"")),"")</f>
        <v/>
      </c>
      <c r="Y227" t="str">
        <f>IF(ISNUMBER(FIND("曹俊",遗留bug!M71)),遗留bug!C71,"")</f>
        <v/>
      </c>
      <c r="Z227" s="99" t="str">
        <f>IF(ISNUMBER(FIND("曹俊",遗留bug!M71)),IF(遗留bug!I71&gt;=遗留bug!J71,遗留bug!I71,IF(遗留bug!I120&lt;遗留bug!J71,遗留bug!J71,"")),"")</f>
        <v/>
      </c>
      <c r="AB227" t="str">
        <f>IF(ISNUMBER(FIND("杨毅松",遗留bug!M71)),遗留bug!C71,"")</f>
        <v/>
      </c>
      <c r="AC227" s="99" t="str">
        <f>IF(ISNUMBER(FIND("杨毅松",遗留bug!M71)),IF(遗留bug!I71&gt;=遗留bug!J71,遗留bug!I71,IF(遗留bug!I120&lt;遗留bug!J71,遗留bug!J71,"")),"")</f>
        <v/>
      </c>
      <c r="AE227" t="str">
        <f>IF(ISNUMBER(FIND("田伟",遗留bug!#REF!)),遗留bug!C71,"")</f>
        <v/>
      </c>
      <c r="AF227" s="99" t="str">
        <f>IF(ISNUMBER(FIND("田伟",遗留bug!#REF!)),IF(遗留bug!I71&gt;=遗留bug!J71,遗留bug!I71,IF(遗留bug!I120&lt;遗留bug!J71,遗留bug!J71,"")),"")</f>
        <v/>
      </c>
      <c r="AH227" t="str">
        <f>IF(ISNUMBER(FIND("陈文卿",遗留bug!#REF!)),遗留bug!C71,"")</f>
        <v/>
      </c>
      <c r="AI227" s="99" t="str">
        <f>IF(ISNUMBER(FIND("陈文卿",遗留bug!#REF!)),IF(遗留bug!I71&gt;=遗留bug!J71,遗留bug!I71,IF(遗留bug!I120&lt;遗留bug!J71,遗留bug!J71,"")),"")</f>
        <v/>
      </c>
    </row>
    <row r="228" spans="1:35">
      <c r="A228" t="str">
        <f>IF(ISNUMBER(FIND("周朋",遗留bug!L72)),遗留bug!C72,"")</f>
        <v/>
      </c>
      <c r="B228" s="99" t="str">
        <f>IF(ISNUMBER(FIND("周朋",遗留bug!L72)),IF(遗留bug!I72&gt;=遗留bug!J72,遗留bug!I72,IF(遗留bug!I121&lt;遗留bug!J72,遗留bug!J72,"")),"")</f>
        <v/>
      </c>
      <c r="D228" t="str">
        <f>IF(ISNUMBER(FIND("鲁元君",遗留bug!L72)),遗留bug!C72,"")</f>
        <v/>
      </c>
      <c r="E228" s="99" t="str">
        <f>IF(ISNUMBER(FIND("鲁元君",遗留bug!L72)),IF(遗留bug!I72&gt;=遗留bug!J72,遗留bug!I72,IF(遗留bug!I121&lt;遗留bug!J72,遗留bug!J72,"")),"")</f>
        <v/>
      </c>
      <c r="G228" t="str">
        <f>IF(ISNUMBER(FIND("张子浚",遗留bug!L72)),遗留bug!C72,"")</f>
        <v/>
      </c>
      <c r="H228" s="99" t="str">
        <f>IF(ISNUMBER(FIND("张子浚",遗留bug!L72)),IF(遗留bug!I72&gt;=遗留bug!J72,遗留bug!I72,IF(遗留bug!I121&lt;遗留bug!J72,遗留bug!J72,"")),"")</f>
        <v/>
      </c>
      <c r="J228" t="str">
        <f>IF(ISNUMBER(FIND("张天畅",遗留bug!L72)),遗留bug!C72,"")</f>
        <v/>
      </c>
      <c r="K228" s="99" t="str">
        <f>IF(ISNUMBER(FIND("张天畅",遗留bug!L72)),IF(遗留bug!I72&gt;=遗留bug!J72,遗留bug!I72,IF(遗留bug!I121&lt;遗留bug!J72,遗留bug!J72,"")),"")</f>
        <v/>
      </c>
      <c r="M228" t="str">
        <f>IF(ISNUMBER(FIND("李元星",遗留bug!M72)),遗留bug!C72,"")</f>
        <v/>
      </c>
      <c r="N228" s="99" t="str">
        <f>IF(ISNUMBER(FIND("李元星",遗留bug!M72)),IF(遗留bug!I72&gt;=遗留bug!J72,遗留bug!I72,IF(遗留bug!I121&lt;遗留bug!J72,遗留bug!J72,"")),"")</f>
        <v/>
      </c>
      <c r="P228" t="str">
        <f>IF(ISNUMBER(FIND("徐锐",遗留bug!M72)),遗留bug!C72,"")</f>
        <v/>
      </c>
      <c r="Q228" s="99" t="str">
        <f>IF(ISNUMBER(FIND("徐锐",遗留bug!M72)),IF(遗留bug!I72&gt;=遗留bug!J72,遗留bug!I72,IF(遗留bug!I121&lt;遗留bug!J72,遗留bug!J72,"")),"")</f>
        <v/>
      </c>
      <c r="S228" t="str">
        <f>IF(ISNUMBER(FIND("余亚成",遗留bug!M72)),遗留bug!C72,"")</f>
        <v/>
      </c>
      <c r="T228" s="99" t="str">
        <f>IF(ISNUMBER(FIND("余亚成",遗留bug!M72)),IF(遗留bug!I72&gt;=遗留bug!J72,遗留bug!I72,IF(遗留bug!I121&lt;遗留bug!J72,遗留bug!J72,"")),"")</f>
        <v/>
      </c>
      <c r="V228" t="str">
        <f>IF(ISNUMBER(FIND("杨炼",遗留bug!M72)),遗留bug!C72,"")</f>
        <v/>
      </c>
      <c r="W228" s="99" t="str">
        <f>IF(ISNUMBER(FIND("杨炼",遗留bug!M72)),IF(遗留bug!I72&gt;=遗留bug!J72,遗留bug!I72,IF(遗留bug!I121&lt;遗留bug!J72,遗留bug!J72,"")),"")</f>
        <v/>
      </c>
      <c r="Y228" t="str">
        <f>IF(ISNUMBER(FIND("曹俊",遗留bug!M72)),遗留bug!C72,"")</f>
        <v/>
      </c>
      <c r="Z228" s="99" t="str">
        <f>IF(ISNUMBER(FIND("曹俊",遗留bug!M72)),IF(遗留bug!I72&gt;=遗留bug!J72,遗留bug!I72,IF(遗留bug!I121&lt;遗留bug!J72,遗留bug!J72,"")),"")</f>
        <v/>
      </c>
      <c r="AB228" t="str">
        <f>IF(ISNUMBER(FIND("杨毅松",遗留bug!M72)),遗留bug!C72,"")</f>
        <v/>
      </c>
      <c r="AC228" s="99" t="str">
        <f>IF(ISNUMBER(FIND("杨毅松",遗留bug!M72)),IF(遗留bug!I72&gt;=遗留bug!J72,遗留bug!I72,IF(遗留bug!I121&lt;遗留bug!J72,遗留bug!J72,"")),"")</f>
        <v/>
      </c>
      <c r="AE228" t="str">
        <f>IF(ISNUMBER(FIND("田伟",遗留bug!#REF!)),遗留bug!C72,"")</f>
        <v/>
      </c>
      <c r="AF228" s="99" t="str">
        <f>IF(ISNUMBER(FIND("田伟",遗留bug!#REF!)),IF(遗留bug!I72&gt;=遗留bug!J72,遗留bug!I72,IF(遗留bug!I121&lt;遗留bug!J72,遗留bug!J72,"")),"")</f>
        <v/>
      </c>
      <c r="AH228" t="str">
        <f>IF(ISNUMBER(FIND("陈文卿",遗留bug!#REF!)),遗留bug!C72,"")</f>
        <v/>
      </c>
      <c r="AI228" s="99" t="str">
        <f>IF(ISNUMBER(FIND("陈文卿",遗留bug!#REF!)),IF(遗留bug!I72&gt;=遗留bug!J72,遗留bug!I72,IF(遗留bug!I121&lt;遗留bug!J72,遗留bug!J72,"")),"")</f>
        <v/>
      </c>
    </row>
    <row r="229" spans="1:35">
      <c r="A229" t="str">
        <f>IF(ISNUMBER(FIND("周朋",遗留bug!L73)),遗留bug!C73,"")</f>
        <v/>
      </c>
      <c r="B229" s="99" t="str">
        <f>IF(ISNUMBER(FIND("周朋",遗留bug!L73)),IF(遗留bug!I73&gt;=遗留bug!J73,遗留bug!I73,IF(遗留bug!I122&lt;遗留bug!J73,遗留bug!J73,"")),"")</f>
        <v/>
      </c>
      <c r="D229" t="str">
        <f>IF(ISNUMBER(FIND("鲁元君",遗留bug!L73)),遗留bug!C73,"")</f>
        <v/>
      </c>
      <c r="E229" s="99" t="str">
        <f>IF(ISNUMBER(FIND("鲁元君",遗留bug!L73)),IF(遗留bug!I73&gt;=遗留bug!J73,遗留bug!I73,IF(遗留bug!I122&lt;遗留bug!J73,遗留bug!J73,"")),"")</f>
        <v/>
      </c>
      <c r="G229" t="str">
        <f>IF(ISNUMBER(FIND("张子浚",遗留bug!L73)),遗留bug!C73,"")</f>
        <v/>
      </c>
      <c r="H229" s="99" t="str">
        <f>IF(ISNUMBER(FIND("张子浚",遗留bug!L73)),IF(遗留bug!I73&gt;=遗留bug!J73,遗留bug!I73,IF(遗留bug!I122&lt;遗留bug!J73,遗留bug!J73,"")),"")</f>
        <v/>
      </c>
      <c r="J229" t="str">
        <f>IF(ISNUMBER(FIND("张天畅",遗留bug!L73)),遗留bug!C73,"")</f>
        <v/>
      </c>
      <c r="K229" s="99" t="str">
        <f>IF(ISNUMBER(FIND("张天畅",遗留bug!L73)),IF(遗留bug!I73&gt;=遗留bug!J73,遗留bug!I73,IF(遗留bug!I122&lt;遗留bug!J73,遗留bug!J73,"")),"")</f>
        <v/>
      </c>
      <c r="M229" t="str">
        <f>IF(ISNUMBER(FIND("李元星",遗留bug!M73)),遗留bug!C73,"")</f>
        <v/>
      </c>
      <c r="N229" s="99" t="str">
        <f>IF(ISNUMBER(FIND("李元星",遗留bug!M73)),IF(遗留bug!I73&gt;=遗留bug!J73,遗留bug!I73,IF(遗留bug!I122&lt;遗留bug!J73,遗留bug!J73,"")),"")</f>
        <v/>
      </c>
      <c r="P229" t="str">
        <f>IF(ISNUMBER(FIND("徐锐",遗留bug!M73)),遗留bug!C73,"")</f>
        <v/>
      </c>
      <c r="Q229" s="99" t="str">
        <f>IF(ISNUMBER(FIND("徐锐",遗留bug!M73)),IF(遗留bug!I73&gt;=遗留bug!J73,遗留bug!I73,IF(遗留bug!I122&lt;遗留bug!J73,遗留bug!J73,"")),"")</f>
        <v/>
      </c>
      <c r="S229" t="str">
        <f>IF(ISNUMBER(FIND("余亚成",遗留bug!M73)),遗留bug!C73,"")</f>
        <v/>
      </c>
      <c r="T229" s="99" t="str">
        <f>IF(ISNUMBER(FIND("余亚成",遗留bug!M73)),IF(遗留bug!I73&gt;=遗留bug!J73,遗留bug!I73,IF(遗留bug!I122&lt;遗留bug!J73,遗留bug!J73,"")),"")</f>
        <v/>
      </c>
      <c r="V229" t="str">
        <f>IF(ISNUMBER(FIND("杨炼",遗留bug!M73)),遗留bug!C73,"")</f>
        <v/>
      </c>
      <c r="W229" s="99" t="str">
        <f>IF(ISNUMBER(FIND("杨炼",遗留bug!M73)),IF(遗留bug!I73&gt;=遗留bug!J73,遗留bug!I73,IF(遗留bug!I122&lt;遗留bug!J73,遗留bug!J73,"")),"")</f>
        <v/>
      </c>
      <c r="Y229" t="str">
        <f>IF(ISNUMBER(FIND("曹俊",遗留bug!M73)),遗留bug!C73,"")</f>
        <v/>
      </c>
      <c r="Z229" s="99" t="str">
        <f>IF(ISNUMBER(FIND("曹俊",遗留bug!M73)),IF(遗留bug!I73&gt;=遗留bug!J73,遗留bug!I73,IF(遗留bug!I122&lt;遗留bug!J73,遗留bug!J73,"")),"")</f>
        <v/>
      </c>
      <c r="AB229" t="str">
        <f>IF(ISNUMBER(FIND("杨毅松",遗留bug!M73)),遗留bug!C73,"")</f>
        <v/>
      </c>
      <c r="AC229" s="99" t="str">
        <f>IF(ISNUMBER(FIND("杨毅松",遗留bug!M73)),IF(遗留bug!I73&gt;=遗留bug!J73,遗留bug!I73,IF(遗留bug!I122&lt;遗留bug!J73,遗留bug!J73,"")),"")</f>
        <v/>
      </c>
      <c r="AE229" t="str">
        <f>IF(ISNUMBER(FIND("田伟",遗留bug!#REF!)),遗留bug!C73,"")</f>
        <v/>
      </c>
      <c r="AF229" s="99" t="str">
        <f>IF(ISNUMBER(FIND("田伟",遗留bug!#REF!)),IF(遗留bug!I73&gt;=遗留bug!J73,遗留bug!I73,IF(遗留bug!I122&lt;遗留bug!J73,遗留bug!J73,"")),"")</f>
        <v/>
      </c>
      <c r="AH229" t="str">
        <f>IF(ISNUMBER(FIND("陈文卿",遗留bug!#REF!)),遗留bug!C73,"")</f>
        <v/>
      </c>
      <c r="AI229" s="99" t="str">
        <f>IF(ISNUMBER(FIND("陈文卿",遗留bug!#REF!)),IF(遗留bug!I73&gt;=遗留bug!J73,遗留bug!I73,IF(遗留bug!I122&lt;遗留bug!J73,遗留bug!J73,"")),"")</f>
        <v/>
      </c>
    </row>
    <row r="230" spans="1:35">
      <c r="A230" t="str">
        <f>IF(ISNUMBER(FIND("周朋",遗留bug!L74)),遗留bug!C74,"")</f>
        <v/>
      </c>
      <c r="B230" s="99" t="str">
        <f>IF(ISNUMBER(FIND("周朋",遗留bug!L74)),IF(遗留bug!I74&gt;=遗留bug!J74,遗留bug!I74,IF(遗留bug!I123&lt;遗留bug!J74,遗留bug!J74,"")),"")</f>
        <v/>
      </c>
      <c r="D230" t="str">
        <f>IF(ISNUMBER(FIND("鲁元君",遗留bug!L74)),遗留bug!C74,"")</f>
        <v/>
      </c>
      <c r="E230" s="99" t="str">
        <f>IF(ISNUMBER(FIND("鲁元君",遗留bug!L74)),IF(遗留bug!I74&gt;=遗留bug!J74,遗留bug!I74,IF(遗留bug!I123&lt;遗留bug!J74,遗留bug!J74,"")),"")</f>
        <v/>
      </c>
      <c r="G230" t="str">
        <f>IF(ISNUMBER(FIND("张子浚",遗留bug!L74)),遗留bug!C74,"")</f>
        <v/>
      </c>
      <c r="H230" s="99" t="str">
        <f>IF(ISNUMBER(FIND("张子浚",遗留bug!L74)),IF(遗留bug!I74&gt;=遗留bug!J74,遗留bug!I74,IF(遗留bug!I123&lt;遗留bug!J74,遗留bug!J74,"")),"")</f>
        <v/>
      </c>
      <c r="J230" t="str">
        <f>IF(ISNUMBER(FIND("张天畅",遗留bug!L74)),遗留bug!C74,"")</f>
        <v/>
      </c>
      <c r="K230" s="99" t="str">
        <f>IF(ISNUMBER(FIND("张天畅",遗留bug!L74)),IF(遗留bug!I74&gt;=遗留bug!J74,遗留bug!I74,IF(遗留bug!I123&lt;遗留bug!J74,遗留bug!J74,"")),"")</f>
        <v/>
      </c>
      <c r="M230" t="str">
        <f>IF(ISNUMBER(FIND("李元星",遗留bug!M74)),遗留bug!C74,"")</f>
        <v/>
      </c>
      <c r="N230" s="99" t="str">
        <f>IF(ISNUMBER(FIND("李元星",遗留bug!M74)),IF(遗留bug!I74&gt;=遗留bug!J74,遗留bug!I74,IF(遗留bug!I123&lt;遗留bug!J74,遗留bug!J74,"")),"")</f>
        <v/>
      </c>
      <c r="P230" t="str">
        <f>IF(ISNUMBER(FIND("徐锐",遗留bug!M74)),遗留bug!C74,"")</f>
        <v/>
      </c>
      <c r="Q230" s="99" t="str">
        <f>IF(ISNUMBER(FIND("徐锐",遗留bug!M74)),IF(遗留bug!I74&gt;=遗留bug!J74,遗留bug!I74,IF(遗留bug!I123&lt;遗留bug!J74,遗留bug!J74,"")),"")</f>
        <v/>
      </c>
      <c r="S230" t="str">
        <f>IF(ISNUMBER(FIND("余亚成",遗留bug!M74)),遗留bug!C74,"")</f>
        <v/>
      </c>
      <c r="T230" s="99" t="str">
        <f>IF(ISNUMBER(FIND("余亚成",遗留bug!M74)),IF(遗留bug!I74&gt;=遗留bug!J74,遗留bug!I74,IF(遗留bug!I123&lt;遗留bug!J74,遗留bug!J74,"")),"")</f>
        <v/>
      </c>
      <c r="V230" t="str">
        <f>IF(ISNUMBER(FIND("杨炼",遗留bug!M74)),遗留bug!C74,"")</f>
        <v/>
      </c>
      <c r="W230" s="99" t="str">
        <f>IF(ISNUMBER(FIND("杨炼",遗留bug!M74)),IF(遗留bug!I74&gt;=遗留bug!J74,遗留bug!I74,IF(遗留bug!I123&lt;遗留bug!J74,遗留bug!J74,"")),"")</f>
        <v/>
      </c>
      <c r="Y230" t="str">
        <f>IF(ISNUMBER(FIND("曹俊",遗留bug!M74)),遗留bug!C74,"")</f>
        <v/>
      </c>
      <c r="Z230" s="99" t="str">
        <f>IF(ISNUMBER(FIND("曹俊",遗留bug!M74)),IF(遗留bug!I74&gt;=遗留bug!J74,遗留bug!I74,IF(遗留bug!I123&lt;遗留bug!J74,遗留bug!J74,"")),"")</f>
        <v/>
      </c>
      <c r="AB230" t="str">
        <f>IF(ISNUMBER(FIND("杨毅松",遗留bug!M74)),遗留bug!C74,"")</f>
        <v/>
      </c>
      <c r="AC230" s="99" t="str">
        <f>IF(ISNUMBER(FIND("杨毅松",遗留bug!M74)),IF(遗留bug!I74&gt;=遗留bug!J74,遗留bug!I74,IF(遗留bug!I123&lt;遗留bug!J74,遗留bug!J74,"")),"")</f>
        <v/>
      </c>
      <c r="AE230" t="str">
        <f>IF(ISNUMBER(FIND("田伟",遗留bug!#REF!)),遗留bug!C74,"")</f>
        <v/>
      </c>
      <c r="AF230" s="99" t="str">
        <f>IF(ISNUMBER(FIND("田伟",遗留bug!#REF!)),IF(遗留bug!I74&gt;=遗留bug!J74,遗留bug!I74,IF(遗留bug!I123&lt;遗留bug!J74,遗留bug!J74,"")),"")</f>
        <v/>
      </c>
      <c r="AH230" t="str">
        <f>IF(ISNUMBER(FIND("陈文卿",遗留bug!#REF!)),遗留bug!C74,"")</f>
        <v/>
      </c>
      <c r="AI230" s="99" t="str">
        <f>IF(ISNUMBER(FIND("陈文卿",遗留bug!#REF!)),IF(遗留bug!I74&gt;=遗留bug!J74,遗留bug!I74,IF(遗留bug!I123&lt;遗留bug!J74,遗留bug!J74,"")),"")</f>
        <v/>
      </c>
    </row>
    <row r="231" spans="1:35">
      <c r="A231" t="str">
        <f>IF(ISNUMBER(FIND("周朋",遗留bug!L75)),遗留bug!C75,"")</f>
        <v/>
      </c>
      <c r="B231" s="99" t="str">
        <f>IF(ISNUMBER(FIND("周朋",遗留bug!L75)),IF(遗留bug!I75&gt;=遗留bug!J75,遗留bug!I75,IF(遗留bug!I124&lt;遗留bug!J75,遗留bug!J75,"")),"")</f>
        <v/>
      </c>
      <c r="D231" t="str">
        <f>IF(ISNUMBER(FIND("鲁元君",遗留bug!L75)),遗留bug!C75,"")</f>
        <v/>
      </c>
      <c r="E231" s="99" t="str">
        <f>IF(ISNUMBER(FIND("鲁元君",遗留bug!L75)),IF(遗留bug!I75&gt;=遗留bug!J75,遗留bug!I75,IF(遗留bug!I124&lt;遗留bug!J75,遗留bug!J75,"")),"")</f>
        <v/>
      </c>
      <c r="G231" t="str">
        <f>IF(ISNUMBER(FIND("张子浚",遗留bug!L75)),遗留bug!C75,"")</f>
        <v/>
      </c>
      <c r="H231" s="99" t="str">
        <f>IF(ISNUMBER(FIND("张子浚",遗留bug!L75)),IF(遗留bug!I75&gt;=遗留bug!J75,遗留bug!I75,IF(遗留bug!I124&lt;遗留bug!J75,遗留bug!J75,"")),"")</f>
        <v/>
      </c>
      <c r="J231" t="str">
        <f>IF(ISNUMBER(FIND("张天畅",遗留bug!L75)),遗留bug!C75,"")</f>
        <v/>
      </c>
      <c r="K231" s="99" t="str">
        <f>IF(ISNUMBER(FIND("张天畅",遗留bug!L75)),IF(遗留bug!I75&gt;=遗留bug!J75,遗留bug!I75,IF(遗留bug!I124&lt;遗留bug!J75,遗留bug!J75,"")),"")</f>
        <v/>
      </c>
      <c r="M231" t="str">
        <f>IF(ISNUMBER(FIND("李元星",遗留bug!M75)),遗留bug!C75,"")</f>
        <v/>
      </c>
      <c r="N231" s="99" t="str">
        <f>IF(ISNUMBER(FIND("李元星",遗留bug!M75)),IF(遗留bug!I75&gt;=遗留bug!J75,遗留bug!I75,IF(遗留bug!I124&lt;遗留bug!J75,遗留bug!J75,"")),"")</f>
        <v/>
      </c>
      <c r="P231" t="str">
        <f>IF(ISNUMBER(FIND("徐锐",遗留bug!M75)),遗留bug!C75,"")</f>
        <v/>
      </c>
      <c r="Q231" s="99" t="str">
        <f>IF(ISNUMBER(FIND("徐锐",遗留bug!M75)),IF(遗留bug!I75&gt;=遗留bug!J75,遗留bug!I75,IF(遗留bug!I124&lt;遗留bug!J75,遗留bug!J75,"")),"")</f>
        <v/>
      </c>
      <c r="S231" t="str">
        <f>IF(ISNUMBER(FIND("余亚成",遗留bug!M75)),遗留bug!C75,"")</f>
        <v/>
      </c>
      <c r="T231" s="99" t="str">
        <f>IF(ISNUMBER(FIND("余亚成",遗留bug!M75)),IF(遗留bug!I75&gt;=遗留bug!J75,遗留bug!I75,IF(遗留bug!I124&lt;遗留bug!J75,遗留bug!J75,"")),"")</f>
        <v/>
      </c>
      <c r="V231" t="str">
        <f>IF(ISNUMBER(FIND("杨炼",遗留bug!M75)),遗留bug!C75,"")</f>
        <v/>
      </c>
      <c r="W231" s="99" t="str">
        <f>IF(ISNUMBER(FIND("杨炼",遗留bug!M75)),IF(遗留bug!I75&gt;=遗留bug!J75,遗留bug!I75,IF(遗留bug!I124&lt;遗留bug!J75,遗留bug!J75,"")),"")</f>
        <v/>
      </c>
      <c r="Y231" t="str">
        <f>IF(ISNUMBER(FIND("曹俊",遗留bug!M75)),遗留bug!C75,"")</f>
        <v/>
      </c>
      <c r="Z231" s="99" t="str">
        <f>IF(ISNUMBER(FIND("曹俊",遗留bug!M75)),IF(遗留bug!I75&gt;=遗留bug!J75,遗留bug!I75,IF(遗留bug!I124&lt;遗留bug!J75,遗留bug!J75,"")),"")</f>
        <v/>
      </c>
      <c r="AB231" t="str">
        <f>IF(ISNUMBER(FIND("杨毅松",遗留bug!M75)),遗留bug!C75,"")</f>
        <v/>
      </c>
      <c r="AC231" s="99" t="str">
        <f>IF(ISNUMBER(FIND("杨毅松",遗留bug!M75)),IF(遗留bug!I75&gt;=遗留bug!J75,遗留bug!I75,IF(遗留bug!I124&lt;遗留bug!J75,遗留bug!J75,"")),"")</f>
        <v/>
      </c>
      <c r="AE231" t="str">
        <f>IF(ISNUMBER(FIND("田伟",遗留bug!#REF!)),遗留bug!C75,"")</f>
        <v/>
      </c>
      <c r="AF231" s="99" t="str">
        <f>IF(ISNUMBER(FIND("田伟",遗留bug!#REF!)),IF(遗留bug!I75&gt;=遗留bug!J75,遗留bug!I75,IF(遗留bug!I124&lt;遗留bug!J75,遗留bug!J75,"")),"")</f>
        <v/>
      </c>
      <c r="AH231" t="str">
        <f>IF(ISNUMBER(FIND("陈文卿",遗留bug!#REF!)),遗留bug!C75,"")</f>
        <v/>
      </c>
      <c r="AI231" s="99" t="str">
        <f>IF(ISNUMBER(FIND("陈文卿",遗留bug!#REF!)),IF(遗留bug!I75&gt;=遗留bug!J75,遗留bug!I75,IF(遗留bug!I124&lt;遗留bug!J75,遗留bug!J75,"")),"")</f>
        <v/>
      </c>
    </row>
    <row r="232" spans="1:35">
      <c r="A232" t="str">
        <f>IF(ISNUMBER(FIND("周朋",遗留bug!L76)),遗留bug!C76,"")</f>
        <v/>
      </c>
      <c r="B232" s="99" t="str">
        <f>IF(ISNUMBER(FIND("周朋",遗留bug!L76)),IF(遗留bug!I76&gt;=遗留bug!J76,遗留bug!I76,IF(遗留bug!I125&lt;遗留bug!J76,遗留bug!J76,"")),"")</f>
        <v/>
      </c>
      <c r="D232" t="str">
        <f>IF(ISNUMBER(FIND("鲁元君",遗留bug!L76)),遗留bug!C76,"")</f>
        <v/>
      </c>
      <c r="E232" s="99" t="str">
        <f>IF(ISNUMBER(FIND("鲁元君",遗留bug!L76)),IF(遗留bug!I76&gt;=遗留bug!J76,遗留bug!I76,IF(遗留bug!I125&lt;遗留bug!J76,遗留bug!J76,"")),"")</f>
        <v/>
      </c>
      <c r="G232" t="str">
        <f>IF(ISNUMBER(FIND("张子浚",遗留bug!L76)),遗留bug!C76,"")</f>
        <v/>
      </c>
      <c r="H232" s="99" t="str">
        <f>IF(ISNUMBER(FIND("张子浚",遗留bug!L76)),IF(遗留bug!I76&gt;=遗留bug!J76,遗留bug!I76,IF(遗留bug!I125&lt;遗留bug!J76,遗留bug!J76,"")),"")</f>
        <v/>
      </c>
      <c r="J232" t="str">
        <f>IF(ISNUMBER(FIND("张天畅",遗留bug!L76)),遗留bug!C76,"")</f>
        <v/>
      </c>
      <c r="K232" s="99" t="str">
        <f>IF(ISNUMBER(FIND("张天畅",遗留bug!L76)),IF(遗留bug!I76&gt;=遗留bug!J76,遗留bug!I76,IF(遗留bug!I125&lt;遗留bug!J76,遗留bug!J76,"")),"")</f>
        <v/>
      </c>
      <c r="M232" t="str">
        <f>IF(ISNUMBER(FIND("李元星",遗留bug!M76)),遗留bug!C76,"")</f>
        <v/>
      </c>
      <c r="N232" s="99" t="str">
        <f>IF(ISNUMBER(FIND("李元星",遗留bug!M76)),IF(遗留bug!I76&gt;=遗留bug!J76,遗留bug!I76,IF(遗留bug!I125&lt;遗留bug!J76,遗留bug!J76,"")),"")</f>
        <v/>
      </c>
      <c r="P232" t="str">
        <f>IF(ISNUMBER(FIND("徐锐",遗留bug!M76)),遗留bug!C76,"")</f>
        <v/>
      </c>
      <c r="Q232" s="99" t="str">
        <f>IF(ISNUMBER(FIND("徐锐",遗留bug!M76)),IF(遗留bug!I76&gt;=遗留bug!J76,遗留bug!I76,IF(遗留bug!I125&lt;遗留bug!J76,遗留bug!J76,"")),"")</f>
        <v/>
      </c>
      <c r="S232" t="str">
        <f>IF(ISNUMBER(FIND("余亚成",遗留bug!M76)),遗留bug!C76,"")</f>
        <v/>
      </c>
      <c r="T232" s="99" t="str">
        <f>IF(ISNUMBER(FIND("余亚成",遗留bug!M76)),IF(遗留bug!I76&gt;=遗留bug!J76,遗留bug!I76,IF(遗留bug!I125&lt;遗留bug!J76,遗留bug!J76,"")),"")</f>
        <v/>
      </c>
      <c r="V232" t="str">
        <f>IF(ISNUMBER(FIND("杨炼",遗留bug!M76)),遗留bug!C76,"")</f>
        <v/>
      </c>
      <c r="W232" s="99" t="str">
        <f>IF(ISNUMBER(FIND("杨炼",遗留bug!M76)),IF(遗留bug!I76&gt;=遗留bug!J76,遗留bug!I76,IF(遗留bug!I125&lt;遗留bug!J76,遗留bug!J76,"")),"")</f>
        <v/>
      </c>
      <c r="Y232" t="str">
        <f>IF(ISNUMBER(FIND("曹俊",遗留bug!M76)),遗留bug!C76,"")</f>
        <v/>
      </c>
      <c r="Z232" s="99" t="str">
        <f>IF(ISNUMBER(FIND("曹俊",遗留bug!M76)),IF(遗留bug!I76&gt;=遗留bug!J76,遗留bug!I76,IF(遗留bug!I125&lt;遗留bug!J76,遗留bug!J76,"")),"")</f>
        <v/>
      </c>
      <c r="AB232" t="str">
        <f>IF(ISNUMBER(FIND("杨毅松",遗留bug!M76)),遗留bug!C76,"")</f>
        <v/>
      </c>
      <c r="AC232" s="99" t="str">
        <f>IF(ISNUMBER(FIND("杨毅松",遗留bug!M76)),IF(遗留bug!I76&gt;=遗留bug!J76,遗留bug!I76,IF(遗留bug!I125&lt;遗留bug!J76,遗留bug!J76,"")),"")</f>
        <v/>
      </c>
      <c r="AE232" t="str">
        <f>IF(ISNUMBER(FIND("田伟",遗留bug!#REF!)),遗留bug!C76,"")</f>
        <v/>
      </c>
      <c r="AF232" s="99" t="str">
        <f>IF(ISNUMBER(FIND("田伟",遗留bug!#REF!)),IF(遗留bug!I76&gt;=遗留bug!J76,遗留bug!I76,IF(遗留bug!I125&lt;遗留bug!J76,遗留bug!J76,"")),"")</f>
        <v/>
      </c>
      <c r="AH232" t="str">
        <f>IF(ISNUMBER(FIND("陈文卿",遗留bug!#REF!)),遗留bug!C76,"")</f>
        <v/>
      </c>
      <c r="AI232" s="99" t="str">
        <f>IF(ISNUMBER(FIND("陈文卿",遗留bug!#REF!)),IF(遗留bug!I76&gt;=遗留bug!J76,遗留bug!I76,IF(遗留bug!I125&lt;遗留bug!J76,遗留bug!J76,"")),"")</f>
        <v/>
      </c>
    </row>
    <row r="233" spans="1:35">
      <c r="A233" t="str">
        <f>IF(ISNUMBER(FIND("周朋",遗留bug!L77)),遗留bug!C77,"")</f>
        <v/>
      </c>
      <c r="B233" s="99" t="str">
        <f>IF(ISNUMBER(FIND("周朋",遗留bug!L77)),IF(遗留bug!I77&gt;=遗留bug!J77,遗留bug!I77,IF(遗留bug!I126&lt;遗留bug!J77,遗留bug!J77,"")),"")</f>
        <v/>
      </c>
      <c r="D233" t="str">
        <f>IF(ISNUMBER(FIND("鲁元君",遗留bug!L77)),遗留bug!C77,"")</f>
        <v/>
      </c>
      <c r="E233" s="99" t="str">
        <f>IF(ISNUMBER(FIND("鲁元君",遗留bug!L77)),IF(遗留bug!I77&gt;=遗留bug!J77,遗留bug!I77,IF(遗留bug!I126&lt;遗留bug!J77,遗留bug!J77,"")),"")</f>
        <v/>
      </c>
      <c r="G233" t="str">
        <f>IF(ISNUMBER(FIND("张子浚",遗留bug!L77)),遗留bug!C77,"")</f>
        <v/>
      </c>
      <c r="H233" s="99" t="str">
        <f>IF(ISNUMBER(FIND("张子浚",遗留bug!L77)),IF(遗留bug!I77&gt;=遗留bug!J77,遗留bug!I77,IF(遗留bug!I126&lt;遗留bug!J77,遗留bug!J77,"")),"")</f>
        <v/>
      </c>
      <c r="J233" t="str">
        <f>IF(ISNUMBER(FIND("张天畅",遗留bug!L77)),遗留bug!C77,"")</f>
        <v/>
      </c>
      <c r="K233" s="99" t="str">
        <f>IF(ISNUMBER(FIND("张天畅",遗留bug!L77)),IF(遗留bug!I77&gt;=遗留bug!J77,遗留bug!I77,IF(遗留bug!I126&lt;遗留bug!J77,遗留bug!J77,"")),"")</f>
        <v/>
      </c>
      <c r="M233" t="str">
        <f>IF(ISNUMBER(FIND("李元星",遗留bug!M77)),遗留bug!C77,"")</f>
        <v/>
      </c>
      <c r="N233" s="99" t="str">
        <f>IF(ISNUMBER(FIND("李元星",遗留bug!M77)),IF(遗留bug!I77&gt;=遗留bug!J77,遗留bug!I77,IF(遗留bug!I126&lt;遗留bug!J77,遗留bug!J77,"")),"")</f>
        <v/>
      </c>
      <c r="P233" t="str">
        <f>IF(ISNUMBER(FIND("徐锐",遗留bug!M77)),遗留bug!C77,"")</f>
        <v/>
      </c>
      <c r="Q233" s="99" t="str">
        <f>IF(ISNUMBER(FIND("徐锐",遗留bug!M77)),IF(遗留bug!I77&gt;=遗留bug!J77,遗留bug!I77,IF(遗留bug!I126&lt;遗留bug!J77,遗留bug!J77,"")),"")</f>
        <v/>
      </c>
      <c r="S233" t="str">
        <f>IF(ISNUMBER(FIND("余亚成",遗留bug!M77)),遗留bug!C77,"")</f>
        <v/>
      </c>
      <c r="T233" s="99" t="str">
        <f>IF(ISNUMBER(FIND("余亚成",遗留bug!M77)),IF(遗留bug!I77&gt;=遗留bug!J77,遗留bug!I77,IF(遗留bug!I126&lt;遗留bug!J77,遗留bug!J77,"")),"")</f>
        <v/>
      </c>
      <c r="V233" t="str">
        <f>IF(ISNUMBER(FIND("杨炼",遗留bug!M77)),遗留bug!C77,"")</f>
        <v/>
      </c>
      <c r="W233" s="99" t="str">
        <f>IF(ISNUMBER(FIND("杨炼",遗留bug!M77)),IF(遗留bug!I77&gt;=遗留bug!J77,遗留bug!I77,IF(遗留bug!I126&lt;遗留bug!J77,遗留bug!J77,"")),"")</f>
        <v/>
      </c>
      <c r="Y233" t="str">
        <f>IF(ISNUMBER(FIND("曹俊",遗留bug!M77)),遗留bug!C77,"")</f>
        <v/>
      </c>
      <c r="Z233" s="99" t="str">
        <f>IF(ISNUMBER(FIND("曹俊",遗留bug!M77)),IF(遗留bug!I77&gt;=遗留bug!J77,遗留bug!I77,IF(遗留bug!I126&lt;遗留bug!J77,遗留bug!J77,"")),"")</f>
        <v/>
      </c>
      <c r="AB233" t="str">
        <f>IF(ISNUMBER(FIND("杨毅松",遗留bug!M77)),遗留bug!C77,"")</f>
        <v/>
      </c>
      <c r="AC233" s="99" t="str">
        <f>IF(ISNUMBER(FIND("杨毅松",遗留bug!M77)),IF(遗留bug!I77&gt;=遗留bug!J77,遗留bug!I77,IF(遗留bug!I126&lt;遗留bug!J77,遗留bug!J77,"")),"")</f>
        <v/>
      </c>
      <c r="AE233" t="str">
        <f>IF(ISNUMBER(FIND("田伟",遗留bug!#REF!)),遗留bug!C77,"")</f>
        <v/>
      </c>
      <c r="AF233" s="99" t="str">
        <f>IF(ISNUMBER(FIND("田伟",遗留bug!#REF!)),IF(遗留bug!I77&gt;=遗留bug!J77,遗留bug!I77,IF(遗留bug!I126&lt;遗留bug!J77,遗留bug!J77,"")),"")</f>
        <v/>
      </c>
      <c r="AH233" t="str">
        <f>IF(ISNUMBER(FIND("陈文卿",遗留bug!#REF!)),遗留bug!C77,"")</f>
        <v/>
      </c>
      <c r="AI233" s="99" t="str">
        <f>IF(ISNUMBER(FIND("陈文卿",遗留bug!#REF!)),IF(遗留bug!I77&gt;=遗留bug!J77,遗留bug!I77,IF(遗留bug!I126&lt;遗留bug!J77,遗留bug!J77,"")),"")</f>
        <v/>
      </c>
    </row>
    <row r="234" spans="1:35">
      <c r="A234" t="str">
        <f>IF(ISNUMBER(FIND("周朋",遗留bug!L78)),遗留bug!C78,"")</f>
        <v/>
      </c>
      <c r="B234" s="99" t="str">
        <f>IF(ISNUMBER(FIND("周朋",遗留bug!L78)),IF(遗留bug!I78&gt;=遗留bug!J78,遗留bug!I78,IF(遗留bug!I127&lt;遗留bug!J78,遗留bug!J78,"")),"")</f>
        <v/>
      </c>
      <c r="D234" t="str">
        <f>IF(ISNUMBER(FIND("鲁元君",遗留bug!L78)),遗留bug!C78,"")</f>
        <v/>
      </c>
      <c r="E234" s="99" t="str">
        <f>IF(ISNUMBER(FIND("鲁元君",遗留bug!L78)),IF(遗留bug!I78&gt;=遗留bug!J78,遗留bug!I78,IF(遗留bug!I127&lt;遗留bug!J78,遗留bug!J78,"")),"")</f>
        <v/>
      </c>
      <c r="G234" t="str">
        <f>IF(ISNUMBER(FIND("张子浚",遗留bug!L78)),遗留bug!C78,"")</f>
        <v/>
      </c>
      <c r="H234" s="99" t="str">
        <f>IF(ISNUMBER(FIND("张子浚",遗留bug!L78)),IF(遗留bug!I78&gt;=遗留bug!J78,遗留bug!I78,IF(遗留bug!I127&lt;遗留bug!J78,遗留bug!J78,"")),"")</f>
        <v/>
      </c>
      <c r="J234" t="str">
        <f>IF(ISNUMBER(FIND("张天畅",遗留bug!L78)),遗留bug!C78,"")</f>
        <v/>
      </c>
      <c r="K234" s="99" t="str">
        <f>IF(ISNUMBER(FIND("张天畅",遗留bug!L78)),IF(遗留bug!I78&gt;=遗留bug!J78,遗留bug!I78,IF(遗留bug!I127&lt;遗留bug!J78,遗留bug!J78,"")),"")</f>
        <v/>
      </c>
      <c r="M234" t="str">
        <f>IF(ISNUMBER(FIND("李元星",遗留bug!M78)),遗留bug!C78,"")</f>
        <v/>
      </c>
      <c r="N234" s="99" t="str">
        <f>IF(ISNUMBER(FIND("李元星",遗留bug!M78)),IF(遗留bug!I78&gt;=遗留bug!J78,遗留bug!I78,IF(遗留bug!I127&lt;遗留bug!J78,遗留bug!J78,"")),"")</f>
        <v/>
      </c>
      <c r="P234" t="str">
        <f>IF(ISNUMBER(FIND("徐锐",遗留bug!M78)),遗留bug!C78,"")</f>
        <v/>
      </c>
      <c r="Q234" s="99" t="str">
        <f>IF(ISNUMBER(FIND("徐锐",遗留bug!M78)),IF(遗留bug!I78&gt;=遗留bug!J78,遗留bug!I78,IF(遗留bug!I127&lt;遗留bug!J78,遗留bug!J78,"")),"")</f>
        <v/>
      </c>
      <c r="S234" t="str">
        <f>IF(ISNUMBER(FIND("余亚成",遗留bug!M78)),遗留bug!C78,"")</f>
        <v/>
      </c>
      <c r="T234" s="99" t="str">
        <f>IF(ISNUMBER(FIND("余亚成",遗留bug!M78)),IF(遗留bug!I78&gt;=遗留bug!J78,遗留bug!I78,IF(遗留bug!I127&lt;遗留bug!J78,遗留bug!J78,"")),"")</f>
        <v/>
      </c>
      <c r="V234" t="str">
        <f>IF(ISNUMBER(FIND("杨炼",遗留bug!M78)),遗留bug!C78,"")</f>
        <v/>
      </c>
      <c r="W234" s="99" t="str">
        <f>IF(ISNUMBER(FIND("杨炼",遗留bug!M78)),IF(遗留bug!I78&gt;=遗留bug!J78,遗留bug!I78,IF(遗留bug!I127&lt;遗留bug!J78,遗留bug!J78,"")),"")</f>
        <v/>
      </c>
      <c r="Y234" t="str">
        <f>IF(ISNUMBER(FIND("曹俊",遗留bug!M78)),遗留bug!C78,"")</f>
        <v/>
      </c>
      <c r="Z234" s="99" t="str">
        <f>IF(ISNUMBER(FIND("曹俊",遗留bug!M78)),IF(遗留bug!I78&gt;=遗留bug!J78,遗留bug!I78,IF(遗留bug!I127&lt;遗留bug!J78,遗留bug!J78,"")),"")</f>
        <v/>
      </c>
      <c r="AB234" t="str">
        <f>IF(ISNUMBER(FIND("杨毅松",遗留bug!M78)),遗留bug!C78,"")</f>
        <v/>
      </c>
      <c r="AC234" s="99" t="str">
        <f>IF(ISNUMBER(FIND("杨毅松",遗留bug!M78)),IF(遗留bug!I78&gt;=遗留bug!J78,遗留bug!I78,IF(遗留bug!I127&lt;遗留bug!J78,遗留bug!J78,"")),"")</f>
        <v/>
      </c>
      <c r="AE234" t="str">
        <f>IF(ISNUMBER(FIND("田伟",遗留bug!#REF!)),遗留bug!C78,"")</f>
        <v/>
      </c>
      <c r="AF234" s="99" t="str">
        <f>IF(ISNUMBER(FIND("田伟",遗留bug!#REF!)),IF(遗留bug!I78&gt;=遗留bug!J78,遗留bug!I78,IF(遗留bug!I127&lt;遗留bug!J78,遗留bug!J78,"")),"")</f>
        <v/>
      </c>
      <c r="AH234" t="str">
        <f>IF(ISNUMBER(FIND("陈文卿",遗留bug!#REF!)),遗留bug!C78,"")</f>
        <v/>
      </c>
      <c r="AI234" s="99" t="str">
        <f>IF(ISNUMBER(FIND("陈文卿",遗留bug!#REF!)),IF(遗留bug!I78&gt;=遗留bug!J78,遗留bug!I78,IF(遗留bug!I127&lt;遗留bug!J78,遗留bug!J78,"")),"")</f>
        <v/>
      </c>
    </row>
    <row r="235" spans="1:35">
      <c r="A235" t="str">
        <f>IF(ISNUMBER(FIND("周朋",遗留bug!L79)),遗留bug!C79,"")</f>
        <v/>
      </c>
      <c r="B235" s="99" t="str">
        <f>IF(ISNUMBER(FIND("周朋",遗留bug!L79)),IF(遗留bug!I79&gt;=遗留bug!J79,遗留bug!I79,IF(遗留bug!I128&lt;遗留bug!J79,遗留bug!J79,"")),"")</f>
        <v/>
      </c>
      <c r="D235" t="str">
        <f>IF(ISNUMBER(FIND("鲁元君",遗留bug!L79)),遗留bug!C79,"")</f>
        <v/>
      </c>
      <c r="E235" s="99" t="str">
        <f>IF(ISNUMBER(FIND("鲁元君",遗留bug!L79)),IF(遗留bug!I79&gt;=遗留bug!J79,遗留bug!I79,IF(遗留bug!I128&lt;遗留bug!J79,遗留bug!J79,"")),"")</f>
        <v/>
      </c>
      <c r="G235" t="str">
        <f>IF(ISNUMBER(FIND("张子浚",遗留bug!L79)),遗留bug!C79,"")</f>
        <v/>
      </c>
      <c r="H235" s="99" t="str">
        <f>IF(ISNUMBER(FIND("张子浚",遗留bug!L79)),IF(遗留bug!I79&gt;=遗留bug!J79,遗留bug!I79,IF(遗留bug!I128&lt;遗留bug!J79,遗留bug!J79,"")),"")</f>
        <v/>
      </c>
      <c r="J235" t="str">
        <f>IF(ISNUMBER(FIND("张天畅",遗留bug!L79)),遗留bug!C79,"")</f>
        <v/>
      </c>
      <c r="K235" s="99" t="str">
        <f>IF(ISNUMBER(FIND("张天畅",遗留bug!L79)),IF(遗留bug!I79&gt;=遗留bug!J79,遗留bug!I79,IF(遗留bug!I128&lt;遗留bug!J79,遗留bug!J79,"")),"")</f>
        <v/>
      </c>
      <c r="M235" t="str">
        <f>IF(ISNUMBER(FIND("李元星",遗留bug!M79)),遗留bug!C79,"")</f>
        <v/>
      </c>
      <c r="N235" s="99" t="str">
        <f>IF(ISNUMBER(FIND("李元星",遗留bug!M79)),IF(遗留bug!I79&gt;=遗留bug!J79,遗留bug!I79,IF(遗留bug!I128&lt;遗留bug!J79,遗留bug!J79,"")),"")</f>
        <v/>
      </c>
      <c r="P235" t="str">
        <f>IF(ISNUMBER(FIND("徐锐",遗留bug!M79)),遗留bug!C79,"")</f>
        <v/>
      </c>
      <c r="Q235" s="99" t="str">
        <f>IF(ISNUMBER(FIND("徐锐",遗留bug!M79)),IF(遗留bug!I79&gt;=遗留bug!J79,遗留bug!I79,IF(遗留bug!I128&lt;遗留bug!J79,遗留bug!J79,"")),"")</f>
        <v/>
      </c>
      <c r="S235" t="str">
        <f>IF(ISNUMBER(FIND("余亚成",遗留bug!M79)),遗留bug!C79,"")</f>
        <v/>
      </c>
      <c r="T235" s="99" t="str">
        <f>IF(ISNUMBER(FIND("余亚成",遗留bug!M79)),IF(遗留bug!I79&gt;=遗留bug!J79,遗留bug!I79,IF(遗留bug!I128&lt;遗留bug!J79,遗留bug!J79,"")),"")</f>
        <v/>
      </c>
      <c r="V235" t="str">
        <f>IF(ISNUMBER(FIND("杨炼",遗留bug!M79)),遗留bug!C79,"")</f>
        <v/>
      </c>
      <c r="W235" s="99" t="str">
        <f>IF(ISNUMBER(FIND("杨炼",遗留bug!M79)),IF(遗留bug!I79&gt;=遗留bug!J79,遗留bug!I79,IF(遗留bug!I128&lt;遗留bug!J79,遗留bug!J79,"")),"")</f>
        <v/>
      </c>
      <c r="Y235" t="str">
        <f>IF(ISNUMBER(FIND("曹俊",遗留bug!M79)),遗留bug!C79,"")</f>
        <v/>
      </c>
      <c r="Z235" s="99" t="str">
        <f>IF(ISNUMBER(FIND("曹俊",遗留bug!M79)),IF(遗留bug!I79&gt;=遗留bug!J79,遗留bug!I79,IF(遗留bug!I128&lt;遗留bug!J79,遗留bug!J79,"")),"")</f>
        <v/>
      </c>
      <c r="AB235" t="str">
        <f>IF(ISNUMBER(FIND("杨毅松",遗留bug!M79)),遗留bug!C79,"")</f>
        <v/>
      </c>
      <c r="AC235" s="99" t="str">
        <f>IF(ISNUMBER(FIND("杨毅松",遗留bug!M79)),IF(遗留bug!I79&gt;=遗留bug!J79,遗留bug!I79,IF(遗留bug!I128&lt;遗留bug!J79,遗留bug!J79,"")),"")</f>
        <v/>
      </c>
      <c r="AE235" t="str">
        <f>IF(ISNUMBER(FIND("田伟",遗留bug!#REF!)),遗留bug!C79,"")</f>
        <v/>
      </c>
      <c r="AF235" s="99" t="str">
        <f>IF(ISNUMBER(FIND("田伟",遗留bug!#REF!)),IF(遗留bug!I79&gt;=遗留bug!J79,遗留bug!I79,IF(遗留bug!I128&lt;遗留bug!J79,遗留bug!J79,"")),"")</f>
        <v/>
      </c>
      <c r="AH235" t="str">
        <f>IF(ISNUMBER(FIND("陈文卿",遗留bug!#REF!)),遗留bug!C79,"")</f>
        <v/>
      </c>
      <c r="AI235" s="99" t="str">
        <f>IF(ISNUMBER(FIND("陈文卿",遗留bug!#REF!)),IF(遗留bug!I79&gt;=遗留bug!J79,遗留bug!I79,IF(遗留bug!I128&lt;遗留bug!J79,遗留bug!J79,"")),"")</f>
        <v/>
      </c>
    </row>
    <row r="236" spans="1:35">
      <c r="A236" t="str">
        <f>IF(ISNUMBER(FIND("周朋",遗留bug!L80)),遗留bug!C80,"")</f>
        <v/>
      </c>
      <c r="B236" s="99" t="str">
        <f>IF(ISNUMBER(FIND("周朋",遗留bug!L80)),IF(遗留bug!I80&gt;=遗留bug!J80,遗留bug!I80,IF(遗留bug!I129&lt;遗留bug!J80,遗留bug!J80,"")),"")</f>
        <v/>
      </c>
      <c r="D236" t="str">
        <f>IF(ISNUMBER(FIND("鲁元君",遗留bug!L80)),遗留bug!C80,"")</f>
        <v/>
      </c>
      <c r="E236" s="99" t="str">
        <f>IF(ISNUMBER(FIND("鲁元君",遗留bug!L80)),IF(遗留bug!I80&gt;=遗留bug!J80,遗留bug!I80,IF(遗留bug!I129&lt;遗留bug!J80,遗留bug!J80,"")),"")</f>
        <v/>
      </c>
      <c r="G236" t="str">
        <f>IF(ISNUMBER(FIND("张子浚",遗留bug!L80)),遗留bug!C80,"")</f>
        <v/>
      </c>
      <c r="H236" s="99" t="str">
        <f>IF(ISNUMBER(FIND("张子浚",遗留bug!L80)),IF(遗留bug!I80&gt;=遗留bug!J80,遗留bug!I80,IF(遗留bug!I129&lt;遗留bug!J80,遗留bug!J80,"")),"")</f>
        <v/>
      </c>
      <c r="J236" t="str">
        <f>IF(ISNUMBER(FIND("张天畅",遗留bug!L80)),遗留bug!C80,"")</f>
        <v/>
      </c>
      <c r="K236" s="99" t="str">
        <f>IF(ISNUMBER(FIND("张天畅",遗留bug!L80)),IF(遗留bug!I80&gt;=遗留bug!J80,遗留bug!I80,IF(遗留bug!I129&lt;遗留bug!J80,遗留bug!J80,"")),"")</f>
        <v/>
      </c>
      <c r="M236" t="str">
        <f>IF(ISNUMBER(FIND("李元星",遗留bug!M80)),遗留bug!C80,"")</f>
        <v/>
      </c>
      <c r="N236" s="99" t="str">
        <f>IF(ISNUMBER(FIND("李元星",遗留bug!M80)),IF(遗留bug!I80&gt;=遗留bug!J80,遗留bug!I80,IF(遗留bug!I129&lt;遗留bug!J80,遗留bug!J80,"")),"")</f>
        <v/>
      </c>
      <c r="P236" t="str">
        <f>IF(ISNUMBER(FIND("徐锐",遗留bug!M80)),遗留bug!C80,"")</f>
        <v/>
      </c>
      <c r="Q236" s="99" t="str">
        <f>IF(ISNUMBER(FIND("徐锐",遗留bug!M80)),IF(遗留bug!I80&gt;=遗留bug!J80,遗留bug!I80,IF(遗留bug!I129&lt;遗留bug!J80,遗留bug!J80,"")),"")</f>
        <v/>
      </c>
      <c r="S236" t="str">
        <f>IF(ISNUMBER(FIND("余亚成",遗留bug!M80)),遗留bug!C80,"")</f>
        <v/>
      </c>
      <c r="T236" s="99" t="str">
        <f>IF(ISNUMBER(FIND("余亚成",遗留bug!M80)),IF(遗留bug!I80&gt;=遗留bug!J80,遗留bug!I80,IF(遗留bug!I129&lt;遗留bug!J80,遗留bug!J80,"")),"")</f>
        <v/>
      </c>
      <c r="V236" t="str">
        <f>IF(ISNUMBER(FIND("杨炼",遗留bug!M80)),遗留bug!C80,"")</f>
        <v/>
      </c>
      <c r="W236" s="99" t="str">
        <f>IF(ISNUMBER(FIND("杨炼",遗留bug!M80)),IF(遗留bug!I80&gt;=遗留bug!J80,遗留bug!I80,IF(遗留bug!I129&lt;遗留bug!J80,遗留bug!J80,"")),"")</f>
        <v/>
      </c>
      <c r="Y236" t="str">
        <f>IF(ISNUMBER(FIND("曹俊",遗留bug!M80)),遗留bug!C80,"")</f>
        <v/>
      </c>
      <c r="Z236" s="99" t="str">
        <f>IF(ISNUMBER(FIND("曹俊",遗留bug!M80)),IF(遗留bug!I80&gt;=遗留bug!J80,遗留bug!I80,IF(遗留bug!I129&lt;遗留bug!J80,遗留bug!J80,"")),"")</f>
        <v/>
      </c>
      <c r="AB236" t="str">
        <f>IF(ISNUMBER(FIND("杨毅松",遗留bug!M80)),遗留bug!C80,"")</f>
        <v/>
      </c>
      <c r="AC236" s="99" t="str">
        <f>IF(ISNUMBER(FIND("杨毅松",遗留bug!M80)),IF(遗留bug!I80&gt;=遗留bug!J80,遗留bug!I80,IF(遗留bug!I129&lt;遗留bug!J80,遗留bug!J80,"")),"")</f>
        <v/>
      </c>
      <c r="AE236" t="str">
        <f>IF(ISNUMBER(FIND("田伟",遗留bug!#REF!)),遗留bug!C80,"")</f>
        <v/>
      </c>
      <c r="AF236" s="99" t="str">
        <f>IF(ISNUMBER(FIND("田伟",遗留bug!#REF!)),IF(遗留bug!I80&gt;=遗留bug!J80,遗留bug!I80,IF(遗留bug!I129&lt;遗留bug!J80,遗留bug!J80,"")),"")</f>
        <v/>
      </c>
      <c r="AH236" t="str">
        <f>IF(ISNUMBER(FIND("陈文卿",遗留bug!#REF!)),遗留bug!C80,"")</f>
        <v/>
      </c>
      <c r="AI236" s="99" t="str">
        <f>IF(ISNUMBER(FIND("陈文卿",遗留bug!#REF!)),IF(遗留bug!I80&gt;=遗留bug!J80,遗留bug!I80,IF(遗留bug!I129&lt;遗留bug!J80,遗留bug!J80,"")),"")</f>
        <v/>
      </c>
    </row>
    <row r="237" spans="1:35">
      <c r="A237" t="str">
        <f>IF(ISNUMBER(FIND("周朋",遗留bug!L81)),遗留bug!C81,"")</f>
        <v/>
      </c>
      <c r="B237" s="99" t="str">
        <f>IF(ISNUMBER(FIND("周朋",遗留bug!L81)),IF(遗留bug!I81&gt;=遗留bug!J81,遗留bug!I81,IF(遗留bug!I130&lt;遗留bug!J81,遗留bug!J81,"")),"")</f>
        <v/>
      </c>
      <c r="D237" t="str">
        <f>IF(ISNUMBER(FIND("鲁元君",遗留bug!L81)),遗留bug!C81,"")</f>
        <v/>
      </c>
      <c r="E237" s="99" t="str">
        <f>IF(ISNUMBER(FIND("鲁元君",遗留bug!L81)),IF(遗留bug!I81&gt;=遗留bug!J81,遗留bug!I81,IF(遗留bug!I130&lt;遗留bug!J81,遗留bug!J81,"")),"")</f>
        <v/>
      </c>
      <c r="G237" t="str">
        <f>IF(ISNUMBER(FIND("张子浚",遗留bug!L81)),遗留bug!C81,"")</f>
        <v/>
      </c>
      <c r="H237" s="99" t="str">
        <f>IF(ISNUMBER(FIND("张子浚",遗留bug!L81)),IF(遗留bug!I81&gt;=遗留bug!J81,遗留bug!I81,IF(遗留bug!I130&lt;遗留bug!J81,遗留bug!J81,"")),"")</f>
        <v/>
      </c>
      <c r="J237" t="str">
        <f>IF(ISNUMBER(FIND("张天畅",遗留bug!L81)),遗留bug!C81,"")</f>
        <v/>
      </c>
      <c r="K237" s="99" t="str">
        <f>IF(ISNUMBER(FIND("张天畅",遗留bug!L81)),IF(遗留bug!I81&gt;=遗留bug!J81,遗留bug!I81,IF(遗留bug!I130&lt;遗留bug!J81,遗留bug!J81,"")),"")</f>
        <v/>
      </c>
      <c r="M237" t="str">
        <f>IF(ISNUMBER(FIND("李元星",遗留bug!M81)),遗留bug!C81,"")</f>
        <v/>
      </c>
      <c r="N237" s="99" t="str">
        <f>IF(ISNUMBER(FIND("李元星",遗留bug!M81)),IF(遗留bug!I81&gt;=遗留bug!J81,遗留bug!I81,IF(遗留bug!I130&lt;遗留bug!J81,遗留bug!J81,"")),"")</f>
        <v/>
      </c>
      <c r="P237" t="str">
        <f>IF(ISNUMBER(FIND("徐锐",遗留bug!M81)),遗留bug!C81,"")</f>
        <v/>
      </c>
      <c r="Q237" s="99" t="str">
        <f>IF(ISNUMBER(FIND("徐锐",遗留bug!M81)),IF(遗留bug!I81&gt;=遗留bug!J81,遗留bug!I81,IF(遗留bug!I130&lt;遗留bug!J81,遗留bug!J81,"")),"")</f>
        <v/>
      </c>
      <c r="S237" t="str">
        <f>IF(ISNUMBER(FIND("余亚成",遗留bug!M81)),遗留bug!C81,"")</f>
        <v/>
      </c>
      <c r="T237" s="99" t="str">
        <f>IF(ISNUMBER(FIND("余亚成",遗留bug!M81)),IF(遗留bug!I81&gt;=遗留bug!J81,遗留bug!I81,IF(遗留bug!I130&lt;遗留bug!J81,遗留bug!J81,"")),"")</f>
        <v/>
      </c>
      <c r="V237" t="str">
        <f>IF(ISNUMBER(FIND("杨炼",遗留bug!M81)),遗留bug!C81,"")</f>
        <v/>
      </c>
      <c r="W237" s="99" t="str">
        <f>IF(ISNUMBER(FIND("杨炼",遗留bug!M81)),IF(遗留bug!I81&gt;=遗留bug!J81,遗留bug!I81,IF(遗留bug!I130&lt;遗留bug!J81,遗留bug!J81,"")),"")</f>
        <v/>
      </c>
      <c r="Y237" t="str">
        <f>IF(ISNUMBER(FIND("曹俊",遗留bug!M81)),遗留bug!C81,"")</f>
        <v/>
      </c>
      <c r="Z237" s="99" t="str">
        <f>IF(ISNUMBER(FIND("曹俊",遗留bug!M81)),IF(遗留bug!I81&gt;=遗留bug!J81,遗留bug!I81,IF(遗留bug!I130&lt;遗留bug!J81,遗留bug!J81,"")),"")</f>
        <v/>
      </c>
      <c r="AB237" t="str">
        <f>IF(ISNUMBER(FIND("杨毅松",遗留bug!M81)),遗留bug!C81,"")</f>
        <v/>
      </c>
      <c r="AC237" s="99" t="str">
        <f>IF(ISNUMBER(FIND("杨毅松",遗留bug!M81)),IF(遗留bug!I81&gt;=遗留bug!J81,遗留bug!I81,IF(遗留bug!I130&lt;遗留bug!J81,遗留bug!J81,"")),"")</f>
        <v/>
      </c>
      <c r="AE237" t="str">
        <f>IF(ISNUMBER(FIND("田伟",遗留bug!#REF!)),遗留bug!C81,"")</f>
        <v/>
      </c>
      <c r="AF237" s="99" t="str">
        <f>IF(ISNUMBER(FIND("田伟",遗留bug!#REF!)),IF(遗留bug!I81&gt;=遗留bug!J81,遗留bug!I81,IF(遗留bug!I130&lt;遗留bug!J81,遗留bug!J81,"")),"")</f>
        <v/>
      </c>
      <c r="AH237" t="str">
        <f>IF(ISNUMBER(FIND("陈文卿",遗留bug!#REF!)),遗留bug!C81,"")</f>
        <v/>
      </c>
      <c r="AI237" s="99" t="str">
        <f>IF(ISNUMBER(FIND("陈文卿",遗留bug!#REF!)),IF(遗留bug!I81&gt;=遗留bug!J81,遗留bug!I81,IF(遗留bug!I130&lt;遗留bug!J81,遗留bug!J81,"")),"")</f>
        <v/>
      </c>
    </row>
    <row r="238" spans="1:35">
      <c r="A238" t="str">
        <f>IF(ISNUMBER(FIND("周朋",遗留bug!L82)),遗留bug!C82,"")</f>
        <v/>
      </c>
      <c r="B238" s="99" t="str">
        <f>IF(ISNUMBER(FIND("周朋",遗留bug!L82)),IF(遗留bug!I82&gt;=遗留bug!J82,遗留bug!I82,IF(遗留bug!I131&lt;遗留bug!J82,遗留bug!J82,"")),"")</f>
        <v/>
      </c>
      <c r="D238" t="str">
        <f>IF(ISNUMBER(FIND("鲁元君",遗留bug!L82)),遗留bug!C82,"")</f>
        <v/>
      </c>
      <c r="E238" s="99" t="str">
        <f>IF(ISNUMBER(FIND("鲁元君",遗留bug!L82)),IF(遗留bug!I82&gt;=遗留bug!J82,遗留bug!I82,IF(遗留bug!I131&lt;遗留bug!J82,遗留bug!J82,"")),"")</f>
        <v/>
      </c>
      <c r="G238" t="str">
        <f>IF(ISNUMBER(FIND("张子浚",遗留bug!L82)),遗留bug!C82,"")</f>
        <v/>
      </c>
      <c r="H238" s="99" t="str">
        <f>IF(ISNUMBER(FIND("张子浚",遗留bug!L82)),IF(遗留bug!I82&gt;=遗留bug!J82,遗留bug!I82,IF(遗留bug!I131&lt;遗留bug!J82,遗留bug!J82,"")),"")</f>
        <v/>
      </c>
      <c r="J238" t="str">
        <f>IF(ISNUMBER(FIND("张天畅",遗留bug!L82)),遗留bug!C82,"")</f>
        <v/>
      </c>
      <c r="K238" s="99" t="str">
        <f>IF(ISNUMBER(FIND("张天畅",遗留bug!L82)),IF(遗留bug!I82&gt;=遗留bug!J82,遗留bug!I82,IF(遗留bug!I131&lt;遗留bug!J82,遗留bug!J82,"")),"")</f>
        <v/>
      </c>
      <c r="M238" t="str">
        <f>IF(ISNUMBER(FIND("李元星",遗留bug!M82)),遗留bug!C82,"")</f>
        <v/>
      </c>
      <c r="N238" s="99" t="str">
        <f>IF(ISNUMBER(FIND("李元星",遗留bug!M82)),IF(遗留bug!I82&gt;=遗留bug!J82,遗留bug!I82,IF(遗留bug!I131&lt;遗留bug!J82,遗留bug!J82,"")),"")</f>
        <v/>
      </c>
      <c r="P238" t="str">
        <f>IF(ISNUMBER(FIND("徐锐",遗留bug!M82)),遗留bug!C82,"")</f>
        <v/>
      </c>
      <c r="Q238" s="99" t="str">
        <f>IF(ISNUMBER(FIND("徐锐",遗留bug!M82)),IF(遗留bug!I82&gt;=遗留bug!J82,遗留bug!I82,IF(遗留bug!I131&lt;遗留bug!J82,遗留bug!J82,"")),"")</f>
        <v/>
      </c>
      <c r="S238" t="str">
        <f>IF(ISNUMBER(FIND("余亚成",遗留bug!M82)),遗留bug!C82,"")</f>
        <v/>
      </c>
      <c r="T238" s="99" t="str">
        <f>IF(ISNUMBER(FIND("余亚成",遗留bug!M82)),IF(遗留bug!I82&gt;=遗留bug!J82,遗留bug!I82,IF(遗留bug!I131&lt;遗留bug!J82,遗留bug!J82,"")),"")</f>
        <v/>
      </c>
      <c r="V238" t="str">
        <f>IF(ISNUMBER(FIND("杨炼",遗留bug!M82)),遗留bug!C82,"")</f>
        <v/>
      </c>
      <c r="W238" s="99" t="str">
        <f>IF(ISNUMBER(FIND("杨炼",遗留bug!M82)),IF(遗留bug!I82&gt;=遗留bug!J82,遗留bug!I82,IF(遗留bug!I131&lt;遗留bug!J82,遗留bug!J82,"")),"")</f>
        <v/>
      </c>
      <c r="Y238" t="str">
        <f>IF(ISNUMBER(FIND("曹俊",遗留bug!M82)),遗留bug!C82,"")</f>
        <v/>
      </c>
      <c r="Z238" s="99" t="str">
        <f>IF(ISNUMBER(FIND("曹俊",遗留bug!M82)),IF(遗留bug!I82&gt;=遗留bug!J82,遗留bug!I82,IF(遗留bug!I131&lt;遗留bug!J82,遗留bug!J82,"")),"")</f>
        <v/>
      </c>
      <c r="AB238" t="str">
        <f>IF(ISNUMBER(FIND("杨毅松",遗留bug!M82)),遗留bug!C82,"")</f>
        <v/>
      </c>
      <c r="AC238" s="99" t="str">
        <f>IF(ISNUMBER(FIND("杨毅松",遗留bug!M82)),IF(遗留bug!I82&gt;=遗留bug!J82,遗留bug!I82,IF(遗留bug!I131&lt;遗留bug!J82,遗留bug!J82,"")),"")</f>
        <v/>
      </c>
      <c r="AE238" t="str">
        <f>IF(ISNUMBER(FIND("田伟",遗留bug!#REF!)),遗留bug!C82,"")</f>
        <v/>
      </c>
      <c r="AF238" s="99" t="str">
        <f>IF(ISNUMBER(FIND("田伟",遗留bug!#REF!)),IF(遗留bug!I82&gt;=遗留bug!J82,遗留bug!I82,IF(遗留bug!I131&lt;遗留bug!J82,遗留bug!J82,"")),"")</f>
        <v/>
      </c>
      <c r="AH238" t="str">
        <f>IF(ISNUMBER(FIND("陈文卿",遗留bug!#REF!)),遗留bug!C82,"")</f>
        <v/>
      </c>
      <c r="AI238" s="99" t="str">
        <f>IF(ISNUMBER(FIND("陈文卿",遗留bug!#REF!)),IF(遗留bug!I82&gt;=遗留bug!J82,遗留bug!I82,IF(遗留bug!I131&lt;遗留bug!J82,遗留bug!J82,"")),"")</f>
        <v/>
      </c>
    </row>
    <row r="239" spans="1:35">
      <c r="A239" t="str">
        <f>IF(ISNUMBER(FIND("周朋",遗留bug!L83)),遗留bug!C83,"")</f>
        <v/>
      </c>
      <c r="B239" s="99" t="str">
        <f>IF(ISNUMBER(FIND("周朋",遗留bug!L83)),IF(遗留bug!I83&gt;=遗留bug!J83,遗留bug!I83,IF(遗留bug!I132&lt;遗留bug!J83,遗留bug!J83,"")),"")</f>
        <v/>
      </c>
      <c r="D239" t="str">
        <f>IF(ISNUMBER(FIND("鲁元君",遗留bug!L83)),遗留bug!C83,"")</f>
        <v/>
      </c>
      <c r="E239" s="99" t="str">
        <f>IF(ISNUMBER(FIND("鲁元君",遗留bug!L83)),IF(遗留bug!I83&gt;=遗留bug!J83,遗留bug!I83,IF(遗留bug!I132&lt;遗留bug!J83,遗留bug!J83,"")),"")</f>
        <v/>
      </c>
      <c r="G239" t="str">
        <f>IF(ISNUMBER(FIND("张子浚",遗留bug!L83)),遗留bug!C83,"")</f>
        <v/>
      </c>
      <c r="H239" s="99" t="str">
        <f>IF(ISNUMBER(FIND("张子浚",遗留bug!L83)),IF(遗留bug!I83&gt;=遗留bug!J83,遗留bug!I83,IF(遗留bug!I132&lt;遗留bug!J83,遗留bug!J83,"")),"")</f>
        <v/>
      </c>
      <c r="J239" t="str">
        <f>IF(ISNUMBER(FIND("张天畅",遗留bug!L83)),遗留bug!C83,"")</f>
        <v/>
      </c>
      <c r="K239" s="99" t="str">
        <f>IF(ISNUMBER(FIND("张天畅",遗留bug!L83)),IF(遗留bug!I83&gt;=遗留bug!J83,遗留bug!I83,IF(遗留bug!I132&lt;遗留bug!J83,遗留bug!J83,"")),"")</f>
        <v/>
      </c>
      <c r="M239" t="str">
        <f>IF(ISNUMBER(FIND("李元星",遗留bug!M83)),遗留bug!C83,"")</f>
        <v/>
      </c>
      <c r="N239" s="99" t="str">
        <f>IF(ISNUMBER(FIND("李元星",遗留bug!M83)),IF(遗留bug!I83&gt;=遗留bug!J83,遗留bug!I83,IF(遗留bug!I132&lt;遗留bug!J83,遗留bug!J83,"")),"")</f>
        <v/>
      </c>
      <c r="P239" t="str">
        <f>IF(ISNUMBER(FIND("徐锐",遗留bug!M83)),遗留bug!C83,"")</f>
        <v/>
      </c>
      <c r="Q239" s="99" t="str">
        <f>IF(ISNUMBER(FIND("徐锐",遗留bug!M83)),IF(遗留bug!I83&gt;=遗留bug!J83,遗留bug!I83,IF(遗留bug!I132&lt;遗留bug!J83,遗留bug!J83,"")),"")</f>
        <v/>
      </c>
      <c r="S239" t="str">
        <f>IF(ISNUMBER(FIND("余亚成",遗留bug!M83)),遗留bug!C83,"")</f>
        <v/>
      </c>
      <c r="T239" s="99" t="str">
        <f>IF(ISNUMBER(FIND("余亚成",遗留bug!M83)),IF(遗留bug!I83&gt;=遗留bug!J83,遗留bug!I83,IF(遗留bug!I132&lt;遗留bug!J83,遗留bug!J83,"")),"")</f>
        <v/>
      </c>
      <c r="V239" t="str">
        <f>IF(ISNUMBER(FIND("杨炼",遗留bug!M83)),遗留bug!C83,"")</f>
        <v/>
      </c>
      <c r="W239" s="99" t="str">
        <f>IF(ISNUMBER(FIND("杨炼",遗留bug!M83)),IF(遗留bug!I83&gt;=遗留bug!J83,遗留bug!I83,IF(遗留bug!I132&lt;遗留bug!J83,遗留bug!J83,"")),"")</f>
        <v/>
      </c>
      <c r="Y239" t="str">
        <f>IF(ISNUMBER(FIND("曹俊",遗留bug!M83)),遗留bug!C83,"")</f>
        <v/>
      </c>
      <c r="Z239" s="99" t="str">
        <f>IF(ISNUMBER(FIND("曹俊",遗留bug!M83)),IF(遗留bug!I83&gt;=遗留bug!J83,遗留bug!I83,IF(遗留bug!I132&lt;遗留bug!J83,遗留bug!J83,"")),"")</f>
        <v/>
      </c>
      <c r="AB239" t="str">
        <f>IF(ISNUMBER(FIND("杨毅松",遗留bug!M83)),遗留bug!C83,"")</f>
        <v/>
      </c>
      <c r="AC239" s="99" t="str">
        <f>IF(ISNUMBER(FIND("杨毅松",遗留bug!M83)),IF(遗留bug!I83&gt;=遗留bug!J83,遗留bug!I83,IF(遗留bug!I132&lt;遗留bug!J83,遗留bug!J83,"")),"")</f>
        <v/>
      </c>
      <c r="AE239" t="str">
        <f>IF(ISNUMBER(FIND("田伟",遗留bug!#REF!)),遗留bug!C83,"")</f>
        <v/>
      </c>
      <c r="AF239" s="99" t="str">
        <f>IF(ISNUMBER(FIND("田伟",遗留bug!#REF!)),IF(遗留bug!I83&gt;=遗留bug!J83,遗留bug!I83,IF(遗留bug!I132&lt;遗留bug!J83,遗留bug!J83,"")),"")</f>
        <v/>
      </c>
      <c r="AH239" t="str">
        <f>IF(ISNUMBER(FIND("陈文卿",遗留bug!#REF!)),遗留bug!C83,"")</f>
        <v/>
      </c>
      <c r="AI239" s="99" t="str">
        <f>IF(ISNUMBER(FIND("陈文卿",遗留bug!#REF!)),IF(遗留bug!I83&gt;=遗留bug!J83,遗留bug!I83,IF(遗留bug!I132&lt;遗留bug!J83,遗留bug!J83,"")),"")</f>
        <v/>
      </c>
    </row>
    <row r="240" spans="1:35">
      <c r="A240" t="str">
        <f>IF(ISNUMBER(FIND("周朋",遗留bug!L84)),遗留bug!C84,"")</f>
        <v/>
      </c>
      <c r="B240" s="99" t="str">
        <f>IF(ISNUMBER(FIND("周朋",遗留bug!L84)),IF(遗留bug!I84&gt;=遗留bug!J84,遗留bug!I84,IF(遗留bug!I133&lt;遗留bug!J84,遗留bug!J84,"")),"")</f>
        <v/>
      </c>
      <c r="D240" t="str">
        <f>IF(ISNUMBER(FIND("鲁元君",遗留bug!L84)),遗留bug!C84,"")</f>
        <v/>
      </c>
      <c r="E240" s="99" t="str">
        <f>IF(ISNUMBER(FIND("鲁元君",遗留bug!L84)),IF(遗留bug!I84&gt;=遗留bug!J84,遗留bug!I84,IF(遗留bug!I133&lt;遗留bug!J84,遗留bug!J84,"")),"")</f>
        <v/>
      </c>
      <c r="G240" t="str">
        <f>IF(ISNUMBER(FIND("张子浚",遗留bug!L84)),遗留bug!C84,"")</f>
        <v/>
      </c>
      <c r="H240" s="99" t="str">
        <f>IF(ISNUMBER(FIND("张子浚",遗留bug!L84)),IF(遗留bug!I84&gt;=遗留bug!J84,遗留bug!I84,IF(遗留bug!I133&lt;遗留bug!J84,遗留bug!J84,"")),"")</f>
        <v/>
      </c>
      <c r="J240" t="str">
        <f>IF(ISNUMBER(FIND("张天畅",遗留bug!L84)),遗留bug!C84,"")</f>
        <v/>
      </c>
      <c r="K240" s="99" t="str">
        <f>IF(ISNUMBER(FIND("张天畅",遗留bug!L84)),IF(遗留bug!I84&gt;=遗留bug!J84,遗留bug!I84,IF(遗留bug!I133&lt;遗留bug!J84,遗留bug!J84,"")),"")</f>
        <v/>
      </c>
      <c r="M240" t="str">
        <f>IF(ISNUMBER(FIND("李元星",遗留bug!M84)),遗留bug!C84,"")</f>
        <v/>
      </c>
      <c r="N240" s="99" t="str">
        <f>IF(ISNUMBER(FIND("李元星",遗留bug!M84)),IF(遗留bug!I84&gt;=遗留bug!J84,遗留bug!I84,IF(遗留bug!I133&lt;遗留bug!J84,遗留bug!J84,"")),"")</f>
        <v/>
      </c>
      <c r="P240" t="str">
        <f>IF(ISNUMBER(FIND("徐锐",遗留bug!M84)),遗留bug!C84,"")</f>
        <v/>
      </c>
      <c r="Q240" s="99" t="str">
        <f>IF(ISNUMBER(FIND("徐锐",遗留bug!M84)),IF(遗留bug!I84&gt;=遗留bug!J84,遗留bug!I84,IF(遗留bug!I133&lt;遗留bug!J84,遗留bug!J84,"")),"")</f>
        <v/>
      </c>
      <c r="S240" t="str">
        <f>IF(ISNUMBER(FIND("余亚成",遗留bug!M84)),遗留bug!C84,"")</f>
        <v/>
      </c>
      <c r="T240" s="99" t="str">
        <f>IF(ISNUMBER(FIND("余亚成",遗留bug!M84)),IF(遗留bug!I84&gt;=遗留bug!J84,遗留bug!I84,IF(遗留bug!I133&lt;遗留bug!J84,遗留bug!J84,"")),"")</f>
        <v/>
      </c>
      <c r="V240" t="str">
        <f>IF(ISNUMBER(FIND("杨炼",遗留bug!M84)),遗留bug!C84,"")</f>
        <v/>
      </c>
      <c r="W240" s="99" t="str">
        <f>IF(ISNUMBER(FIND("杨炼",遗留bug!M84)),IF(遗留bug!I84&gt;=遗留bug!J84,遗留bug!I84,IF(遗留bug!I133&lt;遗留bug!J84,遗留bug!J84,"")),"")</f>
        <v/>
      </c>
      <c r="Y240" t="str">
        <f>IF(ISNUMBER(FIND("曹俊",遗留bug!M84)),遗留bug!C84,"")</f>
        <v/>
      </c>
      <c r="Z240" s="99" t="str">
        <f>IF(ISNUMBER(FIND("曹俊",遗留bug!M84)),IF(遗留bug!I84&gt;=遗留bug!J84,遗留bug!I84,IF(遗留bug!I133&lt;遗留bug!J84,遗留bug!J84,"")),"")</f>
        <v/>
      </c>
      <c r="AB240" t="str">
        <f>IF(ISNUMBER(FIND("杨毅松",遗留bug!M84)),遗留bug!C84,"")</f>
        <v/>
      </c>
      <c r="AC240" s="99" t="str">
        <f>IF(ISNUMBER(FIND("杨毅松",遗留bug!M84)),IF(遗留bug!I84&gt;=遗留bug!J84,遗留bug!I84,IF(遗留bug!I133&lt;遗留bug!J84,遗留bug!J84,"")),"")</f>
        <v/>
      </c>
      <c r="AE240" t="str">
        <f>IF(ISNUMBER(FIND("田伟",遗留bug!#REF!)),遗留bug!C84,"")</f>
        <v/>
      </c>
      <c r="AF240" s="99" t="str">
        <f>IF(ISNUMBER(FIND("田伟",遗留bug!#REF!)),IF(遗留bug!I84&gt;=遗留bug!J84,遗留bug!I84,IF(遗留bug!I133&lt;遗留bug!J84,遗留bug!J84,"")),"")</f>
        <v/>
      </c>
      <c r="AH240" t="str">
        <f>IF(ISNUMBER(FIND("陈文卿",遗留bug!#REF!)),遗留bug!C84,"")</f>
        <v/>
      </c>
      <c r="AI240" s="99" t="str">
        <f>IF(ISNUMBER(FIND("陈文卿",遗留bug!#REF!)),IF(遗留bug!I84&gt;=遗留bug!J84,遗留bug!I84,IF(遗留bug!I133&lt;遗留bug!J84,遗留bug!J84,"")),"")</f>
        <v/>
      </c>
    </row>
    <row r="241" spans="1:35">
      <c r="A241" t="str">
        <f>IF(ISNUMBER(FIND("周朋",遗留bug!L85)),遗留bug!C85,"")</f>
        <v/>
      </c>
      <c r="B241" s="99" t="str">
        <f>IF(ISNUMBER(FIND("周朋",遗留bug!L85)),IF(遗留bug!I85&gt;=遗留bug!J85,遗留bug!I85,IF(遗留bug!I134&lt;遗留bug!J85,遗留bug!J85,"")),"")</f>
        <v/>
      </c>
      <c r="D241" t="str">
        <f>IF(ISNUMBER(FIND("鲁元君",遗留bug!L85)),遗留bug!C85,"")</f>
        <v/>
      </c>
      <c r="E241" s="99" t="str">
        <f>IF(ISNUMBER(FIND("鲁元君",遗留bug!L85)),IF(遗留bug!I85&gt;=遗留bug!J85,遗留bug!I85,IF(遗留bug!I134&lt;遗留bug!J85,遗留bug!J85,"")),"")</f>
        <v/>
      </c>
      <c r="G241" t="str">
        <f>IF(ISNUMBER(FIND("张子浚",遗留bug!L85)),遗留bug!C85,"")</f>
        <v/>
      </c>
      <c r="H241" s="99" t="str">
        <f>IF(ISNUMBER(FIND("张子浚",遗留bug!L85)),IF(遗留bug!I85&gt;=遗留bug!J85,遗留bug!I85,IF(遗留bug!I134&lt;遗留bug!J85,遗留bug!J85,"")),"")</f>
        <v/>
      </c>
      <c r="J241" t="str">
        <f>IF(ISNUMBER(FIND("张天畅",遗留bug!L85)),遗留bug!C85,"")</f>
        <v/>
      </c>
      <c r="K241" s="99" t="str">
        <f>IF(ISNUMBER(FIND("张天畅",遗留bug!L85)),IF(遗留bug!I85&gt;=遗留bug!J85,遗留bug!I85,IF(遗留bug!I134&lt;遗留bug!J85,遗留bug!J85,"")),"")</f>
        <v/>
      </c>
      <c r="M241" t="str">
        <f>IF(ISNUMBER(FIND("李元星",遗留bug!M85)),遗留bug!C85,"")</f>
        <v/>
      </c>
      <c r="N241" s="99" t="str">
        <f>IF(ISNUMBER(FIND("李元星",遗留bug!M85)),IF(遗留bug!I85&gt;=遗留bug!J85,遗留bug!I85,IF(遗留bug!I134&lt;遗留bug!J85,遗留bug!J85,"")),"")</f>
        <v/>
      </c>
      <c r="P241" t="str">
        <f>IF(ISNUMBER(FIND("徐锐",遗留bug!M85)),遗留bug!C85,"")</f>
        <v/>
      </c>
      <c r="Q241" s="99" t="str">
        <f>IF(ISNUMBER(FIND("徐锐",遗留bug!M85)),IF(遗留bug!I85&gt;=遗留bug!J85,遗留bug!I85,IF(遗留bug!I134&lt;遗留bug!J85,遗留bug!J85,"")),"")</f>
        <v/>
      </c>
      <c r="S241" t="str">
        <f>IF(ISNUMBER(FIND("余亚成",遗留bug!M85)),遗留bug!C85,"")</f>
        <v/>
      </c>
      <c r="T241" s="99" t="str">
        <f>IF(ISNUMBER(FIND("余亚成",遗留bug!M85)),IF(遗留bug!I85&gt;=遗留bug!J85,遗留bug!I85,IF(遗留bug!I134&lt;遗留bug!J85,遗留bug!J85,"")),"")</f>
        <v/>
      </c>
      <c r="V241" t="str">
        <f>IF(ISNUMBER(FIND("杨炼",遗留bug!M85)),遗留bug!C85,"")</f>
        <v/>
      </c>
      <c r="W241" s="99" t="str">
        <f>IF(ISNUMBER(FIND("杨炼",遗留bug!M85)),IF(遗留bug!I85&gt;=遗留bug!J85,遗留bug!I85,IF(遗留bug!I134&lt;遗留bug!J85,遗留bug!J85,"")),"")</f>
        <v/>
      </c>
      <c r="Y241" t="str">
        <f>IF(ISNUMBER(FIND("曹俊",遗留bug!M85)),遗留bug!C85,"")</f>
        <v/>
      </c>
      <c r="Z241" s="99" t="str">
        <f>IF(ISNUMBER(FIND("曹俊",遗留bug!M85)),IF(遗留bug!I85&gt;=遗留bug!J85,遗留bug!I85,IF(遗留bug!I134&lt;遗留bug!J85,遗留bug!J85,"")),"")</f>
        <v/>
      </c>
      <c r="AB241" t="str">
        <f>IF(ISNUMBER(FIND("杨毅松",遗留bug!M85)),遗留bug!C85,"")</f>
        <v/>
      </c>
      <c r="AC241" s="99" t="str">
        <f>IF(ISNUMBER(FIND("杨毅松",遗留bug!M85)),IF(遗留bug!I85&gt;=遗留bug!J85,遗留bug!I85,IF(遗留bug!I134&lt;遗留bug!J85,遗留bug!J85,"")),"")</f>
        <v/>
      </c>
      <c r="AE241" t="str">
        <f>IF(ISNUMBER(FIND("田伟",遗留bug!#REF!)),遗留bug!C85,"")</f>
        <v/>
      </c>
      <c r="AF241" s="99" t="str">
        <f>IF(ISNUMBER(FIND("田伟",遗留bug!#REF!)),IF(遗留bug!I85&gt;=遗留bug!J85,遗留bug!I85,IF(遗留bug!I134&lt;遗留bug!J85,遗留bug!J85,"")),"")</f>
        <v/>
      </c>
      <c r="AH241" t="str">
        <f>IF(ISNUMBER(FIND("陈文卿",遗留bug!#REF!)),遗留bug!C85,"")</f>
        <v/>
      </c>
      <c r="AI241" s="99" t="str">
        <f>IF(ISNUMBER(FIND("陈文卿",遗留bug!#REF!)),IF(遗留bug!I85&gt;=遗留bug!J85,遗留bug!I85,IF(遗留bug!I134&lt;遗留bug!J85,遗留bug!J85,"")),"")</f>
        <v/>
      </c>
    </row>
    <row r="242" spans="1:35">
      <c r="A242" t="str">
        <f>IF(ISNUMBER(FIND("周朋",遗留bug!L86)),遗留bug!C86,"")</f>
        <v/>
      </c>
      <c r="B242" s="99" t="str">
        <f>IF(ISNUMBER(FIND("周朋",遗留bug!L86)),IF(遗留bug!I86&gt;=遗留bug!J86,遗留bug!I86,IF(遗留bug!I135&lt;遗留bug!J86,遗留bug!J86,"")),"")</f>
        <v/>
      </c>
      <c r="D242" t="str">
        <f>IF(ISNUMBER(FIND("鲁元君",遗留bug!L86)),遗留bug!C86,"")</f>
        <v/>
      </c>
      <c r="E242" s="99" t="str">
        <f>IF(ISNUMBER(FIND("鲁元君",遗留bug!L86)),IF(遗留bug!I86&gt;=遗留bug!J86,遗留bug!I86,IF(遗留bug!I135&lt;遗留bug!J86,遗留bug!J86,"")),"")</f>
        <v/>
      </c>
      <c r="G242" t="str">
        <f>IF(ISNUMBER(FIND("张子浚",遗留bug!L86)),遗留bug!C86,"")</f>
        <v/>
      </c>
      <c r="H242" s="99" t="str">
        <f>IF(ISNUMBER(FIND("张子浚",遗留bug!L86)),IF(遗留bug!I86&gt;=遗留bug!J86,遗留bug!I86,IF(遗留bug!I135&lt;遗留bug!J86,遗留bug!J86,"")),"")</f>
        <v/>
      </c>
      <c r="J242" t="str">
        <f>IF(ISNUMBER(FIND("张天畅",遗留bug!L86)),遗留bug!C86,"")</f>
        <v/>
      </c>
      <c r="K242" s="99" t="str">
        <f>IF(ISNUMBER(FIND("张天畅",遗留bug!L86)),IF(遗留bug!I86&gt;=遗留bug!J86,遗留bug!I86,IF(遗留bug!I135&lt;遗留bug!J86,遗留bug!J86,"")),"")</f>
        <v/>
      </c>
      <c r="M242" t="str">
        <f>IF(ISNUMBER(FIND("李元星",遗留bug!M86)),遗留bug!C86,"")</f>
        <v/>
      </c>
      <c r="N242" s="99" t="str">
        <f>IF(ISNUMBER(FIND("李元星",遗留bug!M86)),IF(遗留bug!I86&gt;=遗留bug!J86,遗留bug!I86,IF(遗留bug!I135&lt;遗留bug!J86,遗留bug!J86,"")),"")</f>
        <v/>
      </c>
      <c r="P242" t="str">
        <f>IF(ISNUMBER(FIND("徐锐",遗留bug!M86)),遗留bug!C86,"")</f>
        <v/>
      </c>
      <c r="Q242" s="99" t="str">
        <f>IF(ISNUMBER(FIND("徐锐",遗留bug!M86)),IF(遗留bug!I86&gt;=遗留bug!J86,遗留bug!I86,IF(遗留bug!I135&lt;遗留bug!J86,遗留bug!J86,"")),"")</f>
        <v/>
      </c>
      <c r="S242" t="str">
        <f>IF(ISNUMBER(FIND("余亚成",遗留bug!M86)),遗留bug!C86,"")</f>
        <v/>
      </c>
      <c r="T242" s="99" t="str">
        <f>IF(ISNUMBER(FIND("余亚成",遗留bug!M86)),IF(遗留bug!I86&gt;=遗留bug!J86,遗留bug!I86,IF(遗留bug!I135&lt;遗留bug!J86,遗留bug!J86,"")),"")</f>
        <v/>
      </c>
      <c r="V242" t="str">
        <f>IF(ISNUMBER(FIND("杨炼",遗留bug!M86)),遗留bug!C86,"")</f>
        <v/>
      </c>
      <c r="W242" s="99" t="str">
        <f>IF(ISNUMBER(FIND("杨炼",遗留bug!M86)),IF(遗留bug!I86&gt;=遗留bug!J86,遗留bug!I86,IF(遗留bug!I135&lt;遗留bug!J86,遗留bug!J86,"")),"")</f>
        <v/>
      </c>
      <c r="Y242" t="str">
        <f>IF(ISNUMBER(FIND("曹俊",遗留bug!M86)),遗留bug!C86,"")</f>
        <v/>
      </c>
      <c r="Z242" s="99" t="str">
        <f>IF(ISNUMBER(FIND("曹俊",遗留bug!M86)),IF(遗留bug!I86&gt;=遗留bug!J86,遗留bug!I86,IF(遗留bug!I135&lt;遗留bug!J86,遗留bug!J86,"")),"")</f>
        <v/>
      </c>
      <c r="AB242" t="str">
        <f>IF(ISNUMBER(FIND("杨毅松",遗留bug!M86)),遗留bug!C86,"")</f>
        <v/>
      </c>
      <c r="AC242" s="99" t="str">
        <f>IF(ISNUMBER(FIND("杨毅松",遗留bug!M86)),IF(遗留bug!I86&gt;=遗留bug!J86,遗留bug!I86,IF(遗留bug!I135&lt;遗留bug!J86,遗留bug!J86,"")),"")</f>
        <v/>
      </c>
      <c r="AE242" t="str">
        <f>IF(ISNUMBER(FIND("田伟",遗留bug!#REF!)),遗留bug!C86,"")</f>
        <v/>
      </c>
      <c r="AF242" s="99" t="str">
        <f>IF(ISNUMBER(FIND("田伟",遗留bug!#REF!)),IF(遗留bug!I86&gt;=遗留bug!J86,遗留bug!I86,IF(遗留bug!I135&lt;遗留bug!J86,遗留bug!J86,"")),"")</f>
        <v/>
      </c>
      <c r="AH242" t="str">
        <f>IF(ISNUMBER(FIND("陈文卿",遗留bug!#REF!)),遗留bug!C86,"")</f>
        <v/>
      </c>
      <c r="AI242" s="99" t="str">
        <f>IF(ISNUMBER(FIND("陈文卿",遗留bug!#REF!)),IF(遗留bug!I86&gt;=遗留bug!J86,遗留bug!I86,IF(遗留bug!I135&lt;遗留bug!J86,遗留bug!J86,"")),"")</f>
        <v/>
      </c>
    </row>
    <row r="243" spans="1:35">
      <c r="A243" t="str">
        <f>IF(ISNUMBER(FIND("周朋",遗留bug!L87)),遗留bug!C87,"")</f>
        <v/>
      </c>
      <c r="B243" s="99" t="str">
        <f>IF(ISNUMBER(FIND("周朋",遗留bug!L87)),IF(遗留bug!I87&gt;=遗留bug!J87,遗留bug!I87,IF(遗留bug!I136&lt;遗留bug!J87,遗留bug!J87,"")),"")</f>
        <v/>
      </c>
      <c r="D243" t="str">
        <f>IF(ISNUMBER(FIND("鲁元君",遗留bug!L87)),遗留bug!C87,"")</f>
        <v/>
      </c>
      <c r="E243" s="99" t="str">
        <f>IF(ISNUMBER(FIND("鲁元君",遗留bug!L87)),IF(遗留bug!I87&gt;=遗留bug!J87,遗留bug!I87,IF(遗留bug!I136&lt;遗留bug!J87,遗留bug!J87,"")),"")</f>
        <v/>
      </c>
      <c r="G243" t="str">
        <f>IF(ISNUMBER(FIND("张子浚",遗留bug!L87)),遗留bug!C87,"")</f>
        <v/>
      </c>
      <c r="H243" s="99" t="str">
        <f>IF(ISNUMBER(FIND("张子浚",遗留bug!L87)),IF(遗留bug!I87&gt;=遗留bug!J87,遗留bug!I87,IF(遗留bug!I136&lt;遗留bug!J87,遗留bug!J87,"")),"")</f>
        <v/>
      </c>
      <c r="J243" t="str">
        <f>IF(ISNUMBER(FIND("张天畅",遗留bug!L87)),遗留bug!C87,"")</f>
        <v/>
      </c>
      <c r="K243" s="99" t="str">
        <f>IF(ISNUMBER(FIND("张天畅",遗留bug!L87)),IF(遗留bug!I87&gt;=遗留bug!J87,遗留bug!I87,IF(遗留bug!I136&lt;遗留bug!J87,遗留bug!J87,"")),"")</f>
        <v/>
      </c>
      <c r="M243" t="str">
        <f>IF(ISNUMBER(FIND("李元星",遗留bug!M87)),遗留bug!C87,"")</f>
        <v/>
      </c>
      <c r="N243" s="99" t="str">
        <f>IF(ISNUMBER(FIND("李元星",遗留bug!M87)),IF(遗留bug!I87&gt;=遗留bug!J87,遗留bug!I87,IF(遗留bug!I136&lt;遗留bug!J87,遗留bug!J87,"")),"")</f>
        <v/>
      </c>
      <c r="P243" t="str">
        <f>IF(ISNUMBER(FIND("徐锐",遗留bug!M87)),遗留bug!C87,"")</f>
        <v/>
      </c>
      <c r="Q243" s="99" t="str">
        <f>IF(ISNUMBER(FIND("徐锐",遗留bug!M87)),IF(遗留bug!I87&gt;=遗留bug!J87,遗留bug!I87,IF(遗留bug!I136&lt;遗留bug!J87,遗留bug!J87,"")),"")</f>
        <v/>
      </c>
      <c r="S243" t="str">
        <f>IF(ISNUMBER(FIND("余亚成",遗留bug!M87)),遗留bug!C87,"")</f>
        <v/>
      </c>
      <c r="T243" s="99" t="str">
        <f>IF(ISNUMBER(FIND("余亚成",遗留bug!M87)),IF(遗留bug!I87&gt;=遗留bug!J87,遗留bug!I87,IF(遗留bug!I136&lt;遗留bug!J87,遗留bug!J87,"")),"")</f>
        <v/>
      </c>
      <c r="V243" t="str">
        <f>IF(ISNUMBER(FIND("杨炼",遗留bug!M87)),遗留bug!C87,"")</f>
        <v/>
      </c>
      <c r="W243" s="99" t="str">
        <f>IF(ISNUMBER(FIND("杨炼",遗留bug!M87)),IF(遗留bug!I87&gt;=遗留bug!J87,遗留bug!I87,IF(遗留bug!I136&lt;遗留bug!J87,遗留bug!J87,"")),"")</f>
        <v/>
      </c>
      <c r="Y243" t="str">
        <f>IF(ISNUMBER(FIND("曹俊",遗留bug!M87)),遗留bug!C87,"")</f>
        <v/>
      </c>
      <c r="Z243" s="99" t="str">
        <f>IF(ISNUMBER(FIND("曹俊",遗留bug!M87)),IF(遗留bug!I87&gt;=遗留bug!J87,遗留bug!I87,IF(遗留bug!I136&lt;遗留bug!J87,遗留bug!J87,"")),"")</f>
        <v/>
      </c>
      <c r="AB243" t="str">
        <f>IF(ISNUMBER(FIND("杨毅松",遗留bug!M87)),遗留bug!C87,"")</f>
        <v/>
      </c>
      <c r="AC243" s="99" t="str">
        <f>IF(ISNUMBER(FIND("杨毅松",遗留bug!M87)),IF(遗留bug!I87&gt;=遗留bug!J87,遗留bug!I87,IF(遗留bug!I136&lt;遗留bug!J87,遗留bug!J87,"")),"")</f>
        <v/>
      </c>
      <c r="AE243" t="str">
        <f>IF(ISNUMBER(FIND("田伟",遗留bug!#REF!)),遗留bug!C87,"")</f>
        <v/>
      </c>
      <c r="AF243" s="99" t="str">
        <f>IF(ISNUMBER(FIND("田伟",遗留bug!#REF!)),IF(遗留bug!I87&gt;=遗留bug!J87,遗留bug!I87,IF(遗留bug!I136&lt;遗留bug!J87,遗留bug!J87,"")),"")</f>
        <v/>
      </c>
      <c r="AH243" t="str">
        <f>IF(ISNUMBER(FIND("陈文卿",遗留bug!#REF!)),遗留bug!C87,"")</f>
        <v/>
      </c>
      <c r="AI243" s="99" t="str">
        <f>IF(ISNUMBER(FIND("陈文卿",遗留bug!#REF!)),IF(遗留bug!I87&gt;=遗留bug!J87,遗留bug!I87,IF(遗留bug!I136&lt;遗留bug!J87,遗留bug!J87,"")),"")</f>
        <v/>
      </c>
    </row>
    <row r="244" spans="1:35">
      <c r="A244" t="str">
        <f>IF(ISNUMBER(FIND("周朋",遗留bug!L88)),遗留bug!C88,"")</f>
        <v/>
      </c>
      <c r="B244" s="99" t="str">
        <f>IF(ISNUMBER(FIND("周朋",遗留bug!L88)),IF(遗留bug!I88&gt;=遗留bug!J88,遗留bug!I88,IF(遗留bug!I137&lt;遗留bug!J88,遗留bug!J88,"")),"")</f>
        <v/>
      </c>
      <c r="D244" t="str">
        <f>IF(ISNUMBER(FIND("鲁元君",遗留bug!L88)),遗留bug!C88,"")</f>
        <v/>
      </c>
      <c r="E244" s="99" t="str">
        <f>IF(ISNUMBER(FIND("鲁元君",遗留bug!L88)),IF(遗留bug!I88&gt;=遗留bug!J88,遗留bug!I88,IF(遗留bug!I137&lt;遗留bug!J88,遗留bug!J88,"")),"")</f>
        <v/>
      </c>
      <c r="G244" t="str">
        <f>IF(ISNUMBER(FIND("张子浚",遗留bug!L88)),遗留bug!C88,"")</f>
        <v/>
      </c>
      <c r="H244" s="99" t="str">
        <f>IF(ISNUMBER(FIND("张子浚",遗留bug!L88)),IF(遗留bug!I88&gt;=遗留bug!J88,遗留bug!I88,IF(遗留bug!I137&lt;遗留bug!J88,遗留bug!J88,"")),"")</f>
        <v/>
      </c>
      <c r="J244" t="str">
        <f>IF(ISNUMBER(FIND("张天畅",遗留bug!L88)),遗留bug!C88,"")</f>
        <v/>
      </c>
      <c r="K244" s="99" t="str">
        <f>IF(ISNUMBER(FIND("张天畅",遗留bug!L88)),IF(遗留bug!I88&gt;=遗留bug!J88,遗留bug!I88,IF(遗留bug!I137&lt;遗留bug!J88,遗留bug!J88,"")),"")</f>
        <v/>
      </c>
      <c r="M244" t="str">
        <f>IF(ISNUMBER(FIND("李元星",遗留bug!M88)),遗留bug!C88,"")</f>
        <v/>
      </c>
      <c r="N244" s="99" t="str">
        <f>IF(ISNUMBER(FIND("李元星",遗留bug!M88)),IF(遗留bug!I88&gt;=遗留bug!J88,遗留bug!I88,IF(遗留bug!I137&lt;遗留bug!J88,遗留bug!J88,"")),"")</f>
        <v/>
      </c>
      <c r="P244" t="str">
        <f>IF(ISNUMBER(FIND("徐锐",遗留bug!M88)),遗留bug!C88,"")</f>
        <v/>
      </c>
      <c r="Q244" s="99" t="str">
        <f>IF(ISNUMBER(FIND("徐锐",遗留bug!M88)),IF(遗留bug!I88&gt;=遗留bug!J88,遗留bug!I88,IF(遗留bug!I137&lt;遗留bug!J88,遗留bug!J88,"")),"")</f>
        <v/>
      </c>
      <c r="S244" t="str">
        <f>IF(ISNUMBER(FIND("余亚成",遗留bug!M88)),遗留bug!C88,"")</f>
        <v/>
      </c>
      <c r="T244" s="99" t="str">
        <f>IF(ISNUMBER(FIND("余亚成",遗留bug!M88)),IF(遗留bug!I88&gt;=遗留bug!J88,遗留bug!I88,IF(遗留bug!I137&lt;遗留bug!J88,遗留bug!J88,"")),"")</f>
        <v/>
      </c>
      <c r="V244" t="str">
        <f>IF(ISNUMBER(FIND("杨炼",遗留bug!M88)),遗留bug!C88,"")</f>
        <v/>
      </c>
      <c r="W244" s="99" t="str">
        <f>IF(ISNUMBER(FIND("杨炼",遗留bug!M88)),IF(遗留bug!I88&gt;=遗留bug!J88,遗留bug!I88,IF(遗留bug!I137&lt;遗留bug!J88,遗留bug!J88,"")),"")</f>
        <v/>
      </c>
      <c r="Y244" t="str">
        <f>IF(ISNUMBER(FIND("曹俊",遗留bug!M88)),遗留bug!C88,"")</f>
        <v/>
      </c>
      <c r="Z244" s="99" t="str">
        <f>IF(ISNUMBER(FIND("曹俊",遗留bug!M88)),IF(遗留bug!I88&gt;=遗留bug!J88,遗留bug!I88,IF(遗留bug!I137&lt;遗留bug!J88,遗留bug!J88,"")),"")</f>
        <v/>
      </c>
      <c r="AB244" t="str">
        <f>IF(ISNUMBER(FIND("杨毅松",遗留bug!M88)),遗留bug!C88,"")</f>
        <v/>
      </c>
      <c r="AC244" s="99" t="str">
        <f>IF(ISNUMBER(FIND("杨毅松",遗留bug!M88)),IF(遗留bug!I88&gt;=遗留bug!J88,遗留bug!I88,IF(遗留bug!I137&lt;遗留bug!J88,遗留bug!J88,"")),"")</f>
        <v/>
      </c>
      <c r="AE244" t="str">
        <f>IF(ISNUMBER(FIND("田伟",遗留bug!#REF!)),遗留bug!C88,"")</f>
        <v/>
      </c>
      <c r="AF244" s="99" t="str">
        <f>IF(ISNUMBER(FIND("田伟",遗留bug!#REF!)),IF(遗留bug!I88&gt;=遗留bug!J88,遗留bug!I88,IF(遗留bug!I137&lt;遗留bug!J88,遗留bug!J88,"")),"")</f>
        <v/>
      </c>
      <c r="AH244" t="str">
        <f>IF(ISNUMBER(FIND("陈文卿",遗留bug!#REF!)),遗留bug!C88,"")</f>
        <v/>
      </c>
      <c r="AI244" s="99" t="str">
        <f>IF(ISNUMBER(FIND("陈文卿",遗留bug!#REF!)),IF(遗留bug!I88&gt;=遗留bug!J88,遗留bug!I88,IF(遗留bug!I137&lt;遗留bug!J88,遗留bug!J88,"")),"")</f>
        <v/>
      </c>
    </row>
    <row r="245" spans="1:35">
      <c r="A245" t="str">
        <f>IF(ISNUMBER(FIND("周朋",遗留bug!L89)),遗留bug!C89,"")</f>
        <v/>
      </c>
      <c r="B245" s="99" t="str">
        <f>IF(ISNUMBER(FIND("周朋",遗留bug!L89)),IF(遗留bug!I89&gt;=遗留bug!J89,遗留bug!I89,IF(遗留bug!I138&lt;遗留bug!J89,遗留bug!J89,"")),"")</f>
        <v/>
      </c>
      <c r="D245" t="str">
        <f>IF(ISNUMBER(FIND("鲁元君",遗留bug!L89)),遗留bug!C89,"")</f>
        <v/>
      </c>
      <c r="E245" s="99" t="str">
        <f>IF(ISNUMBER(FIND("鲁元君",遗留bug!L89)),IF(遗留bug!I89&gt;=遗留bug!J89,遗留bug!I89,IF(遗留bug!I138&lt;遗留bug!J89,遗留bug!J89,"")),"")</f>
        <v/>
      </c>
      <c r="G245" t="str">
        <f>IF(ISNUMBER(FIND("张子浚",遗留bug!L89)),遗留bug!C89,"")</f>
        <v/>
      </c>
      <c r="H245" s="99" t="str">
        <f>IF(ISNUMBER(FIND("张子浚",遗留bug!L89)),IF(遗留bug!I89&gt;=遗留bug!J89,遗留bug!I89,IF(遗留bug!I138&lt;遗留bug!J89,遗留bug!J89,"")),"")</f>
        <v/>
      </c>
      <c r="J245" t="str">
        <f>IF(ISNUMBER(FIND("张天畅",遗留bug!L89)),遗留bug!C89,"")</f>
        <v/>
      </c>
      <c r="K245" s="99" t="str">
        <f>IF(ISNUMBER(FIND("张天畅",遗留bug!L89)),IF(遗留bug!I89&gt;=遗留bug!J89,遗留bug!I89,IF(遗留bug!I138&lt;遗留bug!J89,遗留bug!J89,"")),"")</f>
        <v/>
      </c>
      <c r="M245" t="str">
        <f>IF(ISNUMBER(FIND("李元星",遗留bug!M89)),遗留bug!C89,"")</f>
        <v/>
      </c>
      <c r="N245" s="99" t="str">
        <f>IF(ISNUMBER(FIND("李元星",遗留bug!M89)),IF(遗留bug!I89&gt;=遗留bug!J89,遗留bug!I89,IF(遗留bug!I138&lt;遗留bug!J89,遗留bug!J89,"")),"")</f>
        <v/>
      </c>
      <c r="P245" t="str">
        <f>IF(ISNUMBER(FIND("徐锐",遗留bug!M89)),遗留bug!C89,"")</f>
        <v/>
      </c>
      <c r="Q245" s="99" t="str">
        <f>IF(ISNUMBER(FIND("徐锐",遗留bug!M89)),IF(遗留bug!I89&gt;=遗留bug!J89,遗留bug!I89,IF(遗留bug!I138&lt;遗留bug!J89,遗留bug!J89,"")),"")</f>
        <v/>
      </c>
      <c r="S245" t="str">
        <f>IF(ISNUMBER(FIND("余亚成",遗留bug!M89)),遗留bug!C89,"")</f>
        <v/>
      </c>
      <c r="T245" s="99" t="str">
        <f>IF(ISNUMBER(FIND("余亚成",遗留bug!M89)),IF(遗留bug!I89&gt;=遗留bug!J89,遗留bug!I89,IF(遗留bug!I138&lt;遗留bug!J89,遗留bug!J89,"")),"")</f>
        <v/>
      </c>
      <c r="V245" t="str">
        <f>IF(ISNUMBER(FIND("杨炼",遗留bug!M89)),遗留bug!C89,"")</f>
        <v/>
      </c>
      <c r="W245" s="99" t="str">
        <f>IF(ISNUMBER(FIND("杨炼",遗留bug!M89)),IF(遗留bug!I89&gt;=遗留bug!J89,遗留bug!I89,IF(遗留bug!I138&lt;遗留bug!J89,遗留bug!J89,"")),"")</f>
        <v/>
      </c>
      <c r="Y245" t="str">
        <f>IF(ISNUMBER(FIND("曹俊",遗留bug!M89)),遗留bug!C89,"")</f>
        <v/>
      </c>
      <c r="Z245" s="99" t="str">
        <f>IF(ISNUMBER(FIND("曹俊",遗留bug!M89)),IF(遗留bug!I89&gt;=遗留bug!J89,遗留bug!I89,IF(遗留bug!I138&lt;遗留bug!J89,遗留bug!J89,"")),"")</f>
        <v/>
      </c>
      <c r="AB245" t="str">
        <f>IF(ISNUMBER(FIND("杨毅松",遗留bug!M89)),遗留bug!C89,"")</f>
        <v/>
      </c>
      <c r="AC245" s="99" t="str">
        <f>IF(ISNUMBER(FIND("杨毅松",遗留bug!M89)),IF(遗留bug!I89&gt;=遗留bug!J89,遗留bug!I89,IF(遗留bug!I138&lt;遗留bug!J89,遗留bug!J89,"")),"")</f>
        <v/>
      </c>
      <c r="AE245" t="str">
        <f>IF(ISNUMBER(FIND("田伟",遗留bug!#REF!)),遗留bug!C89,"")</f>
        <v/>
      </c>
      <c r="AF245" s="99" t="str">
        <f>IF(ISNUMBER(FIND("田伟",遗留bug!#REF!)),IF(遗留bug!I89&gt;=遗留bug!J89,遗留bug!I89,IF(遗留bug!I138&lt;遗留bug!J89,遗留bug!J89,"")),"")</f>
        <v/>
      </c>
      <c r="AH245" t="str">
        <f>IF(ISNUMBER(FIND("陈文卿",遗留bug!#REF!)),遗留bug!C89,"")</f>
        <v/>
      </c>
      <c r="AI245" s="99" t="str">
        <f>IF(ISNUMBER(FIND("陈文卿",遗留bug!#REF!)),IF(遗留bug!I89&gt;=遗留bug!J89,遗留bug!I89,IF(遗留bug!I138&lt;遗留bug!J89,遗留bug!J89,"")),"")</f>
        <v/>
      </c>
    </row>
    <row r="246" spans="1:35">
      <c r="A246" t="str">
        <f>IF(ISNUMBER(FIND("周朋",遗留bug!L90)),遗留bug!C90,"")</f>
        <v/>
      </c>
      <c r="B246" s="99" t="str">
        <f>IF(ISNUMBER(FIND("周朋",遗留bug!L90)),IF(遗留bug!I90&gt;=遗留bug!J90,遗留bug!I90,IF(遗留bug!I139&lt;遗留bug!J90,遗留bug!J90,"")),"")</f>
        <v/>
      </c>
      <c r="D246" t="str">
        <f>IF(ISNUMBER(FIND("鲁元君",遗留bug!L90)),遗留bug!C90,"")</f>
        <v/>
      </c>
      <c r="E246" s="99" t="str">
        <f>IF(ISNUMBER(FIND("鲁元君",遗留bug!L90)),IF(遗留bug!I90&gt;=遗留bug!J90,遗留bug!I90,IF(遗留bug!I139&lt;遗留bug!J90,遗留bug!J90,"")),"")</f>
        <v/>
      </c>
      <c r="G246" t="str">
        <f>IF(ISNUMBER(FIND("张子浚",遗留bug!L90)),遗留bug!C90,"")</f>
        <v/>
      </c>
      <c r="H246" s="99" t="str">
        <f>IF(ISNUMBER(FIND("张子浚",遗留bug!L90)),IF(遗留bug!I90&gt;=遗留bug!J90,遗留bug!I90,IF(遗留bug!I139&lt;遗留bug!J90,遗留bug!J90,"")),"")</f>
        <v/>
      </c>
      <c r="J246" t="str">
        <f>IF(ISNUMBER(FIND("张天畅",遗留bug!L90)),遗留bug!C90,"")</f>
        <v/>
      </c>
      <c r="K246" s="99" t="str">
        <f>IF(ISNUMBER(FIND("张天畅",遗留bug!L90)),IF(遗留bug!I90&gt;=遗留bug!J90,遗留bug!I90,IF(遗留bug!I139&lt;遗留bug!J90,遗留bug!J90,"")),"")</f>
        <v/>
      </c>
      <c r="M246" t="str">
        <f>IF(ISNUMBER(FIND("李元星",遗留bug!M90)),遗留bug!C90,"")</f>
        <v/>
      </c>
      <c r="N246" s="99" t="str">
        <f>IF(ISNUMBER(FIND("李元星",遗留bug!M90)),IF(遗留bug!I90&gt;=遗留bug!J90,遗留bug!I90,IF(遗留bug!I139&lt;遗留bug!J90,遗留bug!J90,"")),"")</f>
        <v/>
      </c>
      <c r="P246" t="str">
        <f>IF(ISNUMBER(FIND("徐锐",遗留bug!M90)),遗留bug!C90,"")</f>
        <v/>
      </c>
      <c r="Q246" s="99" t="str">
        <f>IF(ISNUMBER(FIND("徐锐",遗留bug!M90)),IF(遗留bug!I90&gt;=遗留bug!J90,遗留bug!I90,IF(遗留bug!I139&lt;遗留bug!J90,遗留bug!J90,"")),"")</f>
        <v/>
      </c>
      <c r="S246" t="str">
        <f>IF(ISNUMBER(FIND("余亚成",遗留bug!M90)),遗留bug!C90,"")</f>
        <v/>
      </c>
      <c r="T246" s="99" t="str">
        <f>IF(ISNUMBER(FIND("余亚成",遗留bug!M90)),IF(遗留bug!I90&gt;=遗留bug!J90,遗留bug!I90,IF(遗留bug!I139&lt;遗留bug!J90,遗留bug!J90,"")),"")</f>
        <v/>
      </c>
      <c r="V246" t="str">
        <f>IF(ISNUMBER(FIND("杨炼",遗留bug!M90)),遗留bug!C90,"")</f>
        <v/>
      </c>
      <c r="W246" s="99" t="str">
        <f>IF(ISNUMBER(FIND("杨炼",遗留bug!M90)),IF(遗留bug!I90&gt;=遗留bug!J90,遗留bug!I90,IF(遗留bug!I139&lt;遗留bug!J90,遗留bug!J90,"")),"")</f>
        <v/>
      </c>
      <c r="Y246" t="str">
        <f>IF(ISNUMBER(FIND("曹俊",遗留bug!M90)),遗留bug!C90,"")</f>
        <v/>
      </c>
      <c r="Z246" s="99" t="str">
        <f>IF(ISNUMBER(FIND("曹俊",遗留bug!M90)),IF(遗留bug!I90&gt;=遗留bug!J90,遗留bug!I90,IF(遗留bug!I139&lt;遗留bug!J90,遗留bug!J90,"")),"")</f>
        <v/>
      </c>
      <c r="AB246" t="str">
        <f>IF(ISNUMBER(FIND("杨毅松",遗留bug!M90)),遗留bug!C90,"")</f>
        <v/>
      </c>
      <c r="AC246" s="99" t="str">
        <f>IF(ISNUMBER(FIND("杨毅松",遗留bug!M90)),IF(遗留bug!I90&gt;=遗留bug!J90,遗留bug!I90,IF(遗留bug!I139&lt;遗留bug!J90,遗留bug!J90,"")),"")</f>
        <v/>
      </c>
      <c r="AE246" t="str">
        <f>IF(ISNUMBER(FIND("田伟",遗留bug!#REF!)),遗留bug!C90,"")</f>
        <v/>
      </c>
      <c r="AF246" s="99" t="str">
        <f>IF(ISNUMBER(FIND("田伟",遗留bug!#REF!)),IF(遗留bug!I90&gt;=遗留bug!J90,遗留bug!I90,IF(遗留bug!I139&lt;遗留bug!J90,遗留bug!J90,"")),"")</f>
        <v/>
      </c>
      <c r="AH246" t="str">
        <f>IF(ISNUMBER(FIND("陈文卿",遗留bug!#REF!)),遗留bug!C90,"")</f>
        <v/>
      </c>
      <c r="AI246" s="99" t="str">
        <f>IF(ISNUMBER(FIND("陈文卿",遗留bug!#REF!)),IF(遗留bug!I90&gt;=遗留bug!J90,遗留bug!I90,IF(遗留bug!I139&lt;遗留bug!J90,遗留bug!J90,"")),"")</f>
        <v/>
      </c>
    </row>
    <row r="247" spans="1:35">
      <c r="A247" t="str">
        <f>IF(ISNUMBER(FIND("周朋",遗留bug!L91)),遗留bug!C91,"")</f>
        <v/>
      </c>
      <c r="B247" s="99" t="str">
        <f>IF(ISNUMBER(FIND("周朋",遗留bug!L91)),IF(遗留bug!I91&gt;=遗留bug!J91,遗留bug!I91,IF(遗留bug!I140&lt;遗留bug!J91,遗留bug!J91,"")),"")</f>
        <v/>
      </c>
      <c r="D247" t="str">
        <f>IF(ISNUMBER(FIND("鲁元君",遗留bug!L91)),遗留bug!C91,"")</f>
        <v/>
      </c>
      <c r="E247" s="99" t="str">
        <f>IF(ISNUMBER(FIND("鲁元君",遗留bug!L91)),IF(遗留bug!I91&gt;=遗留bug!J91,遗留bug!I91,IF(遗留bug!I140&lt;遗留bug!J91,遗留bug!J91,"")),"")</f>
        <v/>
      </c>
      <c r="G247" t="str">
        <f>IF(ISNUMBER(FIND("张子浚",遗留bug!L91)),遗留bug!C91,"")</f>
        <v/>
      </c>
      <c r="H247" s="99" t="str">
        <f>IF(ISNUMBER(FIND("张子浚",遗留bug!L91)),IF(遗留bug!I91&gt;=遗留bug!J91,遗留bug!I91,IF(遗留bug!I140&lt;遗留bug!J91,遗留bug!J91,"")),"")</f>
        <v/>
      </c>
      <c r="J247" t="str">
        <f>IF(ISNUMBER(FIND("张天畅",遗留bug!L91)),遗留bug!C91,"")</f>
        <v/>
      </c>
      <c r="K247" s="99" t="str">
        <f>IF(ISNUMBER(FIND("张天畅",遗留bug!L91)),IF(遗留bug!I91&gt;=遗留bug!J91,遗留bug!I91,IF(遗留bug!I140&lt;遗留bug!J91,遗留bug!J91,"")),"")</f>
        <v/>
      </c>
      <c r="M247" t="str">
        <f>IF(ISNUMBER(FIND("李元星",遗留bug!M91)),遗留bug!C91,"")</f>
        <v/>
      </c>
      <c r="N247" s="99" t="str">
        <f>IF(ISNUMBER(FIND("李元星",遗留bug!M91)),IF(遗留bug!I91&gt;=遗留bug!J91,遗留bug!I91,IF(遗留bug!I140&lt;遗留bug!J91,遗留bug!J91,"")),"")</f>
        <v/>
      </c>
      <c r="P247" t="str">
        <f>IF(ISNUMBER(FIND("徐锐",遗留bug!M91)),遗留bug!C91,"")</f>
        <v/>
      </c>
      <c r="Q247" s="99" t="str">
        <f>IF(ISNUMBER(FIND("徐锐",遗留bug!M91)),IF(遗留bug!I91&gt;=遗留bug!J91,遗留bug!I91,IF(遗留bug!I140&lt;遗留bug!J91,遗留bug!J91,"")),"")</f>
        <v/>
      </c>
      <c r="S247" t="str">
        <f>IF(ISNUMBER(FIND("余亚成",遗留bug!M91)),遗留bug!C91,"")</f>
        <v/>
      </c>
      <c r="T247" s="99" t="str">
        <f>IF(ISNUMBER(FIND("余亚成",遗留bug!M91)),IF(遗留bug!I91&gt;=遗留bug!J91,遗留bug!I91,IF(遗留bug!I140&lt;遗留bug!J91,遗留bug!J91,"")),"")</f>
        <v/>
      </c>
      <c r="V247" t="str">
        <f>IF(ISNUMBER(FIND("杨炼",遗留bug!M91)),遗留bug!C91,"")</f>
        <v/>
      </c>
      <c r="W247" s="99" t="str">
        <f>IF(ISNUMBER(FIND("杨炼",遗留bug!M91)),IF(遗留bug!I91&gt;=遗留bug!J91,遗留bug!I91,IF(遗留bug!I140&lt;遗留bug!J91,遗留bug!J91,"")),"")</f>
        <v/>
      </c>
      <c r="Y247" t="str">
        <f>IF(ISNUMBER(FIND("曹俊",遗留bug!M91)),遗留bug!C91,"")</f>
        <v/>
      </c>
      <c r="Z247" s="99" t="str">
        <f>IF(ISNUMBER(FIND("曹俊",遗留bug!M91)),IF(遗留bug!I91&gt;=遗留bug!J91,遗留bug!I91,IF(遗留bug!I140&lt;遗留bug!J91,遗留bug!J91,"")),"")</f>
        <v/>
      </c>
      <c r="AB247" t="str">
        <f>IF(ISNUMBER(FIND("杨毅松",遗留bug!M91)),遗留bug!C91,"")</f>
        <v/>
      </c>
      <c r="AC247" s="99" t="str">
        <f>IF(ISNUMBER(FIND("杨毅松",遗留bug!M91)),IF(遗留bug!I91&gt;=遗留bug!J91,遗留bug!I91,IF(遗留bug!I140&lt;遗留bug!J91,遗留bug!J91,"")),"")</f>
        <v/>
      </c>
      <c r="AE247" t="str">
        <f>IF(ISNUMBER(FIND("田伟",遗留bug!#REF!)),遗留bug!C91,"")</f>
        <v/>
      </c>
      <c r="AF247" s="99" t="str">
        <f>IF(ISNUMBER(FIND("田伟",遗留bug!#REF!)),IF(遗留bug!I91&gt;=遗留bug!J91,遗留bug!I91,IF(遗留bug!I140&lt;遗留bug!J91,遗留bug!J91,"")),"")</f>
        <v/>
      </c>
      <c r="AH247" t="str">
        <f>IF(ISNUMBER(FIND("陈文卿",遗留bug!#REF!)),遗留bug!C91,"")</f>
        <v/>
      </c>
      <c r="AI247" s="99" t="str">
        <f>IF(ISNUMBER(FIND("陈文卿",遗留bug!#REF!)),IF(遗留bug!I91&gt;=遗留bug!J91,遗留bug!I91,IF(遗留bug!I140&lt;遗留bug!J91,遗留bug!J91,"")),"")</f>
        <v/>
      </c>
    </row>
    <row r="248" spans="1:35">
      <c r="A248" t="str">
        <f>IF(ISNUMBER(FIND("周朋",遗留bug!L92)),遗留bug!C92,"")</f>
        <v/>
      </c>
      <c r="B248" s="99" t="str">
        <f>IF(ISNUMBER(FIND("周朋",遗留bug!L92)),IF(遗留bug!I92&gt;=遗留bug!J92,遗留bug!I92,IF(遗留bug!I141&lt;遗留bug!J92,遗留bug!J92,"")),"")</f>
        <v/>
      </c>
      <c r="D248" t="str">
        <f>IF(ISNUMBER(FIND("鲁元君",遗留bug!L92)),遗留bug!C92,"")</f>
        <v/>
      </c>
      <c r="E248" s="99" t="str">
        <f>IF(ISNUMBER(FIND("鲁元君",遗留bug!L92)),IF(遗留bug!I92&gt;=遗留bug!J92,遗留bug!I92,IF(遗留bug!I141&lt;遗留bug!J92,遗留bug!J92,"")),"")</f>
        <v/>
      </c>
      <c r="G248" t="str">
        <f>IF(ISNUMBER(FIND("张子浚",遗留bug!L92)),遗留bug!C92,"")</f>
        <v/>
      </c>
      <c r="H248" s="99" t="str">
        <f>IF(ISNUMBER(FIND("张子浚",遗留bug!L92)),IF(遗留bug!I92&gt;=遗留bug!J92,遗留bug!I92,IF(遗留bug!I141&lt;遗留bug!J92,遗留bug!J92,"")),"")</f>
        <v/>
      </c>
      <c r="J248" t="str">
        <f>IF(ISNUMBER(FIND("张天畅",遗留bug!L92)),遗留bug!C92,"")</f>
        <v/>
      </c>
      <c r="K248" s="99" t="str">
        <f>IF(ISNUMBER(FIND("张天畅",遗留bug!L92)),IF(遗留bug!I92&gt;=遗留bug!J92,遗留bug!I92,IF(遗留bug!I141&lt;遗留bug!J92,遗留bug!J92,"")),"")</f>
        <v/>
      </c>
      <c r="M248" t="str">
        <f>IF(ISNUMBER(FIND("李元星",遗留bug!M92)),遗留bug!C92,"")</f>
        <v/>
      </c>
      <c r="N248" s="99" t="str">
        <f>IF(ISNUMBER(FIND("李元星",遗留bug!M92)),IF(遗留bug!I92&gt;=遗留bug!J92,遗留bug!I92,IF(遗留bug!I141&lt;遗留bug!J92,遗留bug!J92,"")),"")</f>
        <v/>
      </c>
      <c r="P248" t="str">
        <f>IF(ISNUMBER(FIND("徐锐",遗留bug!M92)),遗留bug!C92,"")</f>
        <v/>
      </c>
      <c r="Q248" s="99" t="str">
        <f>IF(ISNUMBER(FIND("徐锐",遗留bug!M92)),IF(遗留bug!I92&gt;=遗留bug!J92,遗留bug!I92,IF(遗留bug!I141&lt;遗留bug!J92,遗留bug!J92,"")),"")</f>
        <v/>
      </c>
      <c r="S248" t="str">
        <f>IF(ISNUMBER(FIND("余亚成",遗留bug!M92)),遗留bug!C92,"")</f>
        <v/>
      </c>
      <c r="T248" s="99" t="str">
        <f>IF(ISNUMBER(FIND("余亚成",遗留bug!M92)),IF(遗留bug!I92&gt;=遗留bug!J92,遗留bug!I92,IF(遗留bug!I141&lt;遗留bug!J92,遗留bug!J92,"")),"")</f>
        <v/>
      </c>
      <c r="V248" t="str">
        <f>IF(ISNUMBER(FIND("杨炼",遗留bug!M92)),遗留bug!C92,"")</f>
        <v/>
      </c>
      <c r="W248" s="99" t="str">
        <f>IF(ISNUMBER(FIND("杨炼",遗留bug!M92)),IF(遗留bug!I92&gt;=遗留bug!J92,遗留bug!I92,IF(遗留bug!I141&lt;遗留bug!J92,遗留bug!J92,"")),"")</f>
        <v/>
      </c>
      <c r="Y248" t="str">
        <f>IF(ISNUMBER(FIND("曹俊",遗留bug!M92)),遗留bug!C92,"")</f>
        <v/>
      </c>
      <c r="Z248" s="99" t="str">
        <f>IF(ISNUMBER(FIND("曹俊",遗留bug!M92)),IF(遗留bug!I92&gt;=遗留bug!J92,遗留bug!I92,IF(遗留bug!I141&lt;遗留bug!J92,遗留bug!J92,"")),"")</f>
        <v/>
      </c>
      <c r="AB248" t="str">
        <f>IF(ISNUMBER(FIND("杨毅松",遗留bug!M92)),遗留bug!C92,"")</f>
        <v/>
      </c>
      <c r="AC248" s="99" t="str">
        <f>IF(ISNUMBER(FIND("杨毅松",遗留bug!M92)),IF(遗留bug!I92&gt;=遗留bug!J92,遗留bug!I92,IF(遗留bug!I141&lt;遗留bug!J92,遗留bug!J92,"")),"")</f>
        <v/>
      </c>
      <c r="AE248" t="str">
        <f>IF(ISNUMBER(FIND("田伟",遗留bug!#REF!)),遗留bug!C92,"")</f>
        <v/>
      </c>
      <c r="AF248" s="99" t="str">
        <f>IF(ISNUMBER(FIND("田伟",遗留bug!#REF!)),IF(遗留bug!I92&gt;=遗留bug!J92,遗留bug!I92,IF(遗留bug!I141&lt;遗留bug!J92,遗留bug!J92,"")),"")</f>
        <v/>
      </c>
      <c r="AH248" t="str">
        <f>IF(ISNUMBER(FIND("陈文卿",遗留bug!#REF!)),遗留bug!C92,"")</f>
        <v/>
      </c>
      <c r="AI248" s="99" t="str">
        <f>IF(ISNUMBER(FIND("陈文卿",遗留bug!#REF!)),IF(遗留bug!I92&gt;=遗留bug!J92,遗留bug!I92,IF(遗留bug!I141&lt;遗留bug!J92,遗留bug!J92,"")),"")</f>
        <v/>
      </c>
    </row>
    <row r="249" spans="1:35">
      <c r="A249" t="str">
        <f>IF(ISNUMBER(FIND("周朋",遗留bug!L93)),遗留bug!C93,"")</f>
        <v/>
      </c>
      <c r="B249" s="99" t="str">
        <f>IF(ISNUMBER(FIND("周朋",遗留bug!L93)),IF(遗留bug!I93&gt;=遗留bug!J93,遗留bug!I93,IF(遗留bug!I142&lt;遗留bug!J93,遗留bug!J93,"")),"")</f>
        <v/>
      </c>
      <c r="D249" t="str">
        <f>IF(ISNUMBER(FIND("鲁元君",遗留bug!L93)),遗留bug!C93,"")</f>
        <v/>
      </c>
      <c r="E249" s="99" t="str">
        <f>IF(ISNUMBER(FIND("鲁元君",遗留bug!L93)),IF(遗留bug!I93&gt;=遗留bug!J93,遗留bug!I93,IF(遗留bug!I142&lt;遗留bug!J93,遗留bug!J93,"")),"")</f>
        <v/>
      </c>
      <c r="G249" t="str">
        <f>IF(ISNUMBER(FIND("张子浚",遗留bug!L93)),遗留bug!C93,"")</f>
        <v/>
      </c>
      <c r="H249" s="99" t="str">
        <f>IF(ISNUMBER(FIND("张子浚",遗留bug!L93)),IF(遗留bug!I93&gt;=遗留bug!J93,遗留bug!I93,IF(遗留bug!I142&lt;遗留bug!J93,遗留bug!J93,"")),"")</f>
        <v/>
      </c>
      <c r="J249" t="str">
        <f>IF(ISNUMBER(FIND("张天畅",遗留bug!L93)),遗留bug!C93,"")</f>
        <v/>
      </c>
      <c r="K249" s="99" t="str">
        <f>IF(ISNUMBER(FIND("张天畅",遗留bug!L93)),IF(遗留bug!I93&gt;=遗留bug!J93,遗留bug!I93,IF(遗留bug!I142&lt;遗留bug!J93,遗留bug!J93,"")),"")</f>
        <v/>
      </c>
      <c r="M249" t="str">
        <f>IF(ISNUMBER(FIND("李元星",遗留bug!M93)),遗留bug!C93,"")</f>
        <v/>
      </c>
      <c r="N249" s="99" t="str">
        <f>IF(ISNUMBER(FIND("李元星",遗留bug!M93)),IF(遗留bug!I93&gt;=遗留bug!J93,遗留bug!I93,IF(遗留bug!I142&lt;遗留bug!J93,遗留bug!J93,"")),"")</f>
        <v/>
      </c>
      <c r="P249" t="str">
        <f>IF(ISNUMBER(FIND("徐锐",遗留bug!M93)),遗留bug!C93,"")</f>
        <v/>
      </c>
      <c r="Q249" s="99" t="str">
        <f>IF(ISNUMBER(FIND("徐锐",遗留bug!M93)),IF(遗留bug!I93&gt;=遗留bug!J93,遗留bug!I93,IF(遗留bug!I142&lt;遗留bug!J93,遗留bug!J93,"")),"")</f>
        <v/>
      </c>
      <c r="S249" t="str">
        <f>IF(ISNUMBER(FIND("余亚成",遗留bug!M93)),遗留bug!C93,"")</f>
        <v/>
      </c>
      <c r="T249" s="99" t="str">
        <f>IF(ISNUMBER(FIND("余亚成",遗留bug!M93)),IF(遗留bug!I93&gt;=遗留bug!J93,遗留bug!I93,IF(遗留bug!I142&lt;遗留bug!J93,遗留bug!J93,"")),"")</f>
        <v/>
      </c>
      <c r="V249" t="str">
        <f>IF(ISNUMBER(FIND("杨炼",遗留bug!M93)),遗留bug!C93,"")</f>
        <v/>
      </c>
      <c r="W249" s="99" t="str">
        <f>IF(ISNUMBER(FIND("杨炼",遗留bug!M93)),IF(遗留bug!I93&gt;=遗留bug!J93,遗留bug!I93,IF(遗留bug!I142&lt;遗留bug!J93,遗留bug!J93,"")),"")</f>
        <v/>
      </c>
      <c r="Y249" t="str">
        <f>IF(ISNUMBER(FIND("曹俊",遗留bug!M93)),遗留bug!C93,"")</f>
        <v/>
      </c>
      <c r="Z249" s="99" t="str">
        <f>IF(ISNUMBER(FIND("曹俊",遗留bug!M93)),IF(遗留bug!I93&gt;=遗留bug!J93,遗留bug!I93,IF(遗留bug!I142&lt;遗留bug!J93,遗留bug!J93,"")),"")</f>
        <v/>
      </c>
      <c r="AB249" t="str">
        <f>IF(ISNUMBER(FIND("杨毅松",遗留bug!M93)),遗留bug!C93,"")</f>
        <v/>
      </c>
      <c r="AC249" s="99" t="str">
        <f>IF(ISNUMBER(FIND("杨毅松",遗留bug!M93)),IF(遗留bug!I93&gt;=遗留bug!J93,遗留bug!I93,IF(遗留bug!I142&lt;遗留bug!J93,遗留bug!J93,"")),"")</f>
        <v/>
      </c>
      <c r="AE249" t="str">
        <f>IF(ISNUMBER(FIND("田伟",遗留bug!#REF!)),遗留bug!C93,"")</f>
        <v/>
      </c>
      <c r="AF249" s="99" t="str">
        <f>IF(ISNUMBER(FIND("田伟",遗留bug!#REF!)),IF(遗留bug!I93&gt;=遗留bug!J93,遗留bug!I93,IF(遗留bug!I142&lt;遗留bug!J93,遗留bug!J93,"")),"")</f>
        <v/>
      </c>
      <c r="AH249" t="str">
        <f>IF(ISNUMBER(FIND("陈文卿",遗留bug!#REF!)),遗留bug!C93,"")</f>
        <v/>
      </c>
      <c r="AI249" s="99" t="str">
        <f>IF(ISNUMBER(FIND("陈文卿",遗留bug!#REF!)),IF(遗留bug!I93&gt;=遗留bug!J93,遗留bug!I93,IF(遗留bug!I142&lt;遗留bug!J93,遗留bug!J93,"")),"")</f>
        <v/>
      </c>
    </row>
    <row r="250" spans="1:35">
      <c r="A250" s="108" t="str">
        <f>IF(ISNUMBER(FIND("周朋",遗留bug!L94)),遗留bug!C94,"")</f>
        <v/>
      </c>
      <c r="B250" s="109" t="str">
        <f>IF(ISNUMBER(FIND("周朋",遗留bug!L94)),IF(遗留bug!I94&gt;=遗留bug!J94,遗留bug!I94,IF(遗留bug!I143&lt;遗留bug!J94,遗留bug!J94,"")),"")</f>
        <v/>
      </c>
      <c r="D250" s="110" t="str">
        <f>IF(ISNUMBER(FIND("鲁元君",遗留bug!L94)),遗留bug!C94,"")</f>
        <v/>
      </c>
      <c r="E250" s="111" t="str">
        <f>IF(ISNUMBER(FIND("鲁元君",遗留bug!L94)),IF(遗留bug!I94&gt;=遗留bug!J94,遗留bug!I94,IF(遗留bug!I143&lt;遗留bug!J94,遗留bug!J94,"")),"")</f>
        <v/>
      </c>
      <c r="G250" s="110" t="str">
        <f>IF(ISNUMBER(FIND("张子浚",遗留bug!L94)),遗留bug!C94,"")</f>
        <v/>
      </c>
      <c r="H250" s="111" t="str">
        <f>IF(ISNUMBER(FIND("张子浚",遗留bug!L94)),IF(遗留bug!I94&gt;=遗留bug!J94,遗留bug!I94,IF(遗留bug!I143&lt;遗留bug!J94,遗留bug!J94,"")),"")</f>
        <v/>
      </c>
      <c r="J250" s="110" t="str">
        <f>IF(ISNUMBER(FIND("张天畅",遗留bug!L94)),遗留bug!C94,"")</f>
        <v/>
      </c>
      <c r="K250" s="111" t="str">
        <f>IF(ISNUMBER(FIND("张天畅",遗留bug!L94)),IF(遗留bug!I94&gt;=遗留bug!J94,遗留bug!I94,IF(遗留bug!I143&lt;遗留bug!J94,遗留bug!J94,"")),"")</f>
        <v/>
      </c>
      <c r="M250" s="110" t="str">
        <f>IF(ISNUMBER(FIND("李元星",遗留bug!M94)),遗留bug!C94,"")</f>
        <v/>
      </c>
      <c r="N250" s="111" t="str">
        <f>IF(ISNUMBER(FIND("李元星",遗留bug!M94)),IF(遗留bug!I94&gt;=遗留bug!J94,遗留bug!I94,IF(遗留bug!I143&lt;遗留bug!J94,遗留bug!J94,"")),"")</f>
        <v/>
      </c>
      <c r="P250" s="110" t="str">
        <f>IF(ISNUMBER(FIND("徐锐",遗留bug!M94)),遗留bug!C94,"")</f>
        <v/>
      </c>
      <c r="Q250" s="111" t="str">
        <f>IF(ISNUMBER(FIND("徐锐",遗留bug!M94)),IF(遗留bug!I94&gt;=遗留bug!J94,遗留bug!I94,IF(遗留bug!I143&lt;遗留bug!J94,遗留bug!J94,"")),"")</f>
        <v/>
      </c>
      <c r="S250" s="110" t="str">
        <f>IF(ISNUMBER(FIND("余亚成",遗留bug!M94)),遗留bug!C94,"")</f>
        <v/>
      </c>
      <c r="T250" s="111" t="str">
        <f>IF(ISNUMBER(FIND("余亚成",遗留bug!M94)),IF(遗留bug!I94&gt;=遗留bug!J94,遗留bug!I94,IF(遗留bug!I143&lt;遗留bug!J94,遗留bug!J94,"")),"")</f>
        <v/>
      </c>
      <c r="V250" s="110" t="str">
        <f>IF(ISNUMBER(FIND("杨炼",遗留bug!M94)),遗留bug!C94,"")</f>
        <v/>
      </c>
      <c r="W250" s="111" t="str">
        <f>IF(ISNUMBER(FIND("杨炼",遗留bug!M94)),IF(遗留bug!I94&gt;=遗留bug!J94,遗留bug!I94,IF(遗留bug!I143&lt;遗留bug!J94,遗留bug!J94,"")),"")</f>
        <v/>
      </c>
      <c r="Y250" s="110" t="str">
        <f>IF(ISNUMBER(FIND("曹俊",遗留bug!M94)),遗留bug!C94,"")</f>
        <v/>
      </c>
      <c r="Z250" s="111" t="str">
        <f>IF(ISNUMBER(FIND("曹俊",遗留bug!M94)),IF(遗留bug!I94&gt;=遗留bug!J94,遗留bug!I94,IF(遗留bug!I143&lt;遗留bug!J94,遗留bug!J94,"")),"")</f>
        <v/>
      </c>
      <c r="AB250" s="110" t="str">
        <f>IF(ISNUMBER(FIND("杨毅松",遗留bug!M94)),遗留bug!C94,"")</f>
        <v/>
      </c>
      <c r="AC250" s="111" t="str">
        <f>IF(ISNUMBER(FIND("杨毅松",遗留bug!M94)),IF(遗留bug!I94&gt;=遗留bug!J94,遗留bug!I94,IF(遗留bug!I143&lt;遗留bug!J94,遗留bug!J94,"")),"")</f>
        <v/>
      </c>
      <c r="AE250" s="110" t="str">
        <f>IF(ISNUMBER(FIND("田伟",遗留bug!#REF!)),遗留bug!C94,"")</f>
        <v/>
      </c>
      <c r="AF250" s="111" t="str">
        <f>IF(ISNUMBER(FIND("田伟",遗留bug!#REF!)),IF(遗留bug!I94&gt;=遗留bug!J94,遗留bug!I94,IF(遗留bug!I143&lt;遗留bug!J94,遗留bug!J94,"")),"")</f>
        <v/>
      </c>
      <c r="AH250" s="110" t="str">
        <f>IF(ISNUMBER(FIND("陈文卿",遗留bug!#REF!)),遗留bug!C94,"")</f>
        <v/>
      </c>
      <c r="AI250" s="111" t="str">
        <f>IF(ISNUMBER(FIND("陈文卿",遗留bug!#REF!)),IF(遗留bug!I94&gt;=遗留bug!J94,遗留bug!I94,IF(遗留bug!I143&lt;遗留bug!J94,遗留bug!J94,"")),"")</f>
        <v/>
      </c>
    </row>
    <row r="251" spans="1:35">
      <c r="A251" t="str">
        <f>IF(ISNUMBER(FIND("周朋",#REF!)),#REF!,"")</f>
        <v/>
      </c>
      <c r="B251" s="99" t="str">
        <f>IF(ISNUMBER(FIND("周朋",#REF!)),IF(#REF!&gt;=#REF!,#REF!,IF(#REF!&lt;#REF!,#REF!,"")),"")</f>
        <v/>
      </c>
      <c r="D251" t="str">
        <f>IF(ISNUMBER(FIND("鲁元君",#REF!)),#REF!,"")</f>
        <v/>
      </c>
      <c r="E251" s="99" t="str">
        <f>IF(ISNUMBER(FIND("鲁元君",#REF!)),IF(#REF!&gt;=#REF!,#REF!,IF(#REF!&lt;#REF!,#REF!,"")),"")</f>
        <v/>
      </c>
      <c r="G251" t="str">
        <f>IF(ISNUMBER(FIND("张子浚",#REF!)),#REF!,"")</f>
        <v/>
      </c>
      <c r="H251" s="99" t="str">
        <f>IF(ISNUMBER(FIND("张子浚",#REF!)),IF(#REF!&gt;=#REF!,#REF!,IF(#REF!&lt;#REF!,#REF!,"")),"")</f>
        <v/>
      </c>
      <c r="J251" t="str">
        <f>IF(ISNUMBER(FIND("张天畅",#REF!)),#REF!,"")</f>
        <v/>
      </c>
      <c r="K251" s="99" t="str">
        <f>IF(ISNUMBER(FIND("张天畅",#REF!)),IF(#REF!&gt;=#REF!,#REF!,IF(#REF!&lt;#REF!,#REF!,"")),"")</f>
        <v/>
      </c>
      <c r="M251" t="str">
        <f>IF(ISNUMBER(FIND("李元星",#REF!)),#REF!,"")</f>
        <v/>
      </c>
      <c r="N251" s="99" t="str">
        <f>IF(ISNUMBER(FIND("李元星",#REF!)),IF(#REF!&gt;=#REF!,#REF!,IF(#REF!&lt;#REF!,#REF!,"")),"")</f>
        <v/>
      </c>
      <c r="P251" t="str">
        <f>IF(ISNUMBER(FIND("徐锐",#REF!)),#REF!,"")</f>
        <v/>
      </c>
      <c r="Q251" s="99" t="str">
        <f>IF(ISNUMBER(FIND("徐锐",#REF!)),IF(#REF!&gt;=#REF!,#REF!,IF(#REF!&lt;#REF!,#REF!,"")),"")</f>
        <v/>
      </c>
      <c r="S251" t="str">
        <f>IF(ISNUMBER(FIND("余亚成",#REF!)),#REF!,"")</f>
        <v/>
      </c>
      <c r="T251" s="99" t="str">
        <f>IF(ISNUMBER(FIND("余亚成",#REF!)),IF(#REF!&gt;=#REF!,#REF!,IF(#REF!&lt;#REF!,#REF!,"")),"")</f>
        <v/>
      </c>
      <c r="V251" t="str">
        <f>IF(ISNUMBER(FIND("杨炼",#REF!)),#REF!,"")</f>
        <v/>
      </c>
      <c r="W251" s="99" t="str">
        <f>IF(ISNUMBER(FIND("杨炼",#REF!)),IF(#REF!&gt;=#REF!,#REF!,IF(#REF!&lt;#REF!,#REF!,"")),"")</f>
        <v/>
      </c>
      <c r="Y251" t="str">
        <f>IF(ISNUMBER(FIND("曹俊",#REF!)),#REF!,"")</f>
        <v/>
      </c>
      <c r="Z251" s="99" t="str">
        <f>IF(ISNUMBER(FIND("曹俊",#REF!)),IF(#REF!&gt;=#REF!,#REF!,IF(#REF!&lt;#REF!,#REF!,"")),"")</f>
        <v/>
      </c>
      <c r="AB251" t="str">
        <f>IF(ISNUMBER(FIND("杨毅松",#REF!)),#REF!,"")</f>
        <v/>
      </c>
      <c r="AC251" s="99" t="str">
        <f>IF(ISNUMBER(FIND("杨毅松",#REF!)),IF(#REF!&gt;=#REF!,#REF!,IF(#REF!&lt;#REF!,#REF!,"")),"")</f>
        <v/>
      </c>
      <c r="AE251" t="str">
        <f>IF(ISNUMBER(FIND("田伟",#REF!)),#REF!,"")</f>
        <v/>
      </c>
      <c r="AF251" s="99" t="str">
        <f>IF(ISNUMBER(FIND("田伟",#REF!)),IF(#REF!&gt;=#REF!,#REF!,IF(#REF!&lt;#REF!,#REF!,"")),"")</f>
        <v/>
      </c>
      <c r="AH251" t="str">
        <f>IF(ISNUMBER(FIND("陈文卿",#REF!)),#REF!,"")</f>
        <v/>
      </c>
      <c r="AI251" s="99" t="str">
        <f>IF(ISNUMBER(FIND("陈文卿",#REF!)),IF(#REF!&gt;=#REF!,#REF!,IF(#REF!&lt;#REF!,#REF!,"")),"")</f>
        <v/>
      </c>
    </row>
    <row r="252" spans="1:35">
      <c r="A252" t="str">
        <f>IF(ISNUMBER(FIND("周朋",#REF!)),#REF!,"")</f>
        <v/>
      </c>
      <c r="B252" s="99" t="str">
        <f>IF(ISNUMBER(FIND("周朋",#REF!)),IF(#REF!&gt;=#REF!,#REF!,IF(#REF!&lt;#REF!,#REF!,"")),"")</f>
        <v/>
      </c>
      <c r="D252" t="str">
        <f>IF(ISNUMBER(FIND("鲁元君",#REF!)),#REF!,"")</f>
        <v/>
      </c>
      <c r="E252" s="99" t="str">
        <f>IF(ISNUMBER(FIND("鲁元君",#REF!)),IF(#REF!&gt;=#REF!,#REF!,IF(#REF!&lt;#REF!,#REF!,"")),"")</f>
        <v/>
      </c>
      <c r="G252" t="str">
        <f>IF(ISNUMBER(FIND("张子浚",#REF!)),#REF!,"")</f>
        <v/>
      </c>
      <c r="H252" s="99" t="str">
        <f>IF(ISNUMBER(FIND("张子浚",#REF!)),IF(#REF!&gt;=#REF!,#REF!,IF(#REF!&lt;#REF!,#REF!,"")),"")</f>
        <v/>
      </c>
      <c r="J252" t="str">
        <f>IF(ISNUMBER(FIND("张天畅",#REF!)),#REF!,"")</f>
        <v/>
      </c>
      <c r="K252" s="99" t="str">
        <f>IF(ISNUMBER(FIND("张天畅",#REF!)),IF(#REF!&gt;=#REF!,#REF!,IF(#REF!&lt;#REF!,#REF!,"")),"")</f>
        <v/>
      </c>
      <c r="M252" t="str">
        <f>IF(ISNUMBER(FIND("李元星",#REF!)),#REF!,"")</f>
        <v/>
      </c>
      <c r="N252" s="99" t="str">
        <f>IF(ISNUMBER(FIND("李元星",#REF!)),IF(#REF!&gt;=#REF!,#REF!,IF(#REF!&lt;#REF!,#REF!,"")),"")</f>
        <v/>
      </c>
      <c r="P252" t="str">
        <f>IF(ISNUMBER(FIND("徐锐",#REF!)),#REF!,"")</f>
        <v/>
      </c>
      <c r="Q252" s="99" t="str">
        <f>IF(ISNUMBER(FIND("徐锐",#REF!)),IF(#REF!&gt;=#REF!,#REF!,IF(#REF!&lt;#REF!,#REF!,"")),"")</f>
        <v/>
      </c>
      <c r="S252" t="str">
        <f>IF(ISNUMBER(FIND("余亚成",#REF!)),#REF!,"")</f>
        <v/>
      </c>
      <c r="T252" s="99" t="str">
        <f>IF(ISNUMBER(FIND("余亚成",#REF!)),IF(#REF!&gt;=#REF!,#REF!,IF(#REF!&lt;#REF!,#REF!,"")),"")</f>
        <v/>
      </c>
      <c r="V252" t="str">
        <f>IF(ISNUMBER(FIND("杨炼",#REF!)),#REF!,"")</f>
        <v/>
      </c>
      <c r="W252" s="99" t="str">
        <f>IF(ISNUMBER(FIND("杨炼",#REF!)),IF(#REF!&gt;=#REF!,#REF!,IF(#REF!&lt;#REF!,#REF!,"")),"")</f>
        <v/>
      </c>
      <c r="Y252" t="str">
        <f>IF(ISNUMBER(FIND("曹俊",#REF!)),#REF!,"")</f>
        <v/>
      </c>
      <c r="Z252" s="99" t="str">
        <f>IF(ISNUMBER(FIND("曹俊",#REF!)),IF(#REF!&gt;=#REF!,#REF!,IF(#REF!&lt;#REF!,#REF!,"")),"")</f>
        <v/>
      </c>
      <c r="AB252" t="str">
        <f>IF(ISNUMBER(FIND("杨毅松",#REF!)),#REF!,"")</f>
        <v/>
      </c>
      <c r="AC252" s="99" t="str">
        <f>IF(ISNUMBER(FIND("杨毅松",#REF!)),IF(#REF!&gt;=#REF!,#REF!,IF(#REF!&lt;#REF!,#REF!,"")),"")</f>
        <v/>
      </c>
      <c r="AE252" t="str">
        <f>IF(ISNUMBER(FIND("田伟",#REF!)),#REF!,"")</f>
        <v/>
      </c>
      <c r="AF252" s="99" t="str">
        <f>IF(ISNUMBER(FIND("田伟",#REF!)),IF(#REF!&gt;=#REF!,#REF!,IF(#REF!&lt;#REF!,#REF!,"")),"")</f>
        <v/>
      </c>
      <c r="AH252" t="str">
        <f>IF(ISNUMBER(FIND("陈文卿",#REF!)),#REF!,"")</f>
        <v/>
      </c>
      <c r="AI252" s="99" t="str">
        <f>IF(ISNUMBER(FIND("陈文卿",#REF!)),IF(#REF!&gt;=#REF!,#REF!,IF(#REF!&lt;#REF!,#REF!,"")),"")</f>
        <v/>
      </c>
    </row>
    <row r="253" spans="1:35">
      <c r="A253" t="str">
        <f>IF(ISNUMBER(FIND("周朋",#REF!)),#REF!,"")</f>
        <v/>
      </c>
      <c r="B253" s="99" t="str">
        <f>IF(ISNUMBER(FIND("周朋",#REF!)),IF(#REF!&gt;=#REF!,#REF!,IF(#REF!&lt;#REF!,#REF!,"")),"")</f>
        <v/>
      </c>
      <c r="D253" t="str">
        <f>IF(ISNUMBER(FIND("鲁元君",#REF!)),#REF!,"")</f>
        <v/>
      </c>
      <c r="E253" s="99" t="str">
        <f>IF(ISNUMBER(FIND("鲁元君",#REF!)),IF(#REF!&gt;=#REF!,#REF!,IF(#REF!&lt;#REF!,#REF!,"")),"")</f>
        <v/>
      </c>
      <c r="G253" t="str">
        <f>IF(ISNUMBER(FIND("张子浚",#REF!)),#REF!,"")</f>
        <v/>
      </c>
      <c r="H253" s="99" t="str">
        <f>IF(ISNUMBER(FIND("张子浚",#REF!)),IF(#REF!&gt;=#REF!,#REF!,IF(#REF!&lt;#REF!,#REF!,"")),"")</f>
        <v/>
      </c>
      <c r="J253" t="str">
        <f>IF(ISNUMBER(FIND("张天畅",#REF!)),#REF!,"")</f>
        <v/>
      </c>
      <c r="K253" s="99" t="str">
        <f>IF(ISNUMBER(FIND("张天畅",#REF!)),IF(#REF!&gt;=#REF!,#REF!,IF(#REF!&lt;#REF!,#REF!,"")),"")</f>
        <v/>
      </c>
      <c r="M253" t="str">
        <f>IF(ISNUMBER(FIND("李元星",#REF!)),#REF!,"")</f>
        <v/>
      </c>
      <c r="N253" s="99" t="str">
        <f>IF(ISNUMBER(FIND("李元星",#REF!)),IF(#REF!&gt;=#REF!,#REF!,IF(#REF!&lt;#REF!,#REF!,"")),"")</f>
        <v/>
      </c>
      <c r="P253" t="str">
        <f>IF(ISNUMBER(FIND("徐锐",#REF!)),#REF!,"")</f>
        <v/>
      </c>
      <c r="Q253" s="99" t="str">
        <f>IF(ISNUMBER(FIND("徐锐",#REF!)),IF(#REF!&gt;=#REF!,#REF!,IF(#REF!&lt;#REF!,#REF!,"")),"")</f>
        <v/>
      </c>
      <c r="S253" t="str">
        <f>IF(ISNUMBER(FIND("余亚成",#REF!)),#REF!,"")</f>
        <v/>
      </c>
      <c r="T253" s="99" t="str">
        <f>IF(ISNUMBER(FIND("余亚成",#REF!)),IF(#REF!&gt;=#REF!,#REF!,IF(#REF!&lt;#REF!,#REF!,"")),"")</f>
        <v/>
      </c>
      <c r="V253" t="str">
        <f>IF(ISNUMBER(FIND("杨炼",#REF!)),#REF!,"")</f>
        <v/>
      </c>
      <c r="W253" s="99" t="str">
        <f>IF(ISNUMBER(FIND("杨炼",#REF!)),IF(#REF!&gt;=#REF!,#REF!,IF(#REF!&lt;#REF!,#REF!,"")),"")</f>
        <v/>
      </c>
      <c r="Y253" t="str">
        <f>IF(ISNUMBER(FIND("曹俊",#REF!)),#REF!,"")</f>
        <v/>
      </c>
      <c r="Z253" s="99" t="str">
        <f>IF(ISNUMBER(FIND("曹俊",#REF!)),IF(#REF!&gt;=#REF!,#REF!,IF(#REF!&lt;#REF!,#REF!,"")),"")</f>
        <v/>
      </c>
      <c r="AB253" t="str">
        <f>IF(ISNUMBER(FIND("杨毅松",#REF!)),#REF!,"")</f>
        <v/>
      </c>
      <c r="AC253" s="99" t="str">
        <f>IF(ISNUMBER(FIND("杨毅松",#REF!)),IF(#REF!&gt;=#REF!,#REF!,IF(#REF!&lt;#REF!,#REF!,"")),"")</f>
        <v/>
      </c>
      <c r="AE253" t="str">
        <f>IF(ISNUMBER(FIND("田伟",#REF!)),#REF!,"")</f>
        <v/>
      </c>
      <c r="AF253" s="99" t="str">
        <f>IF(ISNUMBER(FIND("田伟",#REF!)),IF(#REF!&gt;=#REF!,#REF!,IF(#REF!&lt;#REF!,#REF!,"")),"")</f>
        <v/>
      </c>
      <c r="AH253" t="str">
        <f>IF(ISNUMBER(FIND("陈文卿",#REF!)),#REF!,"")</f>
        <v/>
      </c>
      <c r="AI253" s="99" t="str">
        <f>IF(ISNUMBER(FIND("陈文卿",#REF!)),IF(#REF!&gt;=#REF!,#REF!,IF(#REF!&lt;#REF!,#REF!,"")),"")</f>
        <v/>
      </c>
    </row>
    <row r="254" spans="1:35">
      <c r="A254" t="str">
        <f>IF(ISNUMBER(FIND("周朋",#REF!)),#REF!,"")</f>
        <v/>
      </c>
      <c r="B254" s="99" t="str">
        <f>IF(ISNUMBER(FIND("周朋",#REF!)),IF(#REF!&gt;=#REF!,#REF!,IF(#REF!&lt;#REF!,#REF!,"")),"")</f>
        <v/>
      </c>
      <c r="D254" t="str">
        <f>IF(ISNUMBER(FIND("鲁元君",#REF!)),#REF!,"")</f>
        <v/>
      </c>
      <c r="E254" s="99" t="str">
        <f>IF(ISNUMBER(FIND("鲁元君",#REF!)),IF(#REF!&gt;=#REF!,#REF!,IF(#REF!&lt;#REF!,#REF!,"")),"")</f>
        <v/>
      </c>
      <c r="G254" t="str">
        <f>IF(ISNUMBER(FIND("张子浚",#REF!)),#REF!,"")</f>
        <v/>
      </c>
      <c r="H254" s="99" t="str">
        <f>IF(ISNUMBER(FIND("张子浚",#REF!)),IF(#REF!&gt;=#REF!,#REF!,IF(#REF!&lt;#REF!,#REF!,"")),"")</f>
        <v/>
      </c>
      <c r="J254" t="str">
        <f>IF(ISNUMBER(FIND("张天畅",#REF!)),#REF!,"")</f>
        <v/>
      </c>
      <c r="K254" s="99" t="str">
        <f>IF(ISNUMBER(FIND("张天畅",#REF!)),IF(#REF!&gt;=#REF!,#REF!,IF(#REF!&lt;#REF!,#REF!,"")),"")</f>
        <v/>
      </c>
      <c r="M254" t="str">
        <f>IF(ISNUMBER(FIND("李元星",#REF!)),#REF!,"")</f>
        <v/>
      </c>
      <c r="N254" s="99" t="str">
        <f>IF(ISNUMBER(FIND("李元星",#REF!)),IF(#REF!&gt;=#REF!,#REF!,IF(#REF!&lt;#REF!,#REF!,"")),"")</f>
        <v/>
      </c>
      <c r="P254" t="str">
        <f>IF(ISNUMBER(FIND("徐锐",#REF!)),#REF!,"")</f>
        <v/>
      </c>
      <c r="Q254" s="99" t="str">
        <f>IF(ISNUMBER(FIND("徐锐",#REF!)),IF(#REF!&gt;=#REF!,#REF!,IF(#REF!&lt;#REF!,#REF!,"")),"")</f>
        <v/>
      </c>
      <c r="S254" t="str">
        <f>IF(ISNUMBER(FIND("余亚成",#REF!)),#REF!,"")</f>
        <v/>
      </c>
      <c r="T254" s="99" t="str">
        <f>IF(ISNUMBER(FIND("余亚成",#REF!)),IF(#REF!&gt;=#REF!,#REF!,IF(#REF!&lt;#REF!,#REF!,"")),"")</f>
        <v/>
      </c>
      <c r="V254" t="str">
        <f>IF(ISNUMBER(FIND("杨炼",#REF!)),#REF!,"")</f>
        <v/>
      </c>
      <c r="W254" s="99" t="str">
        <f>IF(ISNUMBER(FIND("杨炼",#REF!)),IF(#REF!&gt;=#REF!,#REF!,IF(#REF!&lt;#REF!,#REF!,"")),"")</f>
        <v/>
      </c>
      <c r="Y254" t="str">
        <f>IF(ISNUMBER(FIND("曹俊",#REF!)),#REF!,"")</f>
        <v/>
      </c>
      <c r="Z254" s="99" t="str">
        <f>IF(ISNUMBER(FIND("曹俊",#REF!)),IF(#REF!&gt;=#REF!,#REF!,IF(#REF!&lt;#REF!,#REF!,"")),"")</f>
        <v/>
      </c>
      <c r="AB254" t="str">
        <f>IF(ISNUMBER(FIND("杨毅松",#REF!)),#REF!,"")</f>
        <v/>
      </c>
      <c r="AC254" s="99" t="str">
        <f>IF(ISNUMBER(FIND("杨毅松",#REF!)),IF(#REF!&gt;=#REF!,#REF!,IF(#REF!&lt;#REF!,#REF!,"")),"")</f>
        <v/>
      </c>
      <c r="AE254" t="str">
        <f>IF(ISNUMBER(FIND("田伟",#REF!)),#REF!,"")</f>
        <v/>
      </c>
      <c r="AF254" s="99" t="str">
        <f>IF(ISNUMBER(FIND("田伟",#REF!)),IF(#REF!&gt;=#REF!,#REF!,IF(#REF!&lt;#REF!,#REF!,"")),"")</f>
        <v/>
      </c>
      <c r="AH254" t="str">
        <f>IF(ISNUMBER(FIND("陈文卿",#REF!)),#REF!,"")</f>
        <v/>
      </c>
      <c r="AI254" s="99" t="str">
        <f>IF(ISNUMBER(FIND("陈文卿",#REF!)),IF(#REF!&gt;=#REF!,#REF!,IF(#REF!&lt;#REF!,#REF!,"")),"")</f>
        <v/>
      </c>
    </row>
    <row r="255" spans="1:35">
      <c r="A255" t="str">
        <f>IF(ISNUMBER(FIND("周朋",#REF!)),#REF!,"")</f>
        <v/>
      </c>
      <c r="B255" s="99" t="str">
        <f>IF(ISNUMBER(FIND("周朋",#REF!)),IF(#REF!&gt;=#REF!,#REF!,IF(#REF!&lt;#REF!,#REF!,"")),"")</f>
        <v/>
      </c>
      <c r="D255" t="str">
        <f>IF(ISNUMBER(FIND("鲁元君",#REF!)),#REF!,"")</f>
        <v/>
      </c>
      <c r="E255" s="99" t="str">
        <f>IF(ISNUMBER(FIND("鲁元君",#REF!)),IF(#REF!&gt;=#REF!,#REF!,IF(#REF!&lt;#REF!,#REF!,"")),"")</f>
        <v/>
      </c>
      <c r="G255" t="str">
        <f>IF(ISNUMBER(FIND("张子浚",#REF!)),#REF!,"")</f>
        <v/>
      </c>
      <c r="H255" s="99" t="str">
        <f>IF(ISNUMBER(FIND("张子浚",#REF!)),IF(#REF!&gt;=#REF!,#REF!,IF(#REF!&lt;#REF!,#REF!,"")),"")</f>
        <v/>
      </c>
      <c r="J255" t="str">
        <f>IF(ISNUMBER(FIND("张天畅",#REF!)),#REF!,"")</f>
        <v/>
      </c>
      <c r="K255" s="99" t="str">
        <f>IF(ISNUMBER(FIND("张天畅",#REF!)),IF(#REF!&gt;=#REF!,#REF!,IF(#REF!&lt;#REF!,#REF!,"")),"")</f>
        <v/>
      </c>
      <c r="M255" t="str">
        <f>IF(ISNUMBER(FIND("李元星",#REF!)),#REF!,"")</f>
        <v/>
      </c>
      <c r="N255" s="99" t="str">
        <f>IF(ISNUMBER(FIND("李元星",#REF!)),IF(#REF!&gt;=#REF!,#REF!,IF(#REF!&lt;#REF!,#REF!,"")),"")</f>
        <v/>
      </c>
      <c r="P255" t="str">
        <f>IF(ISNUMBER(FIND("徐锐",#REF!)),#REF!,"")</f>
        <v/>
      </c>
      <c r="Q255" s="99" t="str">
        <f>IF(ISNUMBER(FIND("徐锐",#REF!)),IF(#REF!&gt;=#REF!,#REF!,IF(#REF!&lt;#REF!,#REF!,"")),"")</f>
        <v/>
      </c>
      <c r="S255" t="str">
        <f>IF(ISNUMBER(FIND("余亚成",#REF!)),#REF!,"")</f>
        <v/>
      </c>
      <c r="T255" s="99" t="str">
        <f>IF(ISNUMBER(FIND("余亚成",#REF!)),IF(#REF!&gt;=#REF!,#REF!,IF(#REF!&lt;#REF!,#REF!,"")),"")</f>
        <v/>
      </c>
      <c r="V255" t="str">
        <f>IF(ISNUMBER(FIND("杨炼",#REF!)),#REF!,"")</f>
        <v/>
      </c>
      <c r="W255" s="99" t="str">
        <f>IF(ISNUMBER(FIND("杨炼",#REF!)),IF(#REF!&gt;=#REF!,#REF!,IF(#REF!&lt;#REF!,#REF!,"")),"")</f>
        <v/>
      </c>
      <c r="Y255" t="str">
        <f>IF(ISNUMBER(FIND("曹俊",#REF!)),#REF!,"")</f>
        <v/>
      </c>
      <c r="Z255" s="99" t="str">
        <f>IF(ISNUMBER(FIND("曹俊",#REF!)),IF(#REF!&gt;=#REF!,#REF!,IF(#REF!&lt;#REF!,#REF!,"")),"")</f>
        <v/>
      </c>
      <c r="AB255" t="str">
        <f>IF(ISNUMBER(FIND("杨毅松",#REF!)),#REF!,"")</f>
        <v/>
      </c>
      <c r="AC255" s="99" t="str">
        <f>IF(ISNUMBER(FIND("杨毅松",#REF!)),IF(#REF!&gt;=#REF!,#REF!,IF(#REF!&lt;#REF!,#REF!,"")),"")</f>
        <v/>
      </c>
      <c r="AE255" t="str">
        <f>IF(ISNUMBER(FIND("田伟",#REF!)),#REF!,"")</f>
        <v/>
      </c>
      <c r="AF255" s="99" t="str">
        <f>IF(ISNUMBER(FIND("田伟",#REF!)),IF(#REF!&gt;=#REF!,#REF!,IF(#REF!&lt;#REF!,#REF!,"")),"")</f>
        <v/>
      </c>
      <c r="AH255" t="str">
        <f>IF(ISNUMBER(FIND("陈文卿",#REF!)),#REF!,"")</f>
        <v/>
      </c>
      <c r="AI255" s="99" t="str">
        <f>IF(ISNUMBER(FIND("陈文卿",#REF!)),IF(#REF!&gt;=#REF!,#REF!,IF(#REF!&lt;#REF!,#REF!,"")),"")</f>
        <v/>
      </c>
    </row>
    <row r="256" spans="1:35">
      <c r="A256" t="str">
        <f>IF(ISNUMBER(FIND("周朋",#REF!)),#REF!,"")</f>
        <v/>
      </c>
      <c r="B256" s="99" t="str">
        <f>IF(ISNUMBER(FIND("周朋",#REF!)),IF(#REF!&gt;=#REF!,#REF!,IF(#REF!&lt;#REF!,#REF!,"")),"")</f>
        <v/>
      </c>
      <c r="D256" t="str">
        <f>IF(ISNUMBER(FIND("鲁元君",#REF!)),#REF!,"")</f>
        <v/>
      </c>
      <c r="E256" s="99" t="str">
        <f>IF(ISNUMBER(FIND("鲁元君",#REF!)),IF(#REF!&gt;=#REF!,#REF!,IF(#REF!&lt;#REF!,#REF!,"")),"")</f>
        <v/>
      </c>
      <c r="G256" t="str">
        <f>IF(ISNUMBER(FIND("张子浚",#REF!)),#REF!,"")</f>
        <v/>
      </c>
      <c r="H256" s="99" t="str">
        <f>IF(ISNUMBER(FIND("张子浚",#REF!)),IF(#REF!&gt;=#REF!,#REF!,IF(#REF!&lt;#REF!,#REF!,"")),"")</f>
        <v/>
      </c>
      <c r="J256" t="str">
        <f>IF(ISNUMBER(FIND("张天畅",#REF!)),#REF!,"")</f>
        <v/>
      </c>
      <c r="K256" s="99" t="str">
        <f>IF(ISNUMBER(FIND("张天畅",#REF!)),IF(#REF!&gt;=#REF!,#REF!,IF(#REF!&lt;#REF!,#REF!,"")),"")</f>
        <v/>
      </c>
      <c r="M256" t="str">
        <f>IF(ISNUMBER(FIND("李元星",#REF!)),#REF!,"")</f>
        <v/>
      </c>
      <c r="N256" s="99" t="str">
        <f>IF(ISNUMBER(FIND("李元星",#REF!)),IF(#REF!&gt;=#REF!,#REF!,IF(#REF!&lt;#REF!,#REF!,"")),"")</f>
        <v/>
      </c>
      <c r="P256" t="str">
        <f>IF(ISNUMBER(FIND("徐锐",#REF!)),#REF!,"")</f>
        <v/>
      </c>
      <c r="Q256" s="99" t="str">
        <f>IF(ISNUMBER(FIND("徐锐",#REF!)),IF(#REF!&gt;=#REF!,#REF!,IF(#REF!&lt;#REF!,#REF!,"")),"")</f>
        <v/>
      </c>
      <c r="S256" t="str">
        <f>IF(ISNUMBER(FIND("余亚成",#REF!)),#REF!,"")</f>
        <v/>
      </c>
      <c r="T256" s="99" t="str">
        <f>IF(ISNUMBER(FIND("余亚成",#REF!)),IF(#REF!&gt;=#REF!,#REF!,IF(#REF!&lt;#REF!,#REF!,"")),"")</f>
        <v/>
      </c>
      <c r="V256" t="str">
        <f>IF(ISNUMBER(FIND("杨炼",#REF!)),#REF!,"")</f>
        <v/>
      </c>
      <c r="W256" s="99" t="str">
        <f>IF(ISNUMBER(FIND("杨炼",#REF!)),IF(#REF!&gt;=#REF!,#REF!,IF(#REF!&lt;#REF!,#REF!,"")),"")</f>
        <v/>
      </c>
      <c r="Y256" t="str">
        <f>IF(ISNUMBER(FIND("曹俊",#REF!)),#REF!,"")</f>
        <v/>
      </c>
      <c r="Z256" s="99" t="str">
        <f>IF(ISNUMBER(FIND("曹俊",#REF!)),IF(#REF!&gt;=#REF!,#REF!,IF(#REF!&lt;#REF!,#REF!,"")),"")</f>
        <v/>
      </c>
      <c r="AB256" t="str">
        <f>IF(ISNUMBER(FIND("杨毅松",#REF!)),#REF!,"")</f>
        <v/>
      </c>
      <c r="AC256" s="99" t="str">
        <f>IF(ISNUMBER(FIND("杨毅松",#REF!)),IF(#REF!&gt;=#REF!,#REF!,IF(#REF!&lt;#REF!,#REF!,"")),"")</f>
        <v/>
      </c>
      <c r="AE256" t="str">
        <f>IF(ISNUMBER(FIND("田伟",#REF!)),#REF!,"")</f>
        <v/>
      </c>
      <c r="AF256" s="99" t="str">
        <f>IF(ISNUMBER(FIND("田伟",#REF!)),IF(#REF!&gt;=#REF!,#REF!,IF(#REF!&lt;#REF!,#REF!,"")),"")</f>
        <v/>
      </c>
      <c r="AH256" t="str">
        <f>IF(ISNUMBER(FIND("陈文卿",#REF!)),#REF!,"")</f>
        <v/>
      </c>
      <c r="AI256" s="99" t="str">
        <f>IF(ISNUMBER(FIND("陈文卿",#REF!)),IF(#REF!&gt;=#REF!,#REF!,IF(#REF!&lt;#REF!,#REF!,"")),"")</f>
        <v/>
      </c>
    </row>
    <row r="257" spans="1:35">
      <c r="A257" t="str">
        <f>IF(ISNUMBER(FIND("周朋",#REF!)),#REF!,"")</f>
        <v/>
      </c>
      <c r="B257" s="99" t="str">
        <f>IF(ISNUMBER(FIND("周朋",#REF!)),IF(#REF!&gt;=#REF!,#REF!,IF(#REF!&lt;#REF!,#REF!,"")),"")</f>
        <v/>
      </c>
      <c r="D257" t="str">
        <f>IF(ISNUMBER(FIND("鲁元君",#REF!)),#REF!,"")</f>
        <v/>
      </c>
      <c r="E257" s="99" t="str">
        <f>IF(ISNUMBER(FIND("鲁元君",#REF!)),IF(#REF!&gt;=#REF!,#REF!,IF(#REF!&lt;#REF!,#REF!,"")),"")</f>
        <v/>
      </c>
      <c r="G257" t="str">
        <f>IF(ISNUMBER(FIND("张子浚",#REF!)),#REF!,"")</f>
        <v/>
      </c>
      <c r="H257" s="99" t="str">
        <f>IF(ISNUMBER(FIND("张子浚",#REF!)),IF(#REF!&gt;=#REF!,#REF!,IF(#REF!&lt;#REF!,#REF!,"")),"")</f>
        <v/>
      </c>
      <c r="J257" t="str">
        <f>IF(ISNUMBER(FIND("张天畅",#REF!)),#REF!,"")</f>
        <v/>
      </c>
      <c r="K257" s="99" t="str">
        <f>IF(ISNUMBER(FIND("张天畅",#REF!)),IF(#REF!&gt;=#REF!,#REF!,IF(#REF!&lt;#REF!,#REF!,"")),"")</f>
        <v/>
      </c>
      <c r="M257" t="str">
        <f>IF(ISNUMBER(FIND("李元星",#REF!)),#REF!,"")</f>
        <v/>
      </c>
      <c r="N257" s="99" t="str">
        <f>IF(ISNUMBER(FIND("李元星",#REF!)),IF(#REF!&gt;=#REF!,#REF!,IF(#REF!&lt;#REF!,#REF!,"")),"")</f>
        <v/>
      </c>
      <c r="P257" t="str">
        <f>IF(ISNUMBER(FIND("徐锐",#REF!)),#REF!,"")</f>
        <v/>
      </c>
      <c r="Q257" s="99" t="str">
        <f>IF(ISNUMBER(FIND("徐锐",#REF!)),IF(#REF!&gt;=#REF!,#REF!,IF(#REF!&lt;#REF!,#REF!,"")),"")</f>
        <v/>
      </c>
      <c r="S257" t="str">
        <f>IF(ISNUMBER(FIND("余亚成",#REF!)),#REF!,"")</f>
        <v/>
      </c>
      <c r="T257" s="99" t="str">
        <f>IF(ISNUMBER(FIND("余亚成",#REF!)),IF(#REF!&gt;=#REF!,#REF!,IF(#REF!&lt;#REF!,#REF!,"")),"")</f>
        <v/>
      </c>
      <c r="V257" t="str">
        <f>IF(ISNUMBER(FIND("杨炼",#REF!)),#REF!,"")</f>
        <v/>
      </c>
      <c r="W257" s="99" t="str">
        <f>IF(ISNUMBER(FIND("杨炼",#REF!)),IF(#REF!&gt;=#REF!,#REF!,IF(#REF!&lt;#REF!,#REF!,"")),"")</f>
        <v/>
      </c>
      <c r="Y257" t="str">
        <f>IF(ISNUMBER(FIND("曹俊",#REF!)),#REF!,"")</f>
        <v/>
      </c>
      <c r="Z257" s="99" t="str">
        <f>IF(ISNUMBER(FIND("曹俊",#REF!)),IF(#REF!&gt;=#REF!,#REF!,IF(#REF!&lt;#REF!,#REF!,"")),"")</f>
        <v/>
      </c>
      <c r="AB257" t="str">
        <f>IF(ISNUMBER(FIND("杨毅松",#REF!)),#REF!,"")</f>
        <v/>
      </c>
      <c r="AC257" s="99" t="str">
        <f>IF(ISNUMBER(FIND("杨毅松",#REF!)),IF(#REF!&gt;=#REF!,#REF!,IF(#REF!&lt;#REF!,#REF!,"")),"")</f>
        <v/>
      </c>
      <c r="AE257" t="str">
        <f>IF(ISNUMBER(FIND("田伟",#REF!)),#REF!,"")</f>
        <v/>
      </c>
      <c r="AF257" s="99" t="str">
        <f>IF(ISNUMBER(FIND("田伟",#REF!)),IF(#REF!&gt;=#REF!,#REF!,IF(#REF!&lt;#REF!,#REF!,"")),"")</f>
        <v/>
      </c>
      <c r="AH257" t="str">
        <f>IF(ISNUMBER(FIND("陈文卿",#REF!)),#REF!,"")</f>
        <v/>
      </c>
      <c r="AI257" s="99" t="str">
        <f>IF(ISNUMBER(FIND("陈文卿",#REF!)),IF(#REF!&gt;=#REF!,#REF!,IF(#REF!&lt;#REF!,#REF!,"")),"")</f>
        <v/>
      </c>
    </row>
    <row r="258" spans="1:35">
      <c r="A258" t="str">
        <f>IF(ISNUMBER(FIND("周朋",#REF!)),#REF!,"")</f>
        <v/>
      </c>
      <c r="B258" s="99" t="str">
        <f>IF(ISNUMBER(FIND("周朋",#REF!)),IF(#REF!&gt;=#REF!,#REF!,IF(#REF!&lt;#REF!,#REF!,"")),"")</f>
        <v/>
      </c>
      <c r="D258" t="str">
        <f>IF(ISNUMBER(FIND("鲁元君",#REF!)),#REF!,"")</f>
        <v/>
      </c>
      <c r="E258" s="99" t="str">
        <f>IF(ISNUMBER(FIND("鲁元君",#REF!)),IF(#REF!&gt;=#REF!,#REF!,IF(#REF!&lt;#REF!,#REF!,"")),"")</f>
        <v/>
      </c>
      <c r="G258" t="str">
        <f>IF(ISNUMBER(FIND("张子浚",#REF!)),#REF!,"")</f>
        <v/>
      </c>
      <c r="H258" s="99" t="str">
        <f>IF(ISNUMBER(FIND("张子浚",#REF!)),IF(#REF!&gt;=#REF!,#REF!,IF(#REF!&lt;#REF!,#REF!,"")),"")</f>
        <v/>
      </c>
      <c r="J258" t="str">
        <f>IF(ISNUMBER(FIND("张天畅",#REF!)),#REF!,"")</f>
        <v/>
      </c>
      <c r="K258" s="99" t="str">
        <f>IF(ISNUMBER(FIND("张天畅",#REF!)),IF(#REF!&gt;=#REF!,#REF!,IF(#REF!&lt;#REF!,#REF!,"")),"")</f>
        <v/>
      </c>
      <c r="M258" t="str">
        <f>IF(ISNUMBER(FIND("李元星",#REF!)),#REF!,"")</f>
        <v/>
      </c>
      <c r="N258" s="99" t="str">
        <f>IF(ISNUMBER(FIND("李元星",#REF!)),IF(#REF!&gt;=#REF!,#REF!,IF(#REF!&lt;#REF!,#REF!,"")),"")</f>
        <v/>
      </c>
      <c r="P258" t="str">
        <f>IF(ISNUMBER(FIND("徐锐",#REF!)),#REF!,"")</f>
        <v/>
      </c>
      <c r="Q258" s="99" t="str">
        <f>IF(ISNUMBER(FIND("徐锐",#REF!)),IF(#REF!&gt;=#REF!,#REF!,IF(#REF!&lt;#REF!,#REF!,"")),"")</f>
        <v/>
      </c>
      <c r="S258" t="str">
        <f>IF(ISNUMBER(FIND("余亚成",#REF!)),#REF!,"")</f>
        <v/>
      </c>
      <c r="T258" s="99" t="str">
        <f>IF(ISNUMBER(FIND("余亚成",#REF!)),IF(#REF!&gt;=#REF!,#REF!,IF(#REF!&lt;#REF!,#REF!,"")),"")</f>
        <v/>
      </c>
      <c r="V258" t="str">
        <f>IF(ISNUMBER(FIND("杨炼",#REF!)),#REF!,"")</f>
        <v/>
      </c>
      <c r="W258" s="99" t="str">
        <f>IF(ISNUMBER(FIND("杨炼",#REF!)),IF(#REF!&gt;=#REF!,#REF!,IF(#REF!&lt;#REF!,#REF!,"")),"")</f>
        <v/>
      </c>
      <c r="Y258" t="str">
        <f>IF(ISNUMBER(FIND("曹俊",#REF!)),#REF!,"")</f>
        <v/>
      </c>
      <c r="Z258" s="99" t="str">
        <f>IF(ISNUMBER(FIND("曹俊",#REF!)),IF(#REF!&gt;=#REF!,#REF!,IF(#REF!&lt;#REF!,#REF!,"")),"")</f>
        <v/>
      </c>
      <c r="AB258" t="str">
        <f>IF(ISNUMBER(FIND("杨毅松",#REF!)),#REF!,"")</f>
        <v/>
      </c>
      <c r="AC258" s="99" t="str">
        <f>IF(ISNUMBER(FIND("杨毅松",#REF!)),IF(#REF!&gt;=#REF!,#REF!,IF(#REF!&lt;#REF!,#REF!,"")),"")</f>
        <v/>
      </c>
      <c r="AE258" t="str">
        <f>IF(ISNUMBER(FIND("田伟",#REF!)),#REF!,"")</f>
        <v/>
      </c>
      <c r="AF258" s="99" t="str">
        <f>IF(ISNUMBER(FIND("田伟",#REF!)),IF(#REF!&gt;=#REF!,#REF!,IF(#REF!&lt;#REF!,#REF!,"")),"")</f>
        <v/>
      </c>
      <c r="AH258" t="str">
        <f>IF(ISNUMBER(FIND("陈文卿",#REF!)),#REF!,"")</f>
        <v/>
      </c>
      <c r="AI258" s="99" t="str">
        <f>IF(ISNUMBER(FIND("陈文卿",#REF!)),IF(#REF!&gt;=#REF!,#REF!,IF(#REF!&lt;#REF!,#REF!,"")),"")</f>
        <v/>
      </c>
    </row>
    <row r="259" spans="1:35">
      <c r="A259" t="str">
        <f>IF(ISNUMBER(FIND("周朋",#REF!)),#REF!,"")</f>
        <v/>
      </c>
      <c r="B259" s="99" t="str">
        <f>IF(ISNUMBER(FIND("周朋",#REF!)),IF(#REF!&gt;=#REF!,#REF!,IF(#REF!&lt;#REF!,#REF!,"")),"")</f>
        <v/>
      </c>
      <c r="D259" t="str">
        <f>IF(ISNUMBER(FIND("鲁元君",#REF!)),#REF!,"")</f>
        <v/>
      </c>
      <c r="E259" s="99" t="str">
        <f>IF(ISNUMBER(FIND("鲁元君",#REF!)),IF(#REF!&gt;=#REF!,#REF!,IF(#REF!&lt;#REF!,#REF!,"")),"")</f>
        <v/>
      </c>
      <c r="G259" t="str">
        <f>IF(ISNUMBER(FIND("张子浚",#REF!)),#REF!,"")</f>
        <v/>
      </c>
      <c r="H259" s="99" t="str">
        <f>IF(ISNUMBER(FIND("张子浚",#REF!)),IF(#REF!&gt;=#REF!,#REF!,IF(#REF!&lt;#REF!,#REF!,"")),"")</f>
        <v/>
      </c>
      <c r="J259" t="str">
        <f>IF(ISNUMBER(FIND("张天畅",#REF!)),#REF!,"")</f>
        <v/>
      </c>
      <c r="K259" s="99" t="str">
        <f>IF(ISNUMBER(FIND("张天畅",#REF!)),IF(#REF!&gt;=#REF!,#REF!,IF(#REF!&lt;#REF!,#REF!,"")),"")</f>
        <v/>
      </c>
      <c r="M259" t="str">
        <f>IF(ISNUMBER(FIND("李元星",#REF!)),#REF!,"")</f>
        <v/>
      </c>
      <c r="N259" s="99" t="str">
        <f>IF(ISNUMBER(FIND("李元星",#REF!)),IF(#REF!&gt;=#REF!,#REF!,IF(#REF!&lt;#REF!,#REF!,"")),"")</f>
        <v/>
      </c>
      <c r="P259" t="str">
        <f>IF(ISNUMBER(FIND("徐锐",#REF!)),#REF!,"")</f>
        <v/>
      </c>
      <c r="Q259" s="99" t="str">
        <f>IF(ISNUMBER(FIND("徐锐",#REF!)),IF(#REF!&gt;=#REF!,#REF!,IF(#REF!&lt;#REF!,#REF!,"")),"")</f>
        <v/>
      </c>
      <c r="S259" t="str">
        <f>IF(ISNUMBER(FIND("余亚成",#REF!)),#REF!,"")</f>
        <v/>
      </c>
      <c r="T259" s="99" t="str">
        <f>IF(ISNUMBER(FIND("余亚成",#REF!)),IF(#REF!&gt;=#REF!,#REF!,IF(#REF!&lt;#REF!,#REF!,"")),"")</f>
        <v/>
      </c>
      <c r="V259" t="str">
        <f>IF(ISNUMBER(FIND("杨炼",#REF!)),#REF!,"")</f>
        <v/>
      </c>
      <c r="W259" s="99" t="str">
        <f>IF(ISNUMBER(FIND("杨炼",#REF!)),IF(#REF!&gt;=#REF!,#REF!,IF(#REF!&lt;#REF!,#REF!,"")),"")</f>
        <v/>
      </c>
      <c r="Y259" t="str">
        <f>IF(ISNUMBER(FIND("曹俊",#REF!)),#REF!,"")</f>
        <v/>
      </c>
      <c r="Z259" s="99" t="str">
        <f>IF(ISNUMBER(FIND("曹俊",#REF!)),IF(#REF!&gt;=#REF!,#REF!,IF(#REF!&lt;#REF!,#REF!,"")),"")</f>
        <v/>
      </c>
      <c r="AB259" t="str">
        <f>IF(ISNUMBER(FIND("杨毅松",#REF!)),#REF!,"")</f>
        <v/>
      </c>
      <c r="AC259" s="99" t="str">
        <f>IF(ISNUMBER(FIND("杨毅松",#REF!)),IF(#REF!&gt;=#REF!,#REF!,IF(#REF!&lt;#REF!,#REF!,"")),"")</f>
        <v/>
      </c>
      <c r="AE259" t="str">
        <f>IF(ISNUMBER(FIND("田伟",#REF!)),#REF!,"")</f>
        <v/>
      </c>
      <c r="AF259" s="99" t="str">
        <f>IF(ISNUMBER(FIND("田伟",#REF!)),IF(#REF!&gt;=#REF!,#REF!,IF(#REF!&lt;#REF!,#REF!,"")),"")</f>
        <v/>
      </c>
      <c r="AH259" t="str">
        <f>IF(ISNUMBER(FIND("陈文卿",#REF!)),#REF!,"")</f>
        <v/>
      </c>
      <c r="AI259" s="99" t="str">
        <f>IF(ISNUMBER(FIND("陈文卿",#REF!)),IF(#REF!&gt;=#REF!,#REF!,IF(#REF!&lt;#REF!,#REF!,"")),"")</f>
        <v/>
      </c>
    </row>
    <row r="260" spans="1:35">
      <c r="A260" t="str">
        <f>IF(ISNUMBER(FIND("周朋",#REF!)),#REF!,"")</f>
        <v/>
      </c>
      <c r="B260" s="99" t="str">
        <f>IF(ISNUMBER(FIND("周朋",#REF!)),IF(#REF!&gt;=#REF!,#REF!,IF(#REF!&lt;#REF!,#REF!,"")),"")</f>
        <v/>
      </c>
      <c r="D260" t="str">
        <f>IF(ISNUMBER(FIND("鲁元君",#REF!)),#REF!,"")</f>
        <v/>
      </c>
      <c r="E260" s="99" t="str">
        <f>IF(ISNUMBER(FIND("鲁元君",#REF!)),IF(#REF!&gt;=#REF!,#REF!,IF(#REF!&lt;#REF!,#REF!,"")),"")</f>
        <v/>
      </c>
      <c r="G260" t="str">
        <f>IF(ISNUMBER(FIND("张子浚",#REF!)),#REF!,"")</f>
        <v/>
      </c>
      <c r="H260" s="99" t="str">
        <f>IF(ISNUMBER(FIND("张子浚",#REF!)),IF(#REF!&gt;=#REF!,#REF!,IF(#REF!&lt;#REF!,#REF!,"")),"")</f>
        <v/>
      </c>
      <c r="J260" t="str">
        <f>IF(ISNUMBER(FIND("张天畅",#REF!)),#REF!,"")</f>
        <v/>
      </c>
      <c r="K260" s="99" t="str">
        <f>IF(ISNUMBER(FIND("张天畅",#REF!)),IF(#REF!&gt;=#REF!,#REF!,IF(#REF!&lt;#REF!,#REF!,"")),"")</f>
        <v/>
      </c>
      <c r="M260" t="str">
        <f>IF(ISNUMBER(FIND("李元星",#REF!)),#REF!,"")</f>
        <v/>
      </c>
      <c r="N260" s="99" t="str">
        <f>IF(ISNUMBER(FIND("李元星",#REF!)),IF(#REF!&gt;=#REF!,#REF!,IF(#REF!&lt;#REF!,#REF!,"")),"")</f>
        <v/>
      </c>
      <c r="P260" t="str">
        <f>IF(ISNUMBER(FIND("徐锐",#REF!)),#REF!,"")</f>
        <v/>
      </c>
      <c r="Q260" s="99" t="str">
        <f>IF(ISNUMBER(FIND("徐锐",#REF!)),IF(#REF!&gt;=#REF!,#REF!,IF(#REF!&lt;#REF!,#REF!,"")),"")</f>
        <v/>
      </c>
      <c r="S260" t="str">
        <f>IF(ISNUMBER(FIND("余亚成",#REF!)),#REF!,"")</f>
        <v/>
      </c>
      <c r="T260" s="99" t="str">
        <f>IF(ISNUMBER(FIND("余亚成",#REF!)),IF(#REF!&gt;=#REF!,#REF!,IF(#REF!&lt;#REF!,#REF!,"")),"")</f>
        <v/>
      </c>
      <c r="V260" t="str">
        <f>IF(ISNUMBER(FIND("杨炼",#REF!)),#REF!,"")</f>
        <v/>
      </c>
      <c r="W260" s="99" t="str">
        <f>IF(ISNUMBER(FIND("杨炼",#REF!)),IF(#REF!&gt;=#REF!,#REF!,IF(#REF!&lt;#REF!,#REF!,"")),"")</f>
        <v/>
      </c>
      <c r="Y260" t="str">
        <f>IF(ISNUMBER(FIND("曹俊",#REF!)),#REF!,"")</f>
        <v/>
      </c>
      <c r="Z260" s="99" t="str">
        <f>IF(ISNUMBER(FIND("曹俊",#REF!)),IF(#REF!&gt;=#REF!,#REF!,IF(#REF!&lt;#REF!,#REF!,"")),"")</f>
        <v/>
      </c>
      <c r="AB260" t="str">
        <f>IF(ISNUMBER(FIND("杨毅松",#REF!)),#REF!,"")</f>
        <v/>
      </c>
      <c r="AC260" s="99" t="str">
        <f>IF(ISNUMBER(FIND("杨毅松",#REF!)),IF(#REF!&gt;=#REF!,#REF!,IF(#REF!&lt;#REF!,#REF!,"")),"")</f>
        <v/>
      </c>
      <c r="AE260" t="str">
        <f>IF(ISNUMBER(FIND("田伟",#REF!)),#REF!,"")</f>
        <v/>
      </c>
      <c r="AF260" s="99" t="str">
        <f>IF(ISNUMBER(FIND("田伟",#REF!)),IF(#REF!&gt;=#REF!,#REF!,IF(#REF!&lt;#REF!,#REF!,"")),"")</f>
        <v/>
      </c>
      <c r="AH260" t="str">
        <f>IF(ISNUMBER(FIND("陈文卿",#REF!)),#REF!,"")</f>
        <v/>
      </c>
      <c r="AI260" s="99" t="str">
        <f>IF(ISNUMBER(FIND("陈文卿",#REF!)),IF(#REF!&gt;=#REF!,#REF!,IF(#REF!&lt;#REF!,#REF!,"")),"")</f>
        <v/>
      </c>
    </row>
    <row r="261" spans="1:35">
      <c r="A261" t="str">
        <f>IF(ISNUMBER(FIND("周朋",#REF!)),#REF!,"")</f>
        <v/>
      </c>
      <c r="B261" s="99" t="str">
        <f>IF(ISNUMBER(FIND("周朋",#REF!)),IF(#REF!&gt;=#REF!,#REF!,IF(#REF!&lt;#REF!,#REF!,"")),"")</f>
        <v/>
      </c>
      <c r="D261" t="str">
        <f>IF(ISNUMBER(FIND("鲁元君",#REF!)),#REF!,"")</f>
        <v/>
      </c>
      <c r="E261" s="99" t="str">
        <f>IF(ISNUMBER(FIND("鲁元君",#REF!)),IF(#REF!&gt;=#REF!,#REF!,IF(#REF!&lt;#REF!,#REF!,"")),"")</f>
        <v/>
      </c>
      <c r="G261" t="str">
        <f>IF(ISNUMBER(FIND("张子浚",#REF!)),#REF!,"")</f>
        <v/>
      </c>
      <c r="H261" s="99" t="str">
        <f>IF(ISNUMBER(FIND("张子浚",#REF!)),IF(#REF!&gt;=#REF!,#REF!,IF(#REF!&lt;#REF!,#REF!,"")),"")</f>
        <v/>
      </c>
      <c r="J261" t="str">
        <f>IF(ISNUMBER(FIND("张天畅",#REF!)),#REF!,"")</f>
        <v/>
      </c>
      <c r="K261" s="99" t="str">
        <f>IF(ISNUMBER(FIND("张天畅",#REF!)),IF(#REF!&gt;=#REF!,#REF!,IF(#REF!&lt;#REF!,#REF!,"")),"")</f>
        <v/>
      </c>
      <c r="M261" t="str">
        <f>IF(ISNUMBER(FIND("李元星",#REF!)),#REF!,"")</f>
        <v/>
      </c>
      <c r="N261" s="99" t="str">
        <f>IF(ISNUMBER(FIND("李元星",#REF!)),IF(#REF!&gt;=#REF!,#REF!,IF(#REF!&lt;#REF!,#REF!,"")),"")</f>
        <v/>
      </c>
      <c r="P261" t="str">
        <f>IF(ISNUMBER(FIND("徐锐",#REF!)),#REF!,"")</f>
        <v/>
      </c>
      <c r="Q261" s="99" t="str">
        <f>IF(ISNUMBER(FIND("徐锐",#REF!)),IF(#REF!&gt;=#REF!,#REF!,IF(#REF!&lt;#REF!,#REF!,"")),"")</f>
        <v/>
      </c>
      <c r="S261" t="str">
        <f>IF(ISNUMBER(FIND("余亚成",#REF!)),#REF!,"")</f>
        <v/>
      </c>
      <c r="T261" s="99" t="str">
        <f>IF(ISNUMBER(FIND("余亚成",#REF!)),IF(#REF!&gt;=#REF!,#REF!,IF(#REF!&lt;#REF!,#REF!,"")),"")</f>
        <v/>
      </c>
      <c r="V261" t="str">
        <f>IF(ISNUMBER(FIND("杨炼",#REF!)),#REF!,"")</f>
        <v/>
      </c>
      <c r="W261" s="99" t="str">
        <f>IF(ISNUMBER(FIND("杨炼",#REF!)),IF(#REF!&gt;=#REF!,#REF!,IF(#REF!&lt;#REF!,#REF!,"")),"")</f>
        <v/>
      </c>
      <c r="Y261" t="str">
        <f>IF(ISNUMBER(FIND("曹俊",#REF!)),#REF!,"")</f>
        <v/>
      </c>
      <c r="Z261" s="99" t="str">
        <f>IF(ISNUMBER(FIND("曹俊",#REF!)),IF(#REF!&gt;=#REF!,#REF!,IF(#REF!&lt;#REF!,#REF!,"")),"")</f>
        <v/>
      </c>
      <c r="AB261" t="str">
        <f>IF(ISNUMBER(FIND("杨毅松",#REF!)),#REF!,"")</f>
        <v/>
      </c>
      <c r="AC261" s="99" t="str">
        <f>IF(ISNUMBER(FIND("杨毅松",#REF!)),IF(#REF!&gt;=#REF!,#REF!,IF(#REF!&lt;#REF!,#REF!,"")),"")</f>
        <v/>
      </c>
      <c r="AE261" t="str">
        <f>IF(ISNUMBER(FIND("田伟",#REF!)),#REF!,"")</f>
        <v/>
      </c>
      <c r="AF261" s="99" t="str">
        <f>IF(ISNUMBER(FIND("田伟",#REF!)),IF(#REF!&gt;=#REF!,#REF!,IF(#REF!&lt;#REF!,#REF!,"")),"")</f>
        <v/>
      </c>
      <c r="AH261" t="str">
        <f>IF(ISNUMBER(FIND("陈文卿",#REF!)),#REF!,"")</f>
        <v/>
      </c>
      <c r="AI261" s="99" t="str">
        <f>IF(ISNUMBER(FIND("陈文卿",#REF!)),IF(#REF!&gt;=#REF!,#REF!,IF(#REF!&lt;#REF!,#REF!,"")),"")</f>
        <v/>
      </c>
    </row>
    <row r="262" spans="1:35">
      <c r="A262" t="str">
        <f>IF(ISNUMBER(FIND("周朋",#REF!)),#REF!,"")</f>
        <v/>
      </c>
      <c r="B262" s="99" t="str">
        <f>IF(ISNUMBER(FIND("周朋",#REF!)),IF(#REF!&gt;=#REF!,#REF!,IF(#REF!&lt;#REF!,#REF!,"")),"")</f>
        <v/>
      </c>
      <c r="D262" t="str">
        <f>IF(ISNUMBER(FIND("鲁元君",#REF!)),#REF!,"")</f>
        <v/>
      </c>
      <c r="E262" s="99" t="str">
        <f>IF(ISNUMBER(FIND("鲁元君",#REF!)),IF(#REF!&gt;=#REF!,#REF!,IF(#REF!&lt;#REF!,#REF!,"")),"")</f>
        <v/>
      </c>
      <c r="G262" t="str">
        <f>IF(ISNUMBER(FIND("张子浚",#REF!)),#REF!,"")</f>
        <v/>
      </c>
      <c r="H262" s="99" t="str">
        <f>IF(ISNUMBER(FIND("张子浚",#REF!)),IF(#REF!&gt;=#REF!,#REF!,IF(#REF!&lt;#REF!,#REF!,"")),"")</f>
        <v/>
      </c>
      <c r="J262" t="str">
        <f>IF(ISNUMBER(FIND("张天畅",#REF!)),#REF!,"")</f>
        <v/>
      </c>
      <c r="K262" s="99" t="str">
        <f>IF(ISNUMBER(FIND("张天畅",#REF!)),IF(#REF!&gt;=#REF!,#REF!,IF(#REF!&lt;#REF!,#REF!,"")),"")</f>
        <v/>
      </c>
      <c r="M262" t="str">
        <f>IF(ISNUMBER(FIND("李元星",#REF!)),#REF!,"")</f>
        <v/>
      </c>
      <c r="N262" s="99" t="str">
        <f>IF(ISNUMBER(FIND("李元星",#REF!)),IF(#REF!&gt;=#REF!,#REF!,IF(#REF!&lt;#REF!,#REF!,"")),"")</f>
        <v/>
      </c>
      <c r="P262" t="str">
        <f>IF(ISNUMBER(FIND("徐锐",#REF!)),#REF!,"")</f>
        <v/>
      </c>
      <c r="Q262" s="99" t="str">
        <f>IF(ISNUMBER(FIND("徐锐",#REF!)),IF(#REF!&gt;=#REF!,#REF!,IF(#REF!&lt;#REF!,#REF!,"")),"")</f>
        <v/>
      </c>
      <c r="S262" t="str">
        <f>IF(ISNUMBER(FIND("余亚成",#REF!)),#REF!,"")</f>
        <v/>
      </c>
      <c r="T262" s="99" t="str">
        <f>IF(ISNUMBER(FIND("余亚成",#REF!)),IF(#REF!&gt;=#REF!,#REF!,IF(#REF!&lt;#REF!,#REF!,"")),"")</f>
        <v/>
      </c>
      <c r="V262" t="str">
        <f>IF(ISNUMBER(FIND("杨炼",#REF!)),#REF!,"")</f>
        <v/>
      </c>
      <c r="W262" s="99" t="str">
        <f>IF(ISNUMBER(FIND("杨炼",#REF!)),IF(#REF!&gt;=#REF!,#REF!,IF(#REF!&lt;#REF!,#REF!,"")),"")</f>
        <v/>
      </c>
      <c r="Y262" t="str">
        <f>IF(ISNUMBER(FIND("曹俊",#REF!)),#REF!,"")</f>
        <v/>
      </c>
      <c r="Z262" s="99" t="str">
        <f>IF(ISNUMBER(FIND("曹俊",#REF!)),IF(#REF!&gt;=#REF!,#REF!,IF(#REF!&lt;#REF!,#REF!,"")),"")</f>
        <v/>
      </c>
      <c r="AB262" t="str">
        <f>IF(ISNUMBER(FIND("杨毅松",#REF!)),#REF!,"")</f>
        <v/>
      </c>
      <c r="AC262" s="99" t="str">
        <f>IF(ISNUMBER(FIND("杨毅松",#REF!)),IF(#REF!&gt;=#REF!,#REF!,IF(#REF!&lt;#REF!,#REF!,"")),"")</f>
        <v/>
      </c>
      <c r="AE262" t="str">
        <f>IF(ISNUMBER(FIND("田伟",#REF!)),#REF!,"")</f>
        <v/>
      </c>
      <c r="AF262" s="99" t="str">
        <f>IF(ISNUMBER(FIND("田伟",#REF!)),IF(#REF!&gt;=#REF!,#REF!,IF(#REF!&lt;#REF!,#REF!,"")),"")</f>
        <v/>
      </c>
      <c r="AH262" t="str">
        <f>IF(ISNUMBER(FIND("陈文卿",#REF!)),#REF!,"")</f>
        <v/>
      </c>
      <c r="AI262" s="99" t="str">
        <f>IF(ISNUMBER(FIND("陈文卿",#REF!)),IF(#REF!&gt;=#REF!,#REF!,IF(#REF!&lt;#REF!,#REF!,"")),"")</f>
        <v/>
      </c>
    </row>
    <row r="263" spans="1:35">
      <c r="A263" t="str">
        <f>IF(ISNUMBER(FIND("周朋",#REF!)),#REF!,"")</f>
        <v/>
      </c>
      <c r="B263" s="99" t="str">
        <f>IF(ISNUMBER(FIND("周朋",#REF!)),IF(#REF!&gt;=#REF!,#REF!,IF(#REF!&lt;#REF!,#REF!,"")),"")</f>
        <v/>
      </c>
      <c r="D263" t="str">
        <f>IF(ISNUMBER(FIND("鲁元君",#REF!)),#REF!,"")</f>
        <v/>
      </c>
      <c r="E263" s="99" t="str">
        <f>IF(ISNUMBER(FIND("鲁元君",#REF!)),IF(#REF!&gt;=#REF!,#REF!,IF(#REF!&lt;#REF!,#REF!,"")),"")</f>
        <v/>
      </c>
      <c r="G263" t="str">
        <f>IF(ISNUMBER(FIND("张子浚",#REF!)),#REF!,"")</f>
        <v/>
      </c>
      <c r="H263" s="99" t="str">
        <f>IF(ISNUMBER(FIND("张子浚",#REF!)),IF(#REF!&gt;=#REF!,#REF!,IF(#REF!&lt;#REF!,#REF!,"")),"")</f>
        <v/>
      </c>
      <c r="J263" t="str">
        <f>IF(ISNUMBER(FIND("张天畅",#REF!)),#REF!,"")</f>
        <v/>
      </c>
      <c r="K263" s="99" t="str">
        <f>IF(ISNUMBER(FIND("张天畅",#REF!)),IF(#REF!&gt;=#REF!,#REF!,IF(#REF!&lt;#REF!,#REF!,"")),"")</f>
        <v/>
      </c>
      <c r="M263" t="str">
        <f>IF(ISNUMBER(FIND("李元星",#REF!)),#REF!,"")</f>
        <v/>
      </c>
      <c r="N263" s="99" t="str">
        <f>IF(ISNUMBER(FIND("李元星",#REF!)),IF(#REF!&gt;=#REF!,#REF!,IF(#REF!&lt;#REF!,#REF!,"")),"")</f>
        <v/>
      </c>
      <c r="P263" t="str">
        <f>IF(ISNUMBER(FIND("徐锐",#REF!)),#REF!,"")</f>
        <v/>
      </c>
      <c r="Q263" s="99" t="str">
        <f>IF(ISNUMBER(FIND("徐锐",#REF!)),IF(#REF!&gt;=#REF!,#REF!,IF(#REF!&lt;#REF!,#REF!,"")),"")</f>
        <v/>
      </c>
      <c r="S263" t="str">
        <f>IF(ISNUMBER(FIND("余亚成",#REF!)),#REF!,"")</f>
        <v/>
      </c>
      <c r="T263" s="99" t="str">
        <f>IF(ISNUMBER(FIND("余亚成",#REF!)),IF(#REF!&gt;=#REF!,#REF!,IF(#REF!&lt;#REF!,#REF!,"")),"")</f>
        <v/>
      </c>
      <c r="V263" t="str">
        <f>IF(ISNUMBER(FIND("杨炼",#REF!)),#REF!,"")</f>
        <v/>
      </c>
      <c r="W263" s="99" t="str">
        <f>IF(ISNUMBER(FIND("杨炼",#REF!)),IF(#REF!&gt;=#REF!,#REF!,IF(#REF!&lt;#REF!,#REF!,"")),"")</f>
        <v/>
      </c>
      <c r="Y263" t="str">
        <f>IF(ISNUMBER(FIND("曹俊",#REF!)),#REF!,"")</f>
        <v/>
      </c>
      <c r="Z263" s="99" t="str">
        <f>IF(ISNUMBER(FIND("曹俊",#REF!)),IF(#REF!&gt;=#REF!,#REF!,IF(#REF!&lt;#REF!,#REF!,"")),"")</f>
        <v/>
      </c>
      <c r="AB263" t="str">
        <f>IF(ISNUMBER(FIND("杨毅松",#REF!)),#REF!,"")</f>
        <v/>
      </c>
      <c r="AC263" s="99" t="str">
        <f>IF(ISNUMBER(FIND("杨毅松",#REF!)),IF(#REF!&gt;=#REF!,#REF!,IF(#REF!&lt;#REF!,#REF!,"")),"")</f>
        <v/>
      </c>
      <c r="AE263" t="str">
        <f>IF(ISNUMBER(FIND("田伟",#REF!)),#REF!,"")</f>
        <v/>
      </c>
      <c r="AF263" s="99" t="str">
        <f>IF(ISNUMBER(FIND("田伟",#REF!)),IF(#REF!&gt;=#REF!,#REF!,IF(#REF!&lt;#REF!,#REF!,"")),"")</f>
        <v/>
      </c>
      <c r="AH263" t="str">
        <f>IF(ISNUMBER(FIND("陈文卿",#REF!)),#REF!,"")</f>
        <v/>
      </c>
      <c r="AI263" s="99" t="str">
        <f>IF(ISNUMBER(FIND("陈文卿",#REF!)),IF(#REF!&gt;=#REF!,#REF!,IF(#REF!&lt;#REF!,#REF!,"")),"")</f>
        <v/>
      </c>
    </row>
    <row r="264" spans="1:35">
      <c r="A264" t="str">
        <f>IF(ISNUMBER(FIND("周朋",#REF!)),#REF!,"")</f>
        <v/>
      </c>
      <c r="B264" s="99" t="str">
        <f>IF(ISNUMBER(FIND("周朋",#REF!)),IF(#REF!&gt;=#REF!,#REF!,IF(#REF!&lt;#REF!,#REF!,"")),"")</f>
        <v/>
      </c>
      <c r="D264" t="str">
        <f>IF(ISNUMBER(FIND("鲁元君",#REF!)),#REF!,"")</f>
        <v/>
      </c>
      <c r="E264" s="99" t="str">
        <f>IF(ISNUMBER(FIND("鲁元君",#REF!)),IF(#REF!&gt;=#REF!,#REF!,IF(#REF!&lt;#REF!,#REF!,"")),"")</f>
        <v/>
      </c>
      <c r="G264" t="str">
        <f>IF(ISNUMBER(FIND("张子浚",#REF!)),#REF!,"")</f>
        <v/>
      </c>
      <c r="H264" s="99" t="str">
        <f>IF(ISNUMBER(FIND("张子浚",#REF!)),IF(#REF!&gt;=#REF!,#REF!,IF(#REF!&lt;#REF!,#REF!,"")),"")</f>
        <v/>
      </c>
      <c r="J264" t="str">
        <f>IF(ISNUMBER(FIND("张天畅",#REF!)),#REF!,"")</f>
        <v/>
      </c>
      <c r="K264" s="99" t="str">
        <f>IF(ISNUMBER(FIND("张天畅",#REF!)),IF(#REF!&gt;=#REF!,#REF!,IF(#REF!&lt;#REF!,#REF!,"")),"")</f>
        <v/>
      </c>
      <c r="M264" t="str">
        <f>IF(ISNUMBER(FIND("李元星",#REF!)),#REF!,"")</f>
        <v/>
      </c>
      <c r="N264" s="99" t="str">
        <f>IF(ISNUMBER(FIND("李元星",#REF!)),IF(#REF!&gt;=#REF!,#REF!,IF(#REF!&lt;#REF!,#REF!,"")),"")</f>
        <v/>
      </c>
      <c r="P264" t="str">
        <f>IF(ISNUMBER(FIND("徐锐",#REF!)),#REF!,"")</f>
        <v/>
      </c>
      <c r="Q264" s="99" t="str">
        <f>IF(ISNUMBER(FIND("徐锐",#REF!)),IF(#REF!&gt;=#REF!,#REF!,IF(#REF!&lt;#REF!,#REF!,"")),"")</f>
        <v/>
      </c>
      <c r="S264" t="str">
        <f>IF(ISNUMBER(FIND("余亚成",#REF!)),#REF!,"")</f>
        <v/>
      </c>
      <c r="T264" s="99" t="str">
        <f>IF(ISNUMBER(FIND("余亚成",#REF!)),IF(#REF!&gt;=#REF!,#REF!,IF(#REF!&lt;#REF!,#REF!,"")),"")</f>
        <v/>
      </c>
      <c r="V264" t="str">
        <f>IF(ISNUMBER(FIND("杨炼",#REF!)),#REF!,"")</f>
        <v/>
      </c>
      <c r="W264" s="99" t="str">
        <f>IF(ISNUMBER(FIND("杨炼",#REF!)),IF(#REF!&gt;=#REF!,#REF!,IF(#REF!&lt;#REF!,#REF!,"")),"")</f>
        <v/>
      </c>
      <c r="Y264" t="str">
        <f>IF(ISNUMBER(FIND("曹俊",#REF!)),#REF!,"")</f>
        <v/>
      </c>
      <c r="Z264" s="99" t="str">
        <f>IF(ISNUMBER(FIND("曹俊",#REF!)),IF(#REF!&gt;=#REF!,#REF!,IF(#REF!&lt;#REF!,#REF!,"")),"")</f>
        <v/>
      </c>
      <c r="AB264" t="str">
        <f>IF(ISNUMBER(FIND("杨毅松",#REF!)),#REF!,"")</f>
        <v/>
      </c>
      <c r="AC264" s="99" t="str">
        <f>IF(ISNUMBER(FIND("杨毅松",#REF!)),IF(#REF!&gt;=#REF!,#REF!,IF(#REF!&lt;#REF!,#REF!,"")),"")</f>
        <v/>
      </c>
      <c r="AE264" t="str">
        <f>IF(ISNUMBER(FIND("田伟",#REF!)),#REF!,"")</f>
        <v/>
      </c>
      <c r="AF264" s="99" t="str">
        <f>IF(ISNUMBER(FIND("田伟",#REF!)),IF(#REF!&gt;=#REF!,#REF!,IF(#REF!&lt;#REF!,#REF!,"")),"")</f>
        <v/>
      </c>
      <c r="AH264" t="str">
        <f>IF(ISNUMBER(FIND("陈文卿",#REF!)),#REF!,"")</f>
        <v/>
      </c>
      <c r="AI264" s="99" t="str">
        <f>IF(ISNUMBER(FIND("陈文卿",#REF!)),IF(#REF!&gt;=#REF!,#REF!,IF(#REF!&lt;#REF!,#REF!,"")),"")</f>
        <v/>
      </c>
    </row>
    <row r="265" spans="1:35">
      <c r="A265" t="str">
        <f>IF(ISNUMBER(FIND("周朋",#REF!)),#REF!,"")</f>
        <v/>
      </c>
      <c r="B265" s="99" t="str">
        <f>IF(ISNUMBER(FIND("周朋",#REF!)),IF(#REF!&gt;=#REF!,#REF!,IF(#REF!&lt;#REF!,#REF!,"")),"")</f>
        <v/>
      </c>
      <c r="D265" t="str">
        <f>IF(ISNUMBER(FIND("鲁元君",#REF!)),#REF!,"")</f>
        <v/>
      </c>
      <c r="E265" s="99" t="str">
        <f>IF(ISNUMBER(FIND("鲁元君",#REF!)),IF(#REF!&gt;=#REF!,#REF!,IF(#REF!&lt;#REF!,#REF!,"")),"")</f>
        <v/>
      </c>
      <c r="G265" t="str">
        <f>IF(ISNUMBER(FIND("张子浚",#REF!)),#REF!,"")</f>
        <v/>
      </c>
      <c r="H265" s="99" t="str">
        <f>IF(ISNUMBER(FIND("张子浚",#REF!)),IF(#REF!&gt;=#REF!,#REF!,IF(#REF!&lt;#REF!,#REF!,"")),"")</f>
        <v/>
      </c>
      <c r="J265" t="str">
        <f>IF(ISNUMBER(FIND("张天畅",#REF!)),#REF!,"")</f>
        <v/>
      </c>
      <c r="K265" s="99" t="str">
        <f>IF(ISNUMBER(FIND("张天畅",#REF!)),IF(#REF!&gt;=#REF!,#REF!,IF(#REF!&lt;#REF!,#REF!,"")),"")</f>
        <v/>
      </c>
      <c r="M265" t="str">
        <f>IF(ISNUMBER(FIND("李元星",#REF!)),#REF!,"")</f>
        <v/>
      </c>
      <c r="N265" s="99" t="str">
        <f>IF(ISNUMBER(FIND("李元星",#REF!)),IF(#REF!&gt;=#REF!,#REF!,IF(#REF!&lt;#REF!,#REF!,"")),"")</f>
        <v/>
      </c>
      <c r="P265" t="str">
        <f>IF(ISNUMBER(FIND("徐锐",#REF!)),#REF!,"")</f>
        <v/>
      </c>
      <c r="Q265" s="99" t="str">
        <f>IF(ISNUMBER(FIND("徐锐",#REF!)),IF(#REF!&gt;=#REF!,#REF!,IF(#REF!&lt;#REF!,#REF!,"")),"")</f>
        <v/>
      </c>
      <c r="S265" t="str">
        <f>IF(ISNUMBER(FIND("余亚成",#REF!)),#REF!,"")</f>
        <v/>
      </c>
      <c r="T265" s="99" t="str">
        <f>IF(ISNUMBER(FIND("余亚成",#REF!)),IF(#REF!&gt;=#REF!,#REF!,IF(#REF!&lt;#REF!,#REF!,"")),"")</f>
        <v/>
      </c>
      <c r="V265" t="str">
        <f>IF(ISNUMBER(FIND("杨炼",#REF!)),#REF!,"")</f>
        <v/>
      </c>
      <c r="W265" s="99" t="str">
        <f>IF(ISNUMBER(FIND("杨炼",#REF!)),IF(#REF!&gt;=#REF!,#REF!,IF(#REF!&lt;#REF!,#REF!,"")),"")</f>
        <v/>
      </c>
      <c r="Y265" t="str">
        <f>IF(ISNUMBER(FIND("曹俊",#REF!)),#REF!,"")</f>
        <v/>
      </c>
      <c r="Z265" s="99" t="str">
        <f>IF(ISNUMBER(FIND("曹俊",#REF!)),IF(#REF!&gt;=#REF!,#REF!,IF(#REF!&lt;#REF!,#REF!,"")),"")</f>
        <v/>
      </c>
      <c r="AB265" t="str">
        <f>IF(ISNUMBER(FIND("杨毅松",#REF!)),#REF!,"")</f>
        <v/>
      </c>
      <c r="AC265" s="99" t="str">
        <f>IF(ISNUMBER(FIND("杨毅松",#REF!)),IF(#REF!&gt;=#REF!,#REF!,IF(#REF!&lt;#REF!,#REF!,"")),"")</f>
        <v/>
      </c>
      <c r="AE265" t="str">
        <f>IF(ISNUMBER(FIND("田伟",#REF!)),#REF!,"")</f>
        <v/>
      </c>
      <c r="AF265" s="99" t="str">
        <f>IF(ISNUMBER(FIND("田伟",#REF!)),IF(#REF!&gt;=#REF!,#REF!,IF(#REF!&lt;#REF!,#REF!,"")),"")</f>
        <v/>
      </c>
      <c r="AH265" t="str">
        <f>IF(ISNUMBER(FIND("陈文卿",#REF!)),#REF!,"")</f>
        <v/>
      </c>
      <c r="AI265" s="99" t="str">
        <f>IF(ISNUMBER(FIND("陈文卿",#REF!)),IF(#REF!&gt;=#REF!,#REF!,IF(#REF!&lt;#REF!,#REF!,"")),"")</f>
        <v/>
      </c>
    </row>
    <row r="266" spans="1:35">
      <c r="A266" t="str">
        <f>IF(ISNUMBER(FIND("周朋",#REF!)),#REF!,"")</f>
        <v/>
      </c>
      <c r="B266" s="99" t="str">
        <f>IF(ISNUMBER(FIND("周朋",#REF!)),IF(#REF!&gt;=#REF!,#REF!,IF(#REF!&lt;#REF!,#REF!,"")),"")</f>
        <v/>
      </c>
      <c r="D266" t="str">
        <f>IF(ISNUMBER(FIND("鲁元君",#REF!)),#REF!,"")</f>
        <v/>
      </c>
      <c r="E266" s="99" t="str">
        <f>IF(ISNUMBER(FIND("鲁元君",#REF!)),IF(#REF!&gt;=#REF!,#REF!,IF(#REF!&lt;#REF!,#REF!,"")),"")</f>
        <v/>
      </c>
      <c r="G266" t="str">
        <f>IF(ISNUMBER(FIND("张子浚",#REF!)),#REF!,"")</f>
        <v/>
      </c>
      <c r="H266" s="99" t="str">
        <f>IF(ISNUMBER(FIND("张子浚",#REF!)),IF(#REF!&gt;=#REF!,#REF!,IF(#REF!&lt;#REF!,#REF!,"")),"")</f>
        <v/>
      </c>
      <c r="J266" t="str">
        <f>IF(ISNUMBER(FIND("张天畅",#REF!)),#REF!,"")</f>
        <v/>
      </c>
      <c r="K266" s="99" t="str">
        <f>IF(ISNUMBER(FIND("张天畅",#REF!)),IF(#REF!&gt;=#REF!,#REF!,IF(#REF!&lt;#REF!,#REF!,"")),"")</f>
        <v/>
      </c>
      <c r="M266" t="str">
        <f>IF(ISNUMBER(FIND("李元星",#REF!)),#REF!,"")</f>
        <v/>
      </c>
      <c r="N266" s="99" t="str">
        <f>IF(ISNUMBER(FIND("李元星",#REF!)),IF(#REF!&gt;=#REF!,#REF!,IF(#REF!&lt;#REF!,#REF!,"")),"")</f>
        <v/>
      </c>
      <c r="P266" t="str">
        <f>IF(ISNUMBER(FIND("徐锐",#REF!)),#REF!,"")</f>
        <v/>
      </c>
      <c r="Q266" s="99" t="str">
        <f>IF(ISNUMBER(FIND("徐锐",#REF!)),IF(#REF!&gt;=#REF!,#REF!,IF(#REF!&lt;#REF!,#REF!,"")),"")</f>
        <v/>
      </c>
      <c r="S266" t="str">
        <f>IF(ISNUMBER(FIND("余亚成",#REF!)),#REF!,"")</f>
        <v/>
      </c>
      <c r="T266" s="99" t="str">
        <f>IF(ISNUMBER(FIND("余亚成",#REF!)),IF(#REF!&gt;=#REF!,#REF!,IF(#REF!&lt;#REF!,#REF!,"")),"")</f>
        <v/>
      </c>
      <c r="V266" t="str">
        <f>IF(ISNUMBER(FIND("杨炼",#REF!)),#REF!,"")</f>
        <v/>
      </c>
      <c r="W266" s="99" t="str">
        <f>IF(ISNUMBER(FIND("杨炼",#REF!)),IF(#REF!&gt;=#REF!,#REF!,IF(#REF!&lt;#REF!,#REF!,"")),"")</f>
        <v/>
      </c>
      <c r="Y266" t="str">
        <f>IF(ISNUMBER(FIND("曹俊",#REF!)),#REF!,"")</f>
        <v/>
      </c>
      <c r="Z266" s="99" t="str">
        <f>IF(ISNUMBER(FIND("曹俊",#REF!)),IF(#REF!&gt;=#REF!,#REF!,IF(#REF!&lt;#REF!,#REF!,"")),"")</f>
        <v/>
      </c>
      <c r="AB266" t="str">
        <f>IF(ISNUMBER(FIND("杨毅松",#REF!)),#REF!,"")</f>
        <v/>
      </c>
      <c r="AC266" s="99" t="str">
        <f>IF(ISNUMBER(FIND("杨毅松",#REF!)),IF(#REF!&gt;=#REF!,#REF!,IF(#REF!&lt;#REF!,#REF!,"")),"")</f>
        <v/>
      </c>
      <c r="AE266" t="str">
        <f>IF(ISNUMBER(FIND("田伟",#REF!)),#REF!,"")</f>
        <v/>
      </c>
      <c r="AF266" s="99" t="str">
        <f>IF(ISNUMBER(FIND("田伟",#REF!)),IF(#REF!&gt;=#REF!,#REF!,IF(#REF!&lt;#REF!,#REF!,"")),"")</f>
        <v/>
      </c>
      <c r="AH266" t="str">
        <f>IF(ISNUMBER(FIND("陈文卿",#REF!)),#REF!,"")</f>
        <v/>
      </c>
      <c r="AI266" s="99" t="str">
        <f>IF(ISNUMBER(FIND("陈文卿",#REF!)),IF(#REF!&gt;=#REF!,#REF!,IF(#REF!&lt;#REF!,#REF!,"")),"")</f>
        <v/>
      </c>
    </row>
    <row r="267" spans="1:35">
      <c r="A267" t="str">
        <f>IF(ISNUMBER(FIND("周朋",#REF!)),#REF!,"")</f>
        <v/>
      </c>
      <c r="B267" s="99" t="str">
        <f>IF(ISNUMBER(FIND("周朋",#REF!)),IF(#REF!&gt;=#REF!,#REF!,IF(#REF!&lt;#REF!,#REF!,"")),"")</f>
        <v/>
      </c>
      <c r="D267" t="str">
        <f>IF(ISNUMBER(FIND("鲁元君",#REF!)),#REF!,"")</f>
        <v/>
      </c>
      <c r="E267" s="99" t="str">
        <f>IF(ISNUMBER(FIND("鲁元君",#REF!)),IF(#REF!&gt;=#REF!,#REF!,IF(#REF!&lt;#REF!,#REF!,"")),"")</f>
        <v/>
      </c>
      <c r="G267" t="str">
        <f>IF(ISNUMBER(FIND("张子浚",#REF!)),#REF!,"")</f>
        <v/>
      </c>
      <c r="H267" s="99" t="str">
        <f>IF(ISNUMBER(FIND("张子浚",#REF!)),IF(#REF!&gt;=#REF!,#REF!,IF(#REF!&lt;#REF!,#REF!,"")),"")</f>
        <v/>
      </c>
      <c r="J267" t="str">
        <f>IF(ISNUMBER(FIND("张天畅",#REF!)),#REF!,"")</f>
        <v/>
      </c>
      <c r="K267" s="99" t="str">
        <f>IF(ISNUMBER(FIND("张天畅",#REF!)),IF(#REF!&gt;=#REF!,#REF!,IF(#REF!&lt;#REF!,#REF!,"")),"")</f>
        <v/>
      </c>
      <c r="M267" t="str">
        <f>IF(ISNUMBER(FIND("李元星",#REF!)),#REF!,"")</f>
        <v/>
      </c>
      <c r="N267" s="99" t="str">
        <f>IF(ISNUMBER(FIND("李元星",#REF!)),IF(#REF!&gt;=#REF!,#REF!,IF(#REF!&lt;#REF!,#REF!,"")),"")</f>
        <v/>
      </c>
      <c r="P267" t="str">
        <f>IF(ISNUMBER(FIND("徐锐",#REF!)),#REF!,"")</f>
        <v/>
      </c>
      <c r="Q267" s="99" t="str">
        <f>IF(ISNUMBER(FIND("徐锐",#REF!)),IF(#REF!&gt;=#REF!,#REF!,IF(#REF!&lt;#REF!,#REF!,"")),"")</f>
        <v/>
      </c>
      <c r="S267" t="str">
        <f>IF(ISNUMBER(FIND("余亚成",#REF!)),#REF!,"")</f>
        <v/>
      </c>
      <c r="T267" s="99" t="str">
        <f>IF(ISNUMBER(FIND("余亚成",#REF!)),IF(#REF!&gt;=#REF!,#REF!,IF(#REF!&lt;#REF!,#REF!,"")),"")</f>
        <v/>
      </c>
      <c r="V267" t="str">
        <f>IF(ISNUMBER(FIND("杨炼",#REF!)),#REF!,"")</f>
        <v/>
      </c>
      <c r="W267" s="99" t="str">
        <f>IF(ISNUMBER(FIND("杨炼",#REF!)),IF(#REF!&gt;=#REF!,#REF!,IF(#REF!&lt;#REF!,#REF!,"")),"")</f>
        <v/>
      </c>
      <c r="Y267" t="str">
        <f>IF(ISNUMBER(FIND("曹俊",#REF!)),#REF!,"")</f>
        <v/>
      </c>
      <c r="Z267" s="99" t="str">
        <f>IF(ISNUMBER(FIND("曹俊",#REF!)),IF(#REF!&gt;=#REF!,#REF!,IF(#REF!&lt;#REF!,#REF!,"")),"")</f>
        <v/>
      </c>
      <c r="AB267" t="str">
        <f>IF(ISNUMBER(FIND("杨毅松",#REF!)),#REF!,"")</f>
        <v/>
      </c>
      <c r="AC267" s="99" t="str">
        <f>IF(ISNUMBER(FIND("杨毅松",#REF!)),IF(#REF!&gt;=#REF!,#REF!,IF(#REF!&lt;#REF!,#REF!,"")),"")</f>
        <v/>
      </c>
      <c r="AE267" t="str">
        <f>IF(ISNUMBER(FIND("田伟",#REF!)),#REF!,"")</f>
        <v/>
      </c>
      <c r="AF267" s="99" t="str">
        <f>IF(ISNUMBER(FIND("田伟",#REF!)),IF(#REF!&gt;=#REF!,#REF!,IF(#REF!&lt;#REF!,#REF!,"")),"")</f>
        <v/>
      </c>
      <c r="AH267" t="str">
        <f>IF(ISNUMBER(FIND("陈文卿",#REF!)),#REF!,"")</f>
        <v/>
      </c>
      <c r="AI267" s="99" t="str">
        <f>IF(ISNUMBER(FIND("陈文卿",#REF!)),IF(#REF!&gt;=#REF!,#REF!,IF(#REF!&lt;#REF!,#REF!,"")),"")</f>
        <v/>
      </c>
    </row>
    <row r="268" spans="1:35">
      <c r="A268" t="str">
        <f>IF(ISNUMBER(FIND("周朋",#REF!)),#REF!,"")</f>
        <v/>
      </c>
      <c r="B268" s="99" t="str">
        <f>IF(ISNUMBER(FIND("周朋",#REF!)),IF(#REF!&gt;=#REF!,#REF!,IF(#REF!&lt;#REF!,#REF!,"")),"")</f>
        <v/>
      </c>
      <c r="D268" t="str">
        <f>IF(ISNUMBER(FIND("鲁元君",#REF!)),#REF!,"")</f>
        <v/>
      </c>
      <c r="E268" s="99" t="str">
        <f>IF(ISNUMBER(FIND("鲁元君",#REF!)),IF(#REF!&gt;=#REF!,#REF!,IF(#REF!&lt;#REF!,#REF!,"")),"")</f>
        <v/>
      </c>
      <c r="G268" t="str">
        <f>IF(ISNUMBER(FIND("张子浚",#REF!)),#REF!,"")</f>
        <v/>
      </c>
      <c r="H268" s="99" t="str">
        <f>IF(ISNUMBER(FIND("张子浚",#REF!)),IF(#REF!&gt;=#REF!,#REF!,IF(#REF!&lt;#REF!,#REF!,"")),"")</f>
        <v/>
      </c>
      <c r="J268" t="str">
        <f>IF(ISNUMBER(FIND("张天畅",#REF!)),#REF!,"")</f>
        <v/>
      </c>
      <c r="K268" s="99" t="str">
        <f>IF(ISNUMBER(FIND("张天畅",#REF!)),IF(#REF!&gt;=#REF!,#REF!,IF(#REF!&lt;#REF!,#REF!,"")),"")</f>
        <v/>
      </c>
      <c r="M268" t="str">
        <f>IF(ISNUMBER(FIND("李元星",#REF!)),#REF!,"")</f>
        <v/>
      </c>
      <c r="N268" s="99" t="str">
        <f>IF(ISNUMBER(FIND("李元星",#REF!)),IF(#REF!&gt;=#REF!,#REF!,IF(#REF!&lt;#REF!,#REF!,"")),"")</f>
        <v/>
      </c>
      <c r="P268" t="str">
        <f>IF(ISNUMBER(FIND("徐锐",#REF!)),#REF!,"")</f>
        <v/>
      </c>
      <c r="Q268" s="99" t="str">
        <f>IF(ISNUMBER(FIND("徐锐",#REF!)),IF(#REF!&gt;=#REF!,#REF!,IF(#REF!&lt;#REF!,#REF!,"")),"")</f>
        <v/>
      </c>
      <c r="S268" t="str">
        <f>IF(ISNUMBER(FIND("余亚成",#REF!)),#REF!,"")</f>
        <v/>
      </c>
      <c r="T268" s="99" t="str">
        <f>IF(ISNUMBER(FIND("余亚成",#REF!)),IF(#REF!&gt;=#REF!,#REF!,IF(#REF!&lt;#REF!,#REF!,"")),"")</f>
        <v/>
      </c>
      <c r="V268" t="str">
        <f>IF(ISNUMBER(FIND("杨炼",#REF!)),#REF!,"")</f>
        <v/>
      </c>
      <c r="W268" s="99" t="str">
        <f>IF(ISNUMBER(FIND("杨炼",#REF!)),IF(#REF!&gt;=#REF!,#REF!,IF(#REF!&lt;#REF!,#REF!,"")),"")</f>
        <v/>
      </c>
      <c r="Y268" t="str">
        <f>IF(ISNUMBER(FIND("曹俊",#REF!)),#REF!,"")</f>
        <v/>
      </c>
      <c r="Z268" s="99" t="str">
        <f>IF(ISNUMBER(FIND("曹俊",#REF!)),IF(#REF!&gt;=#REF!,#REF!,IF(#REF!&lt;#REF!,#REF!,"")),"")</f>
        <v/>
      </c>
      <c r="AB268" t="str">
        <f>IF(ISNUMBER(FIND("杨毅松",#REF!)),#REF!,"")</f>
        <v/>
      </c>
      <c r="AC268" s="99" t="str">
        <f>IF(ISNUMBER(FIND("杨毅松",#REF!)),IF(#REF!&gt;=#REF!,#REF!,IF(#REF!&lt;#REF!,#REF!,"")),"")</f>
        <v/>
      </c>
      <c r="AE268" t="str">
        <f>IF(ISNUMBER(FIND("田伟",#REF!)),#REF!,"")</f>
        <v/>
      </c>
      <c r="AF268" s="99" t="str">
        <f>IF(ISNUMBER(FIND("田伟",#REF!)),IF(#REF!&gt;=#REF!,#REF!,IF(#REF!&lt;#REF!,#REF!,"")),"")</f>
        <v/>
      </c>
      <c r="AH268" t="str">
        <f>IF(ISNUMBER(FIND("陈文卿",#REF!)),#REF!,"")</f>
        <v/>
      </c>
      <c r="AI268" s="99" t="str">
        <f>IF(ISNUMBER(FIND("陈文卿",#REF!)),IF(#REF!&gt;=#REF!,#REF!,IF(#REF!&lt;#REF!,#REF!,"")),"")</f>
        <v/>
      </c>
    </row>
    <row r="269" spans="1:35">
      <c r="A269" t="str">
        <f>IF(ISNUMBER(FIND("周朋",#REF!)),#REF!,"")</f>
        <v/>
      </c>
      <c r="B269" s="99" t="str">
        <f>IF(ISNUMBER(FIND("周朋",#REF!)),IF(#REF!&gt;=#REF!,#REF!,IF(#REF!&lt;#REF!,#REF!,"")),"")</f>
        <v/>
      </c>
      <c r="D269" t="str">
        <f>IF(ISNUMBER(FIND("鲁元君",#REF!)),#REF!,"")</f>
        <v/>
      </c>
      <c r="E269" s="99" t="str">
        <f>IF(ISNUMBER(FIND("鲁元君",#REF!)),IF(#REF!&gt;=#REF!,#REF!,IF(#REF!&lt;#REF!,#REF!,"")),"")</f>
        <v/>
      </c>
      <c r="G269" t="str">
        <f>IF(ISNUMBER(FIND("张子浚",#REF!)),#REF!,"")</f>
        <v/>
      </c>
      <c r="H269" s="99" t="str">
        <f>IF(ISNUMBER(FIND("张子浚",#REF!)),IF(#REF!&gt;=#REF!,#REF!,IF(#REF!&lt;#REF!,#REF!,"")),"")</f>
        <v/>
      </c>
      <c r="J269" t="str">
        <f>IF(ISNUMBER(FIND("张天畅",#REF!)),#REF!,"")</f>
        <v/>
      </c>
      <c r="K269" s="99" t="str">
        <f>IF(ISNUMBER(FIND("张天畅",#REF!)),IF(#REF!&gt;=#REF!,#REF!,IF(#REF!&lt;#REF!,#REF!,"")),"")</f>
        <v/>
      </c>
      <c r="M269" t="str">
        <f>IF(ISNUMBER(FIND("李元星",#REF!)),#REF!,"")</f>
        <v/>
      </c>
      <c r="N269" s="99" t="str">
        <f>IF(ISNUMBER(FIND("李元星",#REF!)),IF(#REF!&gt;=#REF!,#REF!,IF(#REF!&lt;#REF!,#REF!,"")),"")</f>
        <v/>
      </c>
      <c r="P269" t="str">
        <f>IF(ISNUMBER(FIND("徐锐",#REF!)),#REF!,"")</f>
        <v/>
      </c>
      <c r="Q269" s="99" t="str">
        <f>IF(ISNUMBER(FIND("徐锐",#REF!)),IF(#REF!&gt;=#REF!,#REF!,IF(#REF!&lt;#REF!,#REF!,"")),"")</f>
        <v/>
      </c>
      <c r="S269" t="str">
        <f>IF(ISNUMBER(FIND("余亚成",#REF!)),#REF!,"")</f>
        <v/>
      </c>
      <c r="T269" s="99" t="str">
        <f>IF(ISNUMBER(FIND("余亚成",#REF!)),IF(#REF!&gt;=#REF!,#REF!,IF(#REF!&lt;#REF!,#REF!,"")),"")</f>
        <v/>
      </c>
      <c r="V269" t="str">
        <f>IF(ISNUMBER(FIND("杨炼",#REF!)),#REF!,"")</f>
        <v/>
      </c>
      <c r="W269" s="99" t="str">
        <f>IF(ISNUMBER(FIND("杨炼",#REF!)),IF(#REF!&gt;=#REF!,#REF!,IF(#REF!&lt;#REF!,#REF!,"")),"")</f>
        <v/>
      </c>
      <c r="Y269" t="str">
        <f>IF(ISNUMBER(FIND("曹俊",#REF!)),#REF!,"")</f>
        <v/>
      </c>
      <c r="Z269" s="99" t="str">
        <f>IF(ISNUMBER(FIND("曹俊",#REF!)),IF(#REF!&gt;=#REF!,#REF!,IF(#REF!&lt;#REF!,#REF!,"")),"")</f>
        <v/>
      </c>
      <c r="AB269" t="str">
        <f>IF(ISNUMBER(FIND("杨毅松",#REF!)),#REF!,"")</f>
        <v/>
      </c>
      <c r="AC269" s="99" t="str">
        <f>IF(ISNUMBER(FIND("杨毅松",#REF!)),IF(#REF!&gt;=#REF!,#REF!,IF(#REF!&lt;#REF!,#REF!,"")),"")</f>
        <v/>
      </c>
      <c r="AE269" t="str">
        <f>IF(ISNUMBER(FIND("田伟",#REF!)),#REF!,"")</f>
        <v/>
      </c>
      <c r="AF269" s="99" t="str">
        <f>IF(ISNUMBER(FIND("田伟",#REF!)),IF(#REF!&gt;=#REF!,#REF!,IF(#REF!&lt;#REF!,#REF!,"")),"")</f>
        <v/>
      </c>
      <c r="AH269" t="str">
        <f>IF(ISNUMBER(FIND("陈文卿",#REF!)),#REF!,"")</f>
        <v/>
      </c>
      <c r="AI269" s="99" t="str">
        <f>IF(ISNUMBER(FIND("陈文卿",#REF!)),IF(#REF!&gt;=#REF!,#REF!,IF(#REF!&lt;#REF!,#REF!,"")),"")</f>
        <v/>
      </c>
    </row>
    <row r="270" spans="1:35">
      <c r="A270" t="str">
        <f>IF(ISNUMBER(FIND("周朋",#REF!)),#REF!,"")</f>
        <v/>
      </c>
      <c r="B270" s="99" t="str">
        <f>IF(ISNUMBER(FIND("周朋",#REF!)),IF(#REF!&gt;=#REF!,#REF!,IF(#REF!&lt;#REF!,#REF!,"")),"")</f>
        <v/>
      </c>
      <c r="D270" t="str">
        <f>IF(ISNUMBER(FIND("鲁元君",#REF!)),#REF!,"")</f>
        <v/>
      </c>
      <c r="E270" s="99" t="str">
        <f>IF(ISNUMBER(FIND("鲁元君",#REF!)),IF(#REF!&gt;=#REF!,#REF!,IF(#REF!&lt;#REF!,#REF!,"")),"")</f>
        <v/>
      </c>
      <c r="G270" t="str">
        <f>IF(ISNUMBER(FIND("张子浚",#REF!)),#REF!,"")</f>
        <v/>
      </c>
      <c r="H270" s="99" t="str">
        <f>IF(ISNUMBER(FIND("张子浚",#REF!)),IF(#REF!&gt;=#REF!,#REF!,IF(#REF!&lt;#REF!,#REF!,"")),"")</f>
        <v/>
      </c>
      <c r="J270" t="str">
        <f>IF(ISNUMBER(FIND("张天畅",#REF!)),#REF!,"")</f>
        <v/>
      </c>
      <c r="K270" s="99" t="str">
        <f>IF(ISNUMBER(FIND("张天畅",#REF!)),IF(#REF!&gt;=#REF!,#REF!,IF(#REF!&lt;#REF!,#REF!,"")),"")</f>
        <v/>
      </c>
      <c r="M270" t="str">
        <f>IF(ISNUMBER(FIND("李元星",#REF!)),#REF!,"")</f>
        <v/>
      </c>
      <c r="N270" s="99" t="str">
        <f>IF(ISNUMBER(FIND("李元星",#REF!)),IF(#REF!&gt;=#REF!,#REF!,IF(#REF!&lt;#REF!,#REF!,"")),"")</f>
        <v/>
      </c>
      <c r="P270" t="str">
        <f>IF(ISNUMBER(FIND("徐锐",#REF!)),#REF!,"")</f>
        <v/>
      </c>
      <c r="Q270" s="99" t="str">
        <f>IF(ISNUMBER(FIND("徐锐",#REF!)),IF(#REF!&gt;=#REF!,#REF!,IF(#REF!&lt;#REF!,#REF!,"")),"")</f>
        <v/>
      </c>
      <c r="S270" t="str">
        <f>IF(ISNUMBER(FIND("余亚成",#REF!)),#REF!,"")</f>
        <v/>
      </c>
      <c r="T270" s="99" t="str">
        <f>IF(ISNUMBER(FIND("余亚成",#REF!)),IF(#REF!&gt;=#REF!,#REF!,IF(#REF!&lt;#REF!,#REF!,"")),"")</f>
        <v/>
      </c>
      <c r="V270" t="str">
        <f>IF(ISNUMBER(FIND("杨炼",#REF!)),#REF!,"")</f>
        <v/>
      </c>
      <c r="W270" s="99" t="str">
        <f>IF(ISNUMBER(FIND("杨炼",#REF!)),IF(#REF!&gt;=#REF!,#REF!,IF(#REF!&lt;#REF!,#REF!,"")),"")</f>
        <v/>
      </c>
      <c r="Y270" t="str">
        <f>IF(ISNUMBER(FIND("曹俊",#REF!)),#REF!,"")</f>
        <v/>
      </c>
      <c r="Z270" s="99" t="str">
        <f>IF(ISNUMBER(FIND("曹俊",#REF!)),IF(#REF!&gt;=#REF!,#REF!,IF(#REF!&lt;#REF!,#REF!,"")),"")</f>
        <v/>
      </c>
      <c r="AB270" t="str">
        <f>IF(ISNUMBER(FIND("杨毅松",#REF!)),#REF!,"")</f>
        <v/>
      </c>
      <c r="AC270" s="99" t="str">
        <f>IF(ISNUMBER(FIND("杨毅松",#REF!)),IF(#REF!&gt;=#REF!,#REF!,IF(#REF!&lt;#REF!,#REF!,"")),"")</f>
        <v/>
      </c>
      <c r="AE270" t="str">
        <f>IF(ISNUMBER(FIND("田伟",#REF!)),#REF!,"")</f>
        <v/>
      </c>
      <c r="AF270" s="99" t="str">
        <f>IF(ISNUMBER(FIND("田伟",#REF!)),IF(#REF!&gt;=#REF!,#REF!,IF(#REF!&lt;#REF!,#REF!,"")),"")</f>
        <v/>
      </c>
      <c r="AH270" t="str">
        <f>IF(ISNUMBER(FIND("陈文卿",#REF!)),#REF!,"")</f>
        <v/>
      </c>
      <c r="AI270" s="99" t="str">
        <f>IF(ISNUMBER(FIND("陈文卿",#REF!)),IF(#REF!&gt;=#REF!,#REF!,IF(#REF!&lt;#REF!,#REF!,"")),"")</f>
        <v/>
      </c>
    </row>
    <row r="271" spans="1:35">
      <c r="A271" t="str">
        <f>IF(ISNUMBER(FIND("周朋",#REF!)),#REF!,"")</f>
        <v/>
      </c>
      <c r="B271" s="99" t="str">
        <f>IF(ISNUMBER(FIND("周朋",#REF!)),IF(#REF!&gt;=#REF!,#REF!,IF(#REF!&lt;#REF!,#REF!,"")),"")</f>
        <v/>
      </c>
      <c r="D271" t="str">
        <f>IF(ISNUMBER(FIND("鲁元君",#REF!)),#REF!,"")</f>
        <v/>
      </c>
      <c r="E271" s="99" t="str">
        <f>IF(ISNUMBER(FIND("鲁元君",#REF!)),IF(#REF!&gt;=#REF!,#REF!,IF(#REF!&lt;#REF!,#REF!,"")),"")</f>
        <v/>
      </c>
      <c r="G271" t="str">
        <f>IF(ISNUMBER(FIND("张子浚",#REF!)),#REF!,"")</f>
        <v/>
      </c>
      <c r="H271" s="99" t="str">
        <f>IF(ISNUMBER(FIND("张子浚",#REF!)),IF(#REF!&gt;=#REF!,#REF!,IF(#REF!&lt;#REF!,#REF!,"")),"")</f>
        <v/>
      </c>
      <c r="J271" t="str">
        <f>IF(ISNUMBER(FIND("张天畅",#REF!)),#REF!,"")</f>
        <v/>
      </c>
      <c r="K271" s="99" t="str">
        <f>IF(ISNUMBER(FIND("张天畅",#REF!)),IF(#REF!&gt;=#REF!,#REF!,IF(#REF!&lt;#REF!,#REF!,"")),"")</f>
        <v/>
      </c>
      <c r="M271" t="str">
        <f>IF(ISNUMBER(FIND("李元星",#REF!)),#REF!,"")</f>
        <v/>
      </c>
      <c r="N271" s="99" t="str">
        <f>IF(ISNUMBER(FIND("李元星",#REF!)),IF(#REF!&gt;=#REF!,#REF!,IF(#REF!&lt;#REF!,#REF!,"")),"")</f>
        <v/>
      </c>
      <c r="P271" t="str">
        <f>IF(ISNUMBER(FIND("徐锐",#REF!)),#REF!,"")</f>
        <v/>
      </c>
      <c r="Q271" s="99" t="str">
        <f>IF(ISNUMBER(FIND("徐锐",#REF!)),IF(#REF!&gt;=#REF!,#REF!,IF(#REF!&lt;#REF!,#REF!,"")),"")</f>
        <v/>
      </c>
      <c r="S271" t="str">
        <f>IF(ISNUMBER(FIND("余亚成",#REF!)),#REF!,"")</f>
        <v/>
      </c>
      <c r="T271" s="99" t="str">
        <f>IF(ISNUMBER(FIND("余亚成",#REF!)),IF(#REF!&gt;=#REF!,#REF!,IF(#REF!&lt;#REF!,#REF!,"")),"")</f>
        <v/>
      </c>
      <c r="V271" t="str">
        <f>IF(ISNUMBER(FIND("杨炼",#REF!)),#REF!,"")</f>
        <v/>
      </c>
      <c r="W271" s="99" t="str">
        <f>IF(ISNUMBER(FIND("杨炼",#REF!)),IF(#REF!&gt;=#REF!,#REF!,IF(#REF!&lt;#REF!,#REF!,"")),"")</f>
        <v/>
      </c>
      <c r="Y271" t="str">
        <f>IF(ISNUMBER(FIND("曹俊",#REF!)),#REF!,"")</f>
        <v/>
      </c>
      <c r="Z271" s="99" t="str">
        <f>IF(ISNUMBER(FIND("曹俊",#REF!)),IF(#REF!&gt;=#REF!,#REF!,IF(#REF!&lt;#REF!,#REF!,"")),"")</f>
        <v/>
      </c>
      <c r="AB271" t="str">
        <f>IF(ISNUMBER(FIND("杨毅松",#REF!)),#REF!,"")</f>
        <v/>
      </c>
      <c r="AC271" s="99" t="str">
        <f>IF(ISNUMBER(FIND("杨毅松",#REF!)),IF(#REF!&gt;=#REF!,#REF!,IF(#REF!&lt;#REF!,#REF!,"")),"")</f>
        <v/>
      </c>
      <c r="AE271" t="str">
        <f>IF(ISNUMBER(FIND("田伟",#REF!)),#REF!,"")</f>
        <v/>
      </c>
      <c r="AF271" s="99" t="str">
        <f>IF(ISNUMBER(FIND("田伟",#REF!)),IF(#REF!&gt;=#REF!,#REF!,IF(#REF!&lt;#REF!,#REF!,"")),"")</f>
        <v/>
      </c>
      <c r="AH271" t="str">
        <f>IF(ISNUMBER(FIND("陈文卿",#REF!)),#REF!,"")</f>
        <v/>
      </c>
      <c r="AI271" s="99" t="str">
        <f>IF(ISNUMBER(FIND("陈文卿",#REF!)),IF(#REF!&gt;=#REF!,#REF!,IF(#REF!&lt;#REF!,#REF!,"")),"")</f>
        <v/>
      </c>
    </row>
    <row r="272" spans="1:35">
      <c r="A272" t="str">
        <f>IF(ISNUMBER(FIND("周朋",#REF!)),#REF!,"")</f>
        <v/>
      </c>
      <c r="B272" s="99" t="str">
        <f>IF(ISNUMBER(FIND("周朋",#REF!)),IF(#REF!&gt;=#REF!,#REF!,IF(#REF!&lt;#REF!,#REF!,"")),"")</f>
        <v/>
      </c>
      <c r="D272" t="str">
        <f>IF(ISNUMBER(FIND("鲁元君",#REF!)),#REF!,"")</f>
        <v/>
      </c>
      <c r="E272" s="99" t="str">
        <f>IF(ISNUMBER(FIND("鲁元君",#REF!)),IF(#REF!&gt;=#REF!,#REF!,IF(#REF!&lt;#REF!,#REF!,"")),"")</f>
        <v/>
      </c>
      <c r="G272" t="str">
        <f>IF(ISNUMBER(FIND("张子浚",#REF!)),#REF!,"")</f>
        <v/>
      </c>
      <c r="H272" s="99" t="str">
        <f>IF(ISNUMBER(FIND("张子浚",#REF!)),IF(#REF!&gt;=#REF!,#REF!,IF(#REF!&lt;#REF!,#REF!,"")),"")</f>
        <v/>
      </c>
      <c r="J272" t="str">
        <f>IF(ISNUMBER(FIND("张天畅",#REF!)),#REF!,"")</f>
        <v/>
      </c>
      <c r="K272" s="99" t="str">
        <f>IF(ISNUMBER(FIND("张天畅",#REF!)),IF(#REF!&gt;=#REF!,#REF!,IF(#REF!&lt;#REF!,#REF!,"")),"")</f>
        <v/>
      </c>
      <c r="M272" t="str">
        <f>IF(ISNUMBER(FIND("李元星",#REF!)),#REF!,"")</f>
        <v/>
      </c>
      <c r="N272" s="99" t="str">
        <f>IF(ISNUMBER(FIND("李元星",#REF!)),IF(#REF!&gt;=#REF!,#REF!,IF(#REF!&lt;#REF!,#REF!,"")),"")</f>
        <v/>
      </c>
      <c r="P272" t="str">
        <f>IF(ISNUMBER(FIND("徐锐",#REF!)),#REF!,"")</f>
        <v/>
      </c>
      <c r="Q272" s="99" t="str">
        <f>IF(ISNUMBER(FIND("徐锐",#REF!)),IF(#REF!&gt;=#REF!,#REF!,IF(#REF!&lt;#REF!,#REF!,"")),"")</f>
        <v/>
      </c>
      <c r="S272" t="str">
        <f>IF(ISNUMBER(FIND("余亚成",#REF!)),#REF!,"")</f>
        <v/>
      </c>
      <c r="T272" s="99" t="str">
        <f>IF(ISNUMBER(FIND("余亚成",#REF!)),IF(#REF!&gt;=#REF!,#REF!,IF(#REF!&lt;#REF!,#REF!,"")),"")</f>
        <v/>
      </c>
      <c r="V272" t="str">
        <f>IF(ISNUMBER(FIND("杨炼",#REF!)),#REF!,"")</f>
        <v/>
      </c>
      <c r="W272" s="99" t="str">
        <f>IF(ISNUMBER(FIND("杨炼",#REF!)),IF(#REF!&gt;=#REF!,#REF!,IF(#REF!&lt;#REF!,#REF!,"")),"")</f>
        <v/>
      </c>
      <c r="Y272" t="str">
        <f>IF(ISNUMBER(FIND("曹俊",#REF!)),#REF!,"")</f>
        <v/>
      </c>
      <c r="Z272" s="99" t="str">
        <f>IF(ISNUMBER(FIND("曹俊",#REF!)),IF(#REF!&gt;=#REF!,#REF!,IF(#REF!&lt;#REF!,#REF!,"")),"")</f>
        <v/>
      </c>
      <c r="AB272" t="str">
        <f>IF(ISNUMBER(FIND("杨毅松",#REF!)),#REF!,"")</f>
        <v/>
      </c>
      <c r="AC272" s="99" t="str">
        <f>IF(ISNUMBER(FIND("杨毅松",#REF!)),IF(#REF!&gt;=#REF!,#REF!,IF(#REF!&lt;#REF!,#REF!,"")),"")</f>
        <v/>
      </c>
      <c r="AE272" t="str">
        <f>IF(ISNUMBER(FIND("田伟",#REF!)),#REF!,"")</f>
        <v/>
      </c>
      <c r="AF272" s="99" t="str">
        <f>IF(ISNUMBER(FIND("田伟",#REF!)),IF(#REF!&gt;=#REF!,#REF!,IF(#REF!&lt;#REF!,#REF!,"")),"")</f>
        <v/>
      </c>
      <c r="AH272" t="str">
        <f>IF(ISNUMBER(FIND("陈文卿",#REF!)),#REF!,"")</f>
        <v/>
      </c>
      <c r="AI272" s="99" t="str">
        <f>IF(ISNUMBER(FIND("陈文卿",#REF!)),IF(#REF!&gt;=#REF!,#REF!,IF(#REF!&lt;#REF!,#REF!,"")),"")</f>
        <v/>
      </c>
    </row>
    <row r="273" spans="1:35">
      <c r="A273" t="str">
        <f>IF(ISNUMBER(FIND("周朋",#REF!)),#REF!,"")</f>
        <v/>
      </c>
      <c r="B273" s="99" t="str">
        <f>IF(ISNUMBER(FIND("周朋",#REF!)),IF(#REF!&gt;=#REF!,#REF!,IF(#REF!&lt;#REF!,#REF!,"")),"")</f>
        <v/>
      </c>
      <c r="D273" t="str">
        <f>IF(ISNUMBER(FIND("鲁元君",#REF!)),#REF!,"")</f>
        <v/>
      </c>
      <c r="E273" s="99" t="str">
        <f>IF(ISNUMBER(FIND("鲁元君",#REF!)),IF(#REF!&gt;=#REF!,#REF!,IF(#REF!&lt;#REF!,#REF!,"")),"")</f>
        <v/>
      </c>
      <c r="G273" t="str">
        <f>IF(ISNUMBER(FIND("张子浚",#REF!)),#REF!,"")</f>
        <v/>
      </c>
      <c r="H273" s="99" t="str">
        <f>IF(ISNUMBER(FIND("张子浚",#REF!)),IF(#REF!&gt;=#REF!,#REF!,IF(#REF!&lt;#REF!,#REF!,"")),"")</f>
        <v/>
      </c>
      <c r="J273" t="str">
        <f>IF(ISNUMBER(FIND("张天畅",#REF!)),#REF!,"")</f>
        <v/>
      </c>
      <c r="K273" s="99" t="str">
        <f>IF(ISNUMBER(FIND("张天畅",#REF!)),IF(#REF!&gt;=#REF!,#REF!,IF(#REF!&lt;#REF!,#REF!,"")),"")</f>
        <v/>
      </c>
      <c r="M273" t="str">
        <f>IF(ISNUMBER(FIND("李元星",#REF!)),#REF!,"")</f>
        <v/>
      </c>
      <c r="N273" s="99" t="str">
        <f>IF(ISNUMBER(FIND("李元星",#REF!)),IF(#REF!&gt;=#REF!,#REF!,IF(#REF!&lt;#REF!,#REF!,"")),"")</f>
        <v/>
      </c>
      <c r="P273" t="str">
        <f>IF(ISNUMBER(FIND("徐锐",#REF!)),#REF!,"")</f>
        <v/>
      </c>
      <c r="Q273" s="99" t="str">
        <f>IF(ISNUMBER(FIND("徐锐",#REF!)),IF(#REF!&gt;=#REF!,#REF!,IF(#REF!&lt;#REF!,#REF!,"")),"")</f>
        <v/>
      </c>
      <c r="S273" t="str">
        <f>IF(ISNUMBER(FIND("余亚成",#REF!)),#REF!,"")</f>
        <v/>
      </c>
      <c r="T273" s="99" t="str">
        <f>IF(ISNUMBER(FIND("余亚成",#REF!)),IF(#REF!&gt;=#REF!,#REF!,IF(#REF!&lt;#REF!,#REF!,"")),"")</f>
        <v/>
      </c>
      <c r="V273" t="str">
        <f>IF(ISNUMBER(FIND("杨炼",#REF!)),#REF!,"")</f>
        <v/>
      </c>
      <c r="W273" s="99" t="str">
        <f>IF(ISNUMBER(FIND("杨炼",#REF!)),IF(#REF!&gt;=#REF!,#REF!,IF(#REF!&lt;#REF!,#REF!,"")),"")</f>
        <v/>
      </c>
      <c r="Y273" t="str">
        <f>IF(ISNUMBER(FIND("曹俊",#REF!)),#REF!,"")</f>
        <v/>
      </c>
      <c r="Z273" s="99" t="str">
        <f>IF(ISNUMBER(FIND("曹俊",#REF!)),IF(#REF!&gt;=#REF!,#REF!,IF(#REF!&lt;#REF!,#REF!,"")),"")</f>
        <v/>
      </c>
      <c r="AB273" t="str">
        <f>IF(ISNUMBER(FIND("杨毅松",#REF!)),#REF!,"")</f>
        <v/>
      </c>
      <c r="AC273" s="99" t="str">
        <f>IF(ISNUMBER(FIND("杨毅松",#REF!)),IF(#REF!&gt;=#REF!,#REF!,IF(#REF!&lt;#REF!,#REF!,"")),"")</f>
        <v/>
      </c>
      <c r="AE273" t="str">
        <f>IF(ISNUMBER(FIND("田伟",#REF!)),#REF!,"")</f>
        <v/>
      </c>
      <c r="AF273" s="99" t="str">
        <f>IF(ISNUMBER(FIND("田伟",#REF!)),IF(#REF!&gt;=#REF!,#REF!,IF(#REF!&lt;#REF!,#REF!,"")),"")</f>
        <v/>
      </c>
      <c r="AH273" t="str">
        <f>IF(ISNUMBER(FIND("陈文卿",#REF!)),#REF!,"")</f>
        <v/>
      </c>
      <c r="AI273" s="99" t="str">
        <f>IF(ISNUMBER(FIND("陈文卿",#REF!)),IF(#REF!&gt;=#REF!,#REF!,IF(#REF!&lt;#REF!,#REF!,"")),"")</f>
        <v/>
      </c>
    </row>
    <row r="274" spans="1:35">
      <c r="A274" t="str">
        <f>IF(ISNUMBER(FIND("周朋",#REF!)),#REF!,"")</f>
        <v/>
      </c>
      <c r="B274" s="99" t="str">
        <f>IF(ISNUMBER(FIND("周朋",#REF!)),IF(#REF!&gt;=#REF!,#REF!,IF(#REF!&lt;#REF!,#REF!,"")),"")</f>
        <v/>
      </c>
      <c r="D274" t="str">
        <f>IF(ISNUMBER(FIND("鲁元君",#REF!)),#REF!,"")</f>
        <v/>
      </c>
      <c r="E274" s="99" t="str">
        <f>IF(ISNUMBER(FIND("鲁元君",#REF!)),IF(#REF!&gt;=#REF!,#REF!,IF(#REF!&lt;#REF!,#REF!,"")),"")</f>
        <v/>
      </c>
      <c r="G274" t="str">
        <f>IF(ISNUMBER(FIND("张子浚",#REF!)),#REF!,"")</f>
        <v/>
      </c>
      <c r="H274" s="99" t="str">
        <f>IF(ISNUMBER(FIND("张子浚",#REF!)),IF(#REF!&gt;=#REF!,#REF!,IF(#REF!&lt;#REF!,#REF!,"")),"")</f>
        <v/>
      </c>
      <c r="J274" t="str">
        <f>IF(ISNUMBER(FIND("张天畅",#REF!)),#REF!,"")</f>
        <v/>
      </c>
      <c r="K274" s="99" t="str">
        <f>IF(ISNUMBER(FIND("张天畅",#REF!)),IF(#REF!&gt;=#REF!,#REF!,IF(#REF!&lt;#REF!,#REF!,"")),"")</f>
        <v/>
      </c>
      <c r="M274" t="str">
        <f>IF(ISNUMBER(FIND("李元星",#REF!)),#REF!,"")</f>
        <v/>
      </c>
      <c r="N274" s="99" t="str">
        <f>IF(ISNUMBER(FIND("李元星",#REF!)),IF(#REF!&gt;=#REF!,#REF!,IF(#REF!&lt;#REF!,#REF!,"")),"")</f>
        <v/>
      </c>
      <c r="P274" t="str">
        <f>IF(ISNUMBER(FIND("徐锐",#REF!)),#REF!,"")</f>
        <v/>
      </c>
      <c r="Q274" s="99" t="str">
        <f>IF(ISNUMBER(FIND("徐锐",#REF!)),IF(#REF!&gt;=#REF!,#REF!,IF(#REF!&lt;#REF!,#REF!,"")),"")</f>
        <v/>
      </c>
      <c r="S274" t="str">
        <f>IF(ISNUMBER(FIND("余亚成",#REF!)),#REF!,"")</f>
        <v/>
      </c>
      <c r="T274" s="99" t="str">
        <f>IF(ISNUMBER(FIND("余亚成",#REF!)),IF(#REF!&gt;=#REF!,#REF!,IF(#REF!&lt;#REF!,#REF!,"")),"")</f>
        <v/>
      </c>
      <c r="V274" t="str">
        <f>IF(ISNUMBER(FIND("杨炼",#REF!)),#REF!,"")</f>
        <v/>
      </c>
      <c r="W274" s="99" t="str">
        <f>IF(ISNUMBER(FIND("杨炼",#REF!)),IF(#REF!&gt;=#REF!,#REF!,IF(#REF!&lt;#REF!,#REF!,"")),"")</f>
        <v/>
      </c>
      <c r="Y274" t="str">
        <f>IF(ISNUMBER(FIND("曹俊",#REF!)),#REF!,"")</f>
        <v/>
      </c>
      <c r="Z274" s="99" t="str">
        <f>IF(ISNUMBER(FIND("曹俊",#REF!)),IF(#REF!&gt;=#REF!,#REF!,IF(#REF!&lt;#REF!,#REF!,"")),"")</f>
        <v/>
      </c>
      <c r="AB274" t="str">
        <f>IF(ISNUMBER(FIND("杨毅松",#REF!)),#REF!,"")</f>
        <v/>
      </c>
      <c r="AC274" s="99" t="str">
        <f>IF(ISNUMBER(FIND("杨毅松",#REF!)),IF(#REF!&gt;=#REF!,#REF!,IF(#REF!&lt;#REF!,#REF!,"")),"")</f>
        <v/>
      </c>
      <c r="AE274" t="str">
        <f>IF(ISNUMBER(FIND("田伟",#REF!)),#REF!,"")</f>
        <v/>
      </c>
      <c r="AF274" s="99" t="str">
        <f>IF(ISNUMBER(FIND("田伟",#REF!)),IF(#REF!&gt;=#REF!,#REF!,IF(#REF!&lt;#REF!,#REF!,"")),"")</f>
        <v/>
      </c>
      <c r="AH274" t="str">
        <f>IF(ISNUMBER(FIND("陈文卿",#REF!)),#REF!,"")</f>
        <v/>
      </c>
      <c r="AI274" s="99" t="str">
        <f>IF(ISNUMBER(FIND("陈文卿",#REF!)),IF(#REF!&gt;=#REF!,#REF!,IF(#REF!&lt;#REF!,#REF!,"")),"")</f>
        <v/>
      </c>
    </row>
    <row r="275" spans="1:35">
      <c r="A275" t="str">
        <f>IF(ISNUMBER(FIND("周朋",#REF!)),#REF!,"")</f>
        <v/>
      </c>
      <c r="B275" s="99" t="str">
        <f>IF(ISNUMBER(FIND("周朋",#REF!)),IF(#REF!&gt;=#REF!,#REF!,IF(#REF!&lt;#REF!,#REF!,"")),"")</f>
        <v/>
      </c>
      <c r="D275" t="str">
        <f>IF(ISNUMBER(FIND("鲁元君",#REF!)),#REF!,"")</f>
        <v/>
      </c>
      <c r="E275" s="99" t="str">
        <f>IF(ISNUMBER(FIND("鲁元君",#REF!)),IF(#REF!&gt;=#REF!,#REF!,IF(#REF!&lt;#REF!,#REF!,"")),"")</f>
        <v/>
      </c>
      <c r="G275" t="str">
        <f>IF(ISNUMBER(FIND("张子浚",#REF!)),#REF!,"")</f>
        <v/>
      </c>
      <c r="H275" s="99" t="str">
        <f>IF(ISNUMBER(FIND("张子浚",#REF!)),IF(#REF!&gt;=#REF!,#REF!,IF(#REF!&lt;#REF!,#REF!,"")),"")</f>
        <v/>
      </c>
      <c r="J275" t="str">
        <f>IF(ISNUMBER(FIND("张天畅",#REF!)),#REF!,"")</f>
        <v/>
      </c>
      <c r="K275" s="99" t="str">
        <f>IF(ISNUMBER(FIND("张天畅",#REF!)),IF(#REF!&gt;=#REF!,#REF!,IF(#REF!&lt;#REF!,#REF!,"")),"")</f>
        <v/>
      </c>
      <c r="M275" t="str">
        <f>IF(ISNUMBER(FIND("李元星",#REF!)),#REF!,"")</f>
        <v/>
      </c>
      <c r="N275" s="99" t="str">
        <f>IF(ISNUMBER(FIND("李元星",#REF!)),IF(#REF!&gt;=#REF!,#REF!,IF(#REF!&lt;#REF!,#REF!,"")),"")</f>
        <v/>
      </c>
      <c r="P275" t="str">
        <f>IF(ISNUMBER(FIND("徐锐",#REF!)),#REF!,"")</f>
        <v/>
      </c>
      <c r="Q275" s="99" t="str">
        <f>IF(ISNUMBER(FIND("徐锐",#REF!)),IF(#REF!&gt;=#REF!,#REF!,IF(#REF!&lt;#REF!,#REF!,"")),"")</f>
        <v/>
      </c>
      <c r="S275" t="str">
        <f>IF(ISNUMBER(FIND("余亚成",#REF!)),#REF!,"")</f>
        <v/>
      </c>
      <c r="T275" s="99" t="str">
        <f>IF(ISNUMBER(FIND("余亚成",#REF!)),IF(#REF!&gt;=#REF!,#REF!,IF(#REF!&lt;#REF!,#REF!,"")),"")</f>
        <v/>
      </c>
      <c r="V275" t="str">
        <f>IF(ISNUMBER(FIND("杨炼",#REF!)),#REF!,"")</f>
        <v/>
      </c>
      <c r="W275" s="99" t="str">
        <f>IF(ISNUMBER(FIND("杨炼",#REF!)),IF(#REF!&gt;=#REF!,#REF!,IF(#REF!&lt;#REF!,#REF!,"")),"")</f>
        <v/>
      </c>
      <c r="Y275" t="str">
        <f>IF(ISNUMBER(FIND("曹俊",#REF!)),#REF!,"")</f>
        <v/>
      </c>
      <c r="Z275" s="99" t="str">
        <f>IF(ISNUMBER(FIND("曹俊",#REF!)),IF(#REF!&gt;=#REF!,#REF!,IF(#REF!&lt;#REF!,#REF!,"")),"")</f>
        <v/>
      </c>
      <c r="AB275" t="str">
        <f>IF(ISNUMBER(FIND("杨毅松",#REF!)),#REF!,"")</f>
        <v/>
      </c>
      <c r="AC275" s="99" t="str">
        <f>IF(ISNUMBER(FIND("杨毅松",#REF!)),IF(#REF!&gt;=#REF!,#REF!,IF(#REF!&lt;#REF!,#REF!,"")),"")</f>
        <v/>
      </c>
      <c r="AE275" t="str">
        <f>IF(ISNUMBER(FIND("田伟",#REF!)),#REF!,"")</f>
        <v/>
      </c>
      <c r="AF275" s="99" t="str">
        <f>IF(ISNUMBER(FIND("田伟",#REF!)),IF(#REF!&gt;=#REF!,#REF!,IF(#REF!&lt;#REF!,#REF!,"")),"")</f>
        <v/>
      </c>
      <c r="AH275" t="str">
        <f>IF(ISNUMBER(FIND("陈文卿",#REF!)),#REF!,"")</f>
        <v/>
      </c>
      <c r="AI275" s="99" t="str">
        <f>IF(ISNUMBER(FIND("陈文卿",#REF!)),IF(#REF!&gt;=#REF!,#REF!,IF(#REF!&lt;#REF!,#REF!,"")),"")</f>
        <v/>
      </c>
    </row>
    <row r="276" spans="1:35">
      <c r="A276" t="str">
        <f>IF(ISNUMBER(FIND("周朋",#REF!)),#REF!,"")</f>
        <v/>
      </c>
      <c r="B276" s="99" t="str">
        <f>IF(ISNUMBER(FIND("周朋",#REF!)),IF(#REF!&gt;=#REF!,#REF!,IF(#REF!&lt;#REF!,#REF!,"")),"")</f>
        <v/>
      </c>
      <c r="D276" t="str">
        <f>IF(ISNUMBER(FIND("鲁元君",#REF!)),#REF!,"")</f>
        <v/>
      </c>
      <c r="E276" s="99" t="str">
        <f>IF(ISNUMBER(FIND("鲁元君",#REF!)),IF(#REF!&gt;=#REF!,#REF!,IF(#REF!&lt;#REF!,#REF!,"")),"")</f>
        <v/>
      </c>
      <c r="G276" t="str">
        <f>IF(ISNUMBER(FIND("张子浚",#REF!)),#REF!,"")</f>
        <v/>
      </c>
      <c r="H276" s="99" t="str">
        <f>IF(ISNUMBER(FIND("张子浚",#REF!)),IF(#REF!&gt;=#REF!,#REF!,IF(#REF!&lt;#REF!,#REF!,"")),"")</f>
        <v/>
      </c>
      <c r="J276" t="str">
        <f>IF(ISNUMBER(FIND("张天畅",#REF!)),#REF!,"")</f>
        <v/>
      </c>
      <c r="K276" s="99" t="str">
        <f>IF(ISNUMBER(FIND("张天畅",#REF!)),IF(#REF!&gt;=#REF!,#REF!,IF(#REF!&lt;#REF!,#REF!,"")),"")</f>
        <v/>
      </c>
      <c r="M276" t="str">
        <f>IF(ISNUMBER(FIND("李元星",#REF!)),#REF!,"")</f>
        <v/>
      </c>
      <c r="N276" s="99" t="str">
        <f>IF(ISNUMBER(FIND("李元星",#REF!)),IF(#REF!&gt;=#REF!,#REF!,IF(#REF!&lt;#REF!,#REF!,"")),"")</f>
        <v/>
      </c>
      <c r="P276" t="str">
        <f>IF(ISNUMBER(FIND("徐锐",#REF!)),#REF!,"")</f>
        <v/>
      </c>
      <c r="Q276" s="99" t="str">
        <f>IF(ISNUMBER(FIND("徐锐",#REF!)),IF(#REF!&gt;=#REF!,#REF!,IF(#REF!&lt;#REF!,#REF!,"")),"")</f>
        <v/>
      </c>
      <c r="S276" t="str">
        <f>IF(ISNUMBER(FIND("余亚成",#REF!)),#REF!,"")</f>
        <v/>
      </c>
      <c r="T276" s="99" t="str">
        <f>IF(ISNUMBER(FIND("余亚成",#REF!)),IF(#REF!&gt;=#REF!,#REF!,IF(#REF!&lt;#REF!,#REF!,"")),"")</f>
        <v/>
      </c>
      <c r="V276" t="str">
        <f>IF(ISNUMBER(FIND("杨炼",#REF!)),#REF!,"")</f>
        <v/>
      </c>
      <c r="W276" s="99" t="str">
        <f>IF(ISNUMBER(FIND("杨炼",#REF!)),IF(#REF!&gt;=#REF!,#REF!,IF(#REF!&lt;#REF!,#REF!,"")),"")</f>
        <v/>
      </c>
      <c r="Y276" t="str">
        <f>IF(ISNUMBER(FIND("曹俊",#REF!)),#REF!,"")</f>
        <v/>
      </c>
      <c r="Z276" s="99" t="str">
        <f>IF(ISNUMBER(FIND("曹俊",#REF!)),IF(#REF!&gt;=#REF!,#REF!,IF(#REF!&lt;#REF!,#REF!,"")),"")</f>
        <v/>
      </c>
      <c r="AB276" t="str">
        <f>IF(ISNUMBER(FIND("杨毅松",#REF!)),#REF!,"")</f>
        <v/>
      </c>
      <c r="AC276" s="99" t="str">
        <f>IF(ISNUMBER(FIND("杨毅松",#REF!)),IF(#REF!&gt;=#REF!,#REF!,IF(#REF!&lt;#REF!,#REF!,"")),"")</f>
        <v/>
      </c>
      <c r="AE276" t="str">
        <f>IF(ISNUMBER(FIND("田伟",#REF!)),#REF!,"")</f>
        <v/>
      </c>
      <c r="AF276" s="99" t="str">
        <f>IF(ISNUMBER(FIND("田伟",#REF!)),IF(#REF!&gt;=#REF!,#REF!,IF(#REF!&lt;#REF!,#REF!,"")),"")</f>
        <v/>
      </c>
      <c r="AH276" t="str">
        <f>IF(ISNUMBER(FIND("陈文卿",#REF!)),#REF!,"")</f>
        <v/>
      </c>
      <c r="AI276" s="99" t="str">
        <f>IF(ISNUMBER(FIND("陈文卿",#REF!)),IF(#REF!&gt;=#REF!,#REF!,IF(#REF!&lt;#REF!,#REF!,"")),"")</f>
        <v/>
      </c>
    </row>
    <row r="277" spans="1:35">
      <c r="A277" t="str">
        <f>IF(ISNUMBER(FIND("周朋",#REF!)),#REF!,"")</f>
        <v/>
      </c>
      <c r="B277" s="99" t="str">
        <f>IF(ISNUMBER(FIND("周朋",#REF!)),IF(#REF!&gt;=#REF!,#REF!,IF(#REF!&lt;#REF!,#REF!,"")),"")</f>
        <v/>
      </c>
      <c r="D277" t="str">
        <f>IF(ISNUMBER(FIND("鲁元君",#REF!)),#REF!,"")</f>
        <v/>
      </c>
      <c r="E277" s="99" t="str">
        <f>IF(ISNUMBER(FIND("鲁元君",#REF!)),IF(#REF!&gt;=#REF!,#REF!,IF(#REF!&lt;#REF!,#REF!,"")),"")</f>
        <v/>
      </c>
      <c r="G277" t="str">
        <f>IF(ISNUMBER(FIND("张子浚",#REF!)),#REF!,"")</f>
        <v/>
      </c>
      <c r="H277" s="99" t="str">
        <f>IF(ISNUMBER(FIND("张子浚",#REF!)),IF(#REF!&gt;=#REF!,#REF!,IF(#REF!&lt;#REF!,#REF!,"")),"")</f>
        <v/>
      </c>
      <c r="J277" t="str">
        <f>IF(ISNUMBER(FIND("张天畅",#REF!)),#REF!,"")</f>
        <v/>
      </c>
      <c r="K277" s="99" t="str">
        <f>IF(ISNUMBER(FIND("张天畅",#REF!)),IF(#REF!&gt;=#REF!,#REF!,IF(#REF!&lt;#REF!,#REF!,"")),"")</f>
        <v/>
      </c>
      <c r="M277" t="str">
        <f>IF(ISNUMBER(FIND("李元星",#REF!)),#REF!,"")</f>
        <v/>
      </c>
      <c r="N277" s="99" t="str">
        <f>IF(ISNUMBER(FIND("李元星",#REF!)),IF(#REF!&gt;=#REF!,#REF!,IF(#REF!&lt;#REF!,#REF!,"")),"")</f>
        <v/>
      </c>
      <c r="P277" t="str">
        <f>IF(ISNUMBER(FIND("徐锐",#REF!)),#REF!,"")</f>
        <v/>
      </c>
      <c r="Q277" s="99" t="str">
        <f>IF(ISNUMBER(FIND("徐锐",#REF!)),IF(#REF!&gt;=#REF!,#REF!,IF(#REF!&lt;#REF!,#REF!,"")),"")</f>
        <v/>
      </c>
      <c r="S277" t="str">
        <f>IF(ISNUMBER(FIND("余亚成",#REF!)),#REF!,"")</f>
        <v/>
      </c>
      <c r="T277" s="99" t="str">
        <f>IF(ISNUMBER(FIND("余亚成",#REF!)),IF(#REF!&gt;=#REF!,#REF!,IF(#REF!&lt;#REF!,#REF!,"")),"")</f>
        <v/>
      </c>
      <c r="V277" t="str">
        <f>IF(ISNUMBER(FIND("杨炼",#REF!)),#REF!,"")</f>
        <v/>
      </c>
      <c r="W277" s="99" t="str">
        <f>IF(ISNUMBER(FIND("杨炼",#REF!)),IF(#REF!&gt;=#REF!,#REF!,IF(#REF!&lt;#REF!,#REF!,"")),"")</f>
        <v/>
      </c>
      <c r="Y277" t="str">
        <f>IF(ISNUMBER(FIND("曹俊",#REF!)),#REF!,"")</f>
        <v/>
      </c>
      <c r="Z277" s="99" t="str">
        <f>IF(ISNUMBER(FIND("曹俊",#REF!)),IF(#REF!&gt;=#REF!,#REF!,IF(#REF!&lt;#REF!,#REF!,"")),"")</f>
        <v/>
      </c>
      <c r="AB277" t="str">
        <f>IF(ISNUMBER(FIND("杨毅松",#REF!)),#REF!,"")</f>
        <v/>
      </c>
      <c r="AC277" s="99" t="str">
        <f>IF(ISNUMBER(FIND("杨毅松",#REF!)),IF(#REF!&gt;=#REF!,#REF!,IF(#REF!&lt;#REF!,#REF!,"")),"")</f>
        <v/>
      </c>
      <c r="AE277" t="str">
        <f>IF(ISNUMBER(FIND("田伟",#REF!)),#REF!,"")</f>
        <v/>
      </c>
      <c r="AF277" s="99" t="str">
        <f>IF(ISNUMBER(FIND("田伟",#REF!)),IF(#REF!&gt;=#REF!,#REF!,IF(#REF!&lt;#REF!,#REF!,"")),"")</f>
        <v/>
      </c>
      <c r="AH277" t="str">
        <f>IF(ISNUMBER(FIND("陈文卿",#REF!)),#REF!,"")</f>
        <v/>
      </c>
      <c r="AI277" s="99" t="str">
        <f>IF(ISNUMBER(FIND("陈文卿",#REF!)),IF(#REF!&gt;=#REF!,#REF!,IF(#REF!&lt;#REF!,#REF!,"")),"")</f>
        <v/>
      </c>
    </row>
    <row r="278" spans="1:35">
      <c r="A278" t="str">
        <f>IF(ISNUMBER(FIND("周朋",#REF!)),#REF!,"")</f>
        <v/>
      </c>
      <c r="B278" s="99" t="str">
        <f>IF(ISNUMBER(FIND("周朋",#REF!)),IF(#REF!&gt;=#REF!,#REF!,IF(#REF!&lt;#REF!,#REF!,"")),"")</f>
        <v/>
      </c>
      <c r="D278" t="str">
        <f>IF(ISNUMBER(FIND("鲁元君",#REF!)),#REF!,"")</f>
        <v/>
      </c>
      <c r="E278" s="99" t="str">
        <f>IF(ISNUMBER(FIND("鲁元君",#REF!)),IF(#REF!&gt;=#REF!,#REF!,IF(#REF!&lt;#REF!,#REF!,"")),"")</f>
        <v/>
      </c>
      <c r="G278" t="str">
        <f>IF(ISNUMBER(FIND("张子浚",#REF!)),#REF!,"")</f>
        <v/>
      </c>
      <c r="H278" s="99" t="str">
        <f>IF(ISNUMBER(FIND("张子浚",#REF!)),IF(#REF!&gt;=#REF!,#REF!,IF(#REF!&lt;#REF!,#REF!,"")),"")</f>
        <v/>
      </c>
      <c r="J278" t="str">
        <f>IF(ISNUMBER(FIND("张天畅",#REF!)),#REF!,"")</f>
        <v/>
      </c>
      <c r="K278" s="99" t="str">
        <f>IF(ISNUMBER(FIND("张天畅",#REF!)),IF(#REF!&gt;=#REF!,#REF!,IF(#REF!&lt;#REF!,#REF!,"")),"")</f>
        <v/>
      </c>
      <c r="M278" t="str">
        <f>IF(ISNUMBER(FIND("李元星",#REF!)),#REF!,"")</f>
        <v/>
      </c>
      <c r="N278" s="99" t="str">
        <f>IF(ISNUMBER(FIND("李元星",#REF!)),IF(#REF!&gt;=#REF!,#REF!,IF(#REF!&lt;#REF!,#REF!,"")),"")</f>
        <v/>
      </c>
      <c r="P278" t="str">
        <f>IF(ISNUMBER(FIND("徐锐",#REF!)),#REF!,"")</f>
        <v/>
      </c>
      <c r="Q278" s="99" t="str">
        <f>IF(ISNUMBER(FIND("徐锐",#REF!)),IF(#REF!&gt;=#REF!,#REF!,IF(#REF!&lt;#REF!,#REF!,"")),"")</f>
        <v/>
      </c>
      <c r="S278" t="str">
        <f>IF(ISNUMBER(FIND("余亚成",#REF!)),#REF!,"")</f>
        <v/>
      </c>
      <c r="T278" s="99" t="str">
        <f>IF(ISNUMBER(FIND("余亚成",#REF!)),IF(#REF!&gt;=#REF!,#REF!,IF(#REF!&lt;#REF!,#REF!,"")),"")</f>
        <v/>
      </c>
      <c r="V278" t="str">
        <f>IF(ISNUMBER(FIND("杨炼",#REF!)),#REF!,"")</f>
        <v/>
      </c>
      <c r="W278" s="99" t="str">
        <f>IF(ISNUMBER(FIND("杨炼",#REF!)),IF(#REF!&gt;=#REF!,#REF!,IF(#REF!&lt;#REF!,#REF!,"")),"")</f>
        <v/>
      </c>
      <c r="Y278" t="str">
        <f>IF(ISNUMBER(FIND("曹俊",#REF!)),#REF!,"")</f>
        <v/>
      </c>
      <c r="Z278" s="99" t="str">
        <f>IF(ISNUMBER(FIND("曹俊",#REF!)),IF(#REF!&gt;=#REF!,#REF!,IF(#REF!&lt;#REF!,#REF!,"")),"")</f>
        <v/>
      </c>
      <c r="AB278" t="str">
        <f>IF(ISNUMBER(FIND("杨毅松",#REF!)),#REF!,"")</f>
        <v/>
      </c>
      <c r="AC278" s="99" t="str">
        <f>IF(ISNUMBER(FIND("杨毅松",#REF!)),IF(#REF!&gt;=#REF!,#REF!,IF(#REF!&lt;#REF!,#REF!,"")),"")</f>
        <v/>
      </c>
      <c r="AE278" t="str">
        <f>IF(ISNUMBER(FIND("田伟",#REF!)),#REF!,"")</f>
        <v/>
      </c>
      <c r="AF278" s="99" t="str">
        <f>IF(ISNUMBER(FIND("田伟",#REF!)),IF(#REF!&gt;=#REF!,#REF!,IF(#REF!&lt;#REF!,#REF!,"")),"")</f>
        <v/>
      </c>
      <c r="AH278" t="str">
        <f>IF(ISNUMBER(FIND("陈文卿",#REF!)),#REF!,"")</f>
        <v/>
      </c>
      <c r="AI278" s="99" t="str">
        <f>IF(ISNUMBER(FIND("陈文卿",#REF!)),IF(#REF!&gt;=#REF!,#REF!,IF(#REF!&lt;#REF!,#REF!,"")),"")</f>
        <v/>
      </c>
    </row>
    <row r="279" spans="1:35">
      <c r="A279" t="str">
        <f>IF(ISNUMBER(FIND("周朋",#REF!)),#REF!,"")</f>
        <v/>
      </c>
      <c r="B279" s="99" t="str">
        <f>IF(ISNUMBER(FIND("周朋",#REF!)),IF(#REF!&gt;=#REF!,#REF!,IF(#REF!&lt;#REF!,#REF!,"")),"")</f>
        <v/>
      </c>
      <c r="D279" t="str">
        <f>IF(ISNUMBER(FIND("鲁元君",#REF!)),#REF!,"")</f>
        <v/>
      </c>
      <c r="E279" s="99" t="str">
        <f>IF(ISNUMBER(FIND("鲁元君",#REF!)),IF(#REF!&gt;=#REF!,#REF!,IF(#REF!&lt;#REF!,#REF!,"")),"")</f>
        <v/>
      </c>
      <c r="G279" t="str">
        <f>IF(ISNUMBER(FIND("张子浚",#REF!)),#REF!,"")</f>
        <v/>
      </c>
      <c r="H279" s="99" t="str">
        <f>IF(ISNUMBER(FIND("张子浚",#REF!)),IF(#REF!&gt;=#REF!,#REF!,IF(#REF!&lt;#REF!,#REF!,"")),"")</f>
        <v/>
      </c>
      <c r="J279" t="str">
        <f>IF(ISNUMBER(FIND("张天畅",#REF!)),#REF!,"")</f>
        <v/>
      </c>
      <c r="K279" s="99" t="str">
        <f>IF(ISNUMBER(FIND("张天畅",#REF!)),IF(#REF!&gt;=#REF!,#REF!,IF(#REF!&lt;#REF!,#REF!,"")),"")</f>
        <v/>
      </c>
      <c r="M279" t="str">
        <f>IF(ISNUMBER(FIND("李元星",#REF!)),#REF!,"")</f>
        <v/>
      </c>
      <c r="N279" s="99" t="str">
        <f>IF(ISNUMBER(FIND("李元星",#REF!)),IF(#REF!&gt;=#REF!,#REF!,IF(#REF!&lt;#REF!,#REF!,"")),"")</f>
        <v/>
      </c>
      <c r="P279" t="str">
        <f>IF(ISNUMBER(FIND("徐锐",#REF!)),#REF!,"")</f>
        <v/>
      </c>
      <c r="Q279" s="99" t="str">
        <f>IF(ISNUMBER(FIND("徐锐",#REF!)),IF(#REF!&gt;=#REF!,#REF!,IF(#REF!&lt;#REF!,#REF!,"")),"")</f>
        <v/>
      </c>
      <c r="S279" t="str">
        <f>IF(ISNUMBER(FIND("余亚成",#REF!)),#REF!,"")</f>
        <v/>
      </c>
      <c r="T279" s="99" t="str">
        <f>IF(ISNUMBER(FIND("余亚成",#REF!)),IF(#REF!&gt;=#REF!,#REF!,IF(#REF!&lt;#REF!,#REF!,"")),"")</f>
        <v/>
      </c>
      <c r="V279" t="str">
        <f>IF(ISNUMBER(FIND("杨炼",#REF!)),#REF!,"")</f>
        <v/>
      </c>
      <c r="W279" s="99" t="str">
        <f>IF(ISNUMBER(FIND("杨炼",#REF!)),IF(#REF!&gt;=#REF!,#REF!,IF(#REF!&lt;#REF!,#REF!,"")),"")</f>
        <v/>
      </c>
      <c r="Y279" t="str">
        <f>IF(ISNUMBER(FIND("曹俊",#REF!)),#REF!,"")</f>
        <v/>
      </c>
      <c r="Z279" s="99" t="str">
        <f>IF(ISNUMBER(FIND("曹俊",#REF!)),IF(#REF!&gt;=#REF!,#REF!,IF(#REF!&lt;#REF!,#REF!,"")),"")</f>
        <v/>
      </c>
      <c r="AB279" t="str">
        <f>IF(ISNUMBER(FIND("杨毅松",#REF!)),#REF!,"")</f>
        <v/>
      </c>
      <c r="AC279" s="99" t="str">
        <f>IF(ISNUMBER(FIND("杨毅松",#REF!)),IF(#REF!&gt;=#REF!,#REF!,IF(#REF!&lt;#REF!,#REF!,"")),"")</f>
        <v/>
      </c>
      <c r="AE279" t="str">
        <f>IF(ISNUMBER(FIND("田伟",#REF!)),#REF!,"")</f>
        <v/>
      </c>
      <c r="AF279" s="99" t="str">
        <f>IF(ISNUMBER(FIND("田伟",#REF!)),IF(#REF!&gt;=#REF!,#REF!,IF(#REF!&lt;#REF!,#REF!,"")),"")</f>
        <v/>
      </c>
      <c r="AH279" t="str">
        <f>IF(ISNUMBER(FIND("陈文卿",#REF!)),#REF!,"")</f>
        <v/>
      </c>
      <c r="AI279" s="99" t="str">
        <f>IF(ISNUMBER(FIND("陈文卿",#REF!)),IF(#REF!&gt;=#REF!,#REF!,IF(#REF!&lt;#REF!,#REF!,"")),"")</f>
        <v/>
      </c>
    </row>
    <row r="280" spans="1:35">
      <c r="A280" t="str">
        <f>IF(ISNUMBER(FIND("周朋",#REF!)),#REF!,"")</f>
        <v/>
      </c>
      <c r="B280" s="99" t="str">
        <f>IF(ISNUMBER(FIND("周朋",#REF!)),IF(#REF!&gt;=#REF!,#REF!,IF(#REF!&lt;#REF!,#REF!,"")),"")</f>
        <v/>
      </c>
      <c r="D280" t="str">
        <f>IF(ISNUMBER(FIND("鲁元君",#REF!)),#REF!,"")</f>
        <v/>
      </c>
      <c r="E280" s="99" t="str">
        <f>IF(ISNUMBER(FIND("鲁元君",#REF!)),IF(#REF!&gt;=#REF!,#REF!,IF(#REF!&lt;#REF!,#REF!,"")),"")</f>
        <v/>
      </c>
      <c r="G280" t="str">
        <f>IF(ISNUMBER(FIND("张子浚",#REF!)),#REF!,"")</f>
        <v/>
      </c>
      <c r="H280" s="99" t="str">
        <f>IF(ISNUMBER(FIND("张子浚",#REF!)),IF(#REF!&gt;=#REF!,#REF!,IF(#REF!&lt;#REF!,#REF!,"")),"")</f>
        <v/>
      </c>
      <c r="J280" t="str">
        <f>IF(ISNUMBER(FIND("张天畅",#REF!)),#REF!,"")</f>
        <v/>
      </c>
      <c r="K280" s="99" t="str">
        <f>IF(ISNUMBER(FIND("张天畅",#REF!)),IF(#REF!&gt;=#REF!,#REF!,IF(#REF!&lt;#REF!,#REF!,"")),"")</f>
        <v/>
      </c>
      <c r="M280" t="str">
        <f>IF(ISNUMBER(FIND("李元星",#REF!)),#REF!,"")</f>
        <v/>
      </c>
      <c r="N280" s="99" t="str">
        <f>IF(ISNUMBER(FIND("李元星",#REF!)),IF(#REF!&gt;=#REF!,#REF!,IF(#REF!&lt;#REF!,#REF!,"")),"")</f>
        <v/>
      </c>
      <c r="P280" t="str">
        <f>IF(ISNUMBER(FIND("徐锐",#REF!)),#REF!,"")</f>
        <v/>
      </c>
      <c r="Q280" s="99" t="str">
        <f>IF(ISNUMBER(FIND("徐锐",#REF!)),IF(#REF!&gt;=#REF!,#REF!,IF(#REF!&lt;#REF!,#REF!,"")),"")</f>
        <v/>
      </c>
      <c r="S280" t="str">
        <f>IF(ISNUMBER(FIND("余亚成",#REF!)),#REF!,"")</f>
        <v/>
      </c>
      <c r="T280" s="99" t="str">
        <f>IF(ISNUMBER(FIND("余亚成",#REF!)),IF(#REF!&gt;=#REF!,#REF!,IF(#REF!&lt;#REF!,#REF!,"")),"")</f>
        <v/>
      </c>
      <c r="V280" t="str">
        <f>IF(ISNUMBER(FIND("杨炼",#REF!)),#REF!,"")</f>
        <v/>
      </c>
      <c r="W280" s="99" t="str">
        <f>IF(ISNUMBER(FIND("杨炼",#REF!)),IF(#REF!&gt;=#REF!,#REF!,IF(#REF!&lt;#REF!,#REF!,"")),"")</f>
        <v/>
      </c>
      <c r="Y280" t="str">
        <f>IF(ISNUMBER(FIND("曹俊",#REF!)),#REF!,"")</f>
        <v/>
      </c>
      <c r="Z280" s="99" t="str">
        <f>IF(ISNUMBER(FIND("曹俊",#REF!)),IF(#REF!&gt;=#REF!,#REF!,IF(#REF!&lt;#REF!,#REF!,"")),"")</f>
        <v/>
      </c>
      <c r="AB280" t="str">
        <f>IF(ISNUMBER(FIND("杨毅松",#REF!)),#REF!,"")</f>
        <v/>
      </c>
      <c r="AC280" s="99" t="str">
        <f>IF(ISNUMBER(FIND("杨毅松",#REF!)),IF(#REF!&gt;=#REF!,#REF!,IF(#REF!&lt;#REF!,#REF!,"")),"")</f>
        <v/>
      </c>
      <c r="AE280" t="str">
        <f>IF(ISNUMBER(FIND("田伟",#REF!)),#REF!,"")</f>
        <v/>
      </c>
      <c r="AF280" s="99" t="str">
        <f>IF(ISNUMBER(FIND("田伟",#REF!)),IF(#REF!&gt;=#REF!,#REF!,IF(#REF!&lt;#REF!,#REF!,"")),"")</f>
        <v/>
      </c>
      <c r="AH280" t="str">
        <f>IF(ISNUMBER(FIND("陈文卿",#REF!)),#REF!,"")</f>
        <v/>
      </c>
      <c r="AI280" s="99" t="str">
        <f>IF(ISNUMBER(FIND("陈文卿",#REF!)),IF(#REF!&gt;=#REF!,#REF!,IF(#REF!&lt;#REF!,#REF!,"")),"")</f>
        <v/>
      </c>
    </row>
    <row r="281" spans="1:35">
      <c r="A281" t="str">
        <f>IF(ISNUMBER(FIND("周朋",#REF!)),#REF!,"")</f>
        <v/>
      </c>
      <c r="B281" s="99" t="str">
        <f>IF(ISNUMBER(FIND("周朋",#REF!)),IF(#REF!&gt;=#REF!,#REF!,IF(#REF!&lt;#REF!,#REF!,"")),"")</f>
        <v/>
      </c>
      <c r="D281" t="str">
        <f>IF(ISNUMBER(FIND("鲁元君",#REF!)),#REF!,"")</f>
        <v/>
      </c>
      <c r="E281" s="99" t="str">
        <f>IF(ISNUMBER(FIND("鲁元君",#REF!)),IF(#REF!&gt;=#REF!,#REF!,IF(#REF!&lt;#REF!,#REF!,"")),"")</f>
        <v/>
      </c>
      <c r="G281" t="str">
        <f>IF(ISNUMBER(FIND("张子浚",#REF!)),#REF!,"")</f>
        <v/>
      </c>
      <c r="H281" s="99" t="str">
        <f>IF(ISNUMBER(FIND("张子浚",#REF!)),IF(#REF!&gt;=#REF!,#REF!,IF(#REF!&lt;#REF!,#REF!,"")),"")</f>
        <v/>
      </c>
      <c r="J281" t="str">
        <f>IF(ISNUMBER(FIND("张天畅",#REF!)),#REF!,"")</f>
        <v/>
      </c>
      <c r="K281" s="99" t="str">
        <f>IF(ISNUMBER(FIND("张天畅",#REF!)),IF(#REF!&gt;=#REF!,#REF!,IF(#REF!&lt;#REF!,#REF!,"")),"")</f>
        <v/>
      </c>
      <c r="M281" t="str">
        <f>IF(ISNUMBER(FIND("李元星",#REF!)),#REF!,"")</f>
        <v/>
      </c>
      <c r="N281" s="99" t="str">
        <f>IF(ISNUMBER(FIND("李元星",#REF!)),IF(#REF!&gt;=#REF!,#REF!,IF(#REF!&lt;#REF!,#REF!,"")),"")</f>
        <v/>
      </c>
      <c r="P281" t="str">
        <f>IF(ISNUMBER(FIND("徐锐",#REF!)),#REF!,"")</f>
        <v/>
      </c>
      <c r="Q281" s="99" t="str">
        <f>IF(ISNUMBER(FIND("徐锐",#REF!)),IF(#REF!&gt;=#REF!,#REF!,IF(#REF!&lt;#REF!,#REF!,"")),"")</f>
        <v/>
      </c>
      <c r="S281" t="str">
        <f>IF(ISNUMBER(FIND("余亚成",#REF!)),#REF!,"")</f>
        <v/>
      </c>
      <c r="T281" s="99" t="str">
        <f>IF(ISNUMBER(FIND("余亚成",#REF!)),IF(#REF!&gt;=#REF!,#REF!,IF(#REF!&lt;#REF!,#REF!,"")),"")</f>
        <v/>
      </c>
      <c r="V281" t="str">
        <f>IF(ISNUMBER(FIND("杨炼",#REF!)),#REF!,"")</f>
        <v/>
      </c>
      <c r="W281" s="99" t="str">
        <f>IF(ISNUMBER(FIND("杨炼",#REF!)),IF(#REF!&gt;=#REF!,#REF!,IF(#REF!&lt;#REF!,#REF!,"")),"")</f>
        <v/>
      </c>
      <c r="Y281" t="str">
        <f>IF(ISNUMBER(FIND("曹俊",#REF!)),#REF!,"")</f>
        <v/>
      </c>
      <c r="Z281" s="99" t="str">
        <f>IF(ISNUMBER(FIND("曹俊",#REF!)),IF(#REF!&gt;=#REF!,#REF!,IF(#REF!&lt;#REF!,#REF!,"")),"")</f>
        <v/>
      </c>
      <c r="AB281" t="str">
        <f>IF(ISNUMBER(FIND("杨毅松",#REF!)),#REF!,"")</f>
        <v/>
      </c>
      <c r="AC281" s="99" t="str">
        <f>IF(ISNUMBER(FIND("杨毅松",#REF!)),IF(#REF!&gt;=#REF!,#REF!,IF(#REF!&lt;#REF!,#REF!,"")),"")</f>
        <v/>
      </c>
      <c r="AE281" t="str">
        <f>IF(ISNUMBER(FIND("田伟",#REF!)),#REF!,"")</f>
        <v/>
      </c>
      <c r="AF281" s="99" t="str">
        <f>IF(ISNUMBER(FIND("田伟",#REF!)),IF(#REF!&gt;=#REF!,#REF!,IF(#REF!&lt;#REF!,#REF!,"")),"")</f>
        <v/>
      </c>
      <c r="AH281" t="str">
        <f>IF(ISNUMBER(FIND("陈文卿",#REF!)),#REF!,"")</f>
        <v/>
      </c>
      <c r="AI281" s="99" t="str">
        <f>IF(ISNUMBER(FIND("陈文卿",#REF!)),IF(#REF!&gt;=#REF!,#REF!,IF(#REF!&lt;#REF!,#REF!,"")),"")</f>
        <v/>
      </c>
    </row>
    <row r="282" spans="1:35">
      <c r="A282" t="str">
        <f>IF(ISNUMBER(FIND("周朋",#REF!)),#REF!,"")</f>
        <v/>
      </c>
      <c r="B282" s="99" t="str">
        <f>IF(ISNUMBER(FIND("周朋",#REF!)),IF(#REF!&gt;=#REF!,#REF!,IF(#REF!&lt;#REF!,#REF!,"")),"")</f>
        <v/>
      </c>
      <c r="D282" t="str">
        <f>IF(ISNUMBER(FIND("鲁元君",#REF!)),#REF!,"")</f>
        <v/>
      </c>
      <c r="E282" s="99" t="str">
        <f>IF(ISNUMBER(FIND("鲁元君",#REF!)),IF(#REF!&gt;=#REF!,#REF!,IF(#REF!&lt;#REF!,#REF!,"")),"")</f>
        <v/>
      </c>
      <c r="G282" t="str">
        <f>IF(ISNUMBER(FIND("张子浚",#REF!)),#REF!,"")</f>
        <v/>
      </c>
      <c r="H282" s="99" t="str">
        <f>IF(ISNUMBER(FIND("张子浚",#REF!)),IF(#REF!&gt;=#REF!,#REF!,IF(#REF!&lt;#REF!,#REF!,"")),"")</f>
        <v/>
      </c>
      <c r="J282" t="str">
        <f>IF(ISNUMBER(FIND("张天畅",#REF!)),#REF!,"")</f>
        <v/>
      </c>
      <c r="K282" s="99" t="str">
        <f>IF(ISNUMBER(FIND("张天畅",#REF!)),IF(#REF!&gt;=#REF!,#REF!,IF(#REF!&lt;#REF!,#REF!,"")),"")</f>
        <v/>
      </c>
      <c r="M282" t="str">
        <f>IF(ISNUMBER(FIND("李元星",#REF!)),#REF!,"")</f>
        <v/>
      </c>
      <c r="N282" s="99" t="str">
        <f>IF(ISNUMBER(FIND("李元星",#REF!)),IF(#REF!&gt;=#REF!,#REF!,IF(#REF!&lt;#REF!,#REF!,"")),"")</f>
        <v/>
      </c>
      <c r="P282" t="str">
        <f>IF(ISNUMBER(FIND("徐锐",#REF!)),#REF!,"")</f>
        <v/>
      </c>
      <c r="Q282" s="99" t="str">
        <f>IF(ISNUMBER(FIND("徐锐",#REF!)),IF(#REF!&gt;=#REF!,#REF!,IF(#REF!&lt;#REF!,#REF!,"")),"")</f>
        <v/>
      </c>
      <c r="S282" t="str">
        <f>IF(ISNUMBER(FIND("余亚成",#REF!)),#REF!,"")</f>
        <v/>
      </c>
      <c r="T282" s="99" t="str">
        <f>IF(ISNUMBER(FIND("余亚成",#REF!)),IF(#REF!&gt;=#REF!,#REF!,IF(#REF!&lt;#REF!,#REF!,"")),"")</f>
        <v/>
      </c>
      <c r="V282" t="str">
        <f>IF(ISNUMBER(FIND("杨炼",#REF!)),#REF!,"")</f>
        <v/>
      </c>
      <c r="W282" s="99" t="str">
        <f>IF(ISNUMBER(FIND("杨炼",#REF!)),IF(#REF!&gt;=#REF!,#REF!,IF(#REF!&lt;#REF!,#REF!,"")),"")</f>
        <v/>
      </c>
      <c r="Y282" t="str">
        <f>IF(ISNUMBER(FIND("曹俊",#REF!)),#REF!,"")</f>
        <v/>
      </c>
      <c r="Z282" s="99" t="str">
        <f>IF(ISNUMBER(FIND("曹俊",#REF!)),IF(#REF!&gt;=#REF!,#REF!,IF(#REF!&lt;#REF!,#REF!,"")),"")</f>
        <v/>
      </c>
      <c r="AB282" t="str">
        <f>IF(ISNUMBER(FIND("杨毅松",#REF!)),#REF!,"")</f>
        <v/>
      </c>
      <c r="AC282" s="99" t="str">
        <f>IF(ISNUMBER(FIND("杨毅松",#REF!)),IF(#REF!&gt;=#REF!,#REF!,IF(#REF!&lt;#REF!,#REF!,"")),"")</f>
        <v/>
      </c>
      <c r="AE282" t="str">
        <f>IF(ISNUMBER(FIND("田伟",#REF!)),#REF!,"")</f>
        <v/>
      </c>
      <c r="AF282" s="99" t="str">
        <f>IF(ISNUMBER(FIND("田伟",#REF!)),IF(#REF!&gt;=#REF!,#REF!,IF(#REF!&lt;#REF!,#REF!,"")),"")</f>
        <v/>
      </c>
      <c r="AH282" t="str">
        <f>IF(ISNUMBER(FIND("陈文卿",#REF!)),#REF!,"")</f>
        <v/>
      </c>
      <c r="AI282" s="99" t="str">
        <f>IF(ISNUMBER(FIND("陈文卿",#REF!)),IF(#REF!&gt;=#REF!,#REF!,IF(#REF!&lt;#REF!,#REF!,"")),"")</f>
        <v/>
      </c>
    </row>
    <row r="283" spans="1:35">
      <c r="A283" t="str">
        <f>IF(ISNUMBER(FIND("周朋",#REF!)),#REF!,"")</f>
        <v/>
      </c>
      <c r="B283" s="99" t="str">
        <f>IF(ISNUMBER(FIND("周朋",#REF!)),IF(#REF!&gt;=#REF!,#REF!,IF(#REF!&lt;#REF!,#REF!,"")),"")</f>
        <v/>
      </c>
      <c r="D283" t="str">
        <f>IF(ISNUMBER(FIND("鲁元君",#REF!)),#REF!,"")</f>
        <v/>
      </c>
      <c r="E283" s="99" t="str">
        <f>IF(ISNUMBER(FIND("鲁元君",#REF!)),IF(#REF!&gt;=#REF!,#REF!,IF(#REF!&lt;#REF!,#REF!,"")),"")</f>
        <v/>
      </c>
      <c r="G283" t="str">
        <f>IF(ISNUMBER(FIND("张子浚",#REF!)),#REF!,"")</f>
        <v/>
      </c>
      <c r="H283" s="99" t="str">
        <f>IF(ISNUMBER(FIND("张子浚",#REF!)),IF(#REF!&gt;=#REF!,#REF!,IF(#REF!&lt;#REF!,#REF!,"")),"")</f>
        <v/>
      </c>
      <c r="J283" t="str">
        <f>IF(ISNUMBER(FIND("张天畅",#REF!)),#REF!,"")</f>
        <v/>
      </c>
      <c r="K283" s="99" t="str">
        <f>IF(ISNUMBER(FIND("张天畅",#REF!)),IF(#REF!&gt;=#REF!,#REF!,IF(#REF!&lt;#REF!,#REF!,"")),"")</f>
        <v/>
      </c>
      <c r="M283" t="str">
        <f>IF(ISNUMBER(FIND("李元星",#REF!)),#REF!,"")</f>
        <v/>
      </c>
      <c r="N283" s="99" t="str">
        <f>IF(ISNUMBER(FIND("李元星",#REF!)),IF(#REF!&gt;=#REF!,#REF!,IF(#REF!&lt;#REF!,#REF!,"")),"")</f>
        <v/>
      </c>
      <c r="P283" t="str">
        <f>IF(ISNUMBER(FIND("徐锐",#REF!)),#REF!,"")</f>
        <v/>
      </c>
      <c r="Q283" s="99" t="str">
        <f>IF(ISNUMBER(FIND("徐锐",#REF!)),IF(#REF!&gt;=#REF!,#REF!,IF(#REF!&lt;#REF!,#REF!,"")),"")</f>
        <v/>
      </c>
      <c r="S283" t="str">
        <f>IF(ISNUMBER(FIND("余亚成",#REF!)),#REF!,"")</f>
        <v/>
      </c>
      <c r="T283" s="99" t="str">
        <f>IF(ISNUMBER(FIND("余亚成",#REF!)),IF(#REF!&gt;=#REF!,#REF!,IF(#REF!&lt;#REF!,#REF!,"")),"")</f>
        <v/>
      </c>
      <c r="V283" t="str">
        <f>IF(ISNUMBER(FIND("杨炼",#REF!)),#REF!,"")</f>
        <v/>
      </c>
      <c r="W283" s="99" t="str">
        <f>IF(ISNUMBER(FIND("杨炼",#REF!)),IF(#REF!&gt;=#REF!,#REF!,IF(#REF!&lt;#REF!,#REF!,"")),"")</f>
        <v/>
      </c>
      <c r="Y283" t="str">
        <f>IF(ISNUMBER(FIND("曹俊",#REF!)),#REF!,"")</f>
        <v/>
      </c>
      <c r="Z283" s="99" t="str">
        <f>IF(ISNUMBER(FIND("曹俊",#REF!)),IF(#REF!&gt;=#REF!,#REF!,IF(#REF!&lt;#REF!,#REF!,"")),"")</f>
        <v/>
      </c>
      <c r="AB283" t="str">
        <f>IF(ISNUMBER(FIND("杨毅松",#REF!)),#REF!,"")</f>
        <v/>
      </c>
      <c r="AC283" s="99" t="str">
        <f>IF(ISNUMBER(FIND("杨毅松",#REF!)),IF(#REF!&gt;=#REF!,#REF!,IF(#REF!&lt;#REF!,#REF!,"")),"")</f>
        <v/>
      </c>
      <c r="AE283" t="str">
        <f>IF(ISNUMBER(FIND("田伟",#REF!)),#REF!,"")</f>
        <v/>
      </c>
      <c r="AF283" s="99" t="str">
        <f>IF(ISNUMBER(FIND("田伟",#REF!)),IF(#REF!&gt;=#REF!,#REF!,IF(#REF!&lt;#REF!,#REF!,"")),"")</f>
        <v/>
      </c>
      <c r="AH283" t="str">
        <f>IF(ISNUMBER(FIND("陈文卿",#REF!)),#REF!,"")</f>
        <v/>
      </c>
      <c r="AI283" s="99" t="str">
        <f>IF(ISNUMBER(FIND("陈文卿",#REF!)),IF(#REF!&gt;=#REF!,#REF!,IF(#REF!&lt;#REF!,#REF!,"")),"")</f>
        <v/>
      </c>
    </row>
    <row r="284" spans="1:35">
      <c r="A284" t="str">
        <f>IF(ISNUMBER(FIND("周朋",#REF!)),#REF!,"")</f>
        <v/>
      </c>
      <c r="B284" s="99" t="str">
        <f>IF(ISNUMBER(FIND("周朋",#REF!)),IF(#REF!&gt;=#REF!,#REF!,IF(#REF!&lt;#REF!,#REF!,"")),"")</f>
        <v/>
      </c>
      <c r="D284" t="str">
        <f>IF(ISNUMBER(FIND("鲁元君",#REF!)),#REF!,"")</f>
        <v/>
      </c>
      <c r="E284" s="99" t="str">
        <f>IF(ISNUMBER(FIND("鲁元君",#REF!)),IF(#REF!&gt;=#REF!,#REF!,IF(#REF!&lt;#REF!,#REF!,"")),"")</f>
        <v/>
      </c>
      <c r="G284" t="str">
        <f>IF(ISNUMBER(FIND("张子浚",#REF!)),#REF!,"")</f>
        <v/>
      </c>
      <c r="H284" s="99" t="str">
        <f>IF(ISNUMBER(FIND("张子浚",#REF!)),IF(#REF!&gt;=#REF!,#REF!,IF(#REF!&lt;#REF!,#REF!,"")),"")</f>
        <v/>
      </c>
      <c r="J284" t="str">
        <f>IF(ISNUMBER(FIND("张天畅",#REF!)),#REF!,"")</f>
        <v/>
      </c>
      <c r="K284" s="99" t="str">
        <f>IF(ISNUMBER(FIND("张天畅",#REF!)),IF(#REF!&gt;=#REF!,#REF!,IF(#REF!&lt;#REF!,#REF!,"")),"")</f>
        <v/>
      </c>
      <c r="M284" t="str">
        <f>IF(ISNUMBER(FIND("李元星",#REF!)),#REF!,"")</f>
        <v/>
      </c>
      <c r="N284" s="99" t="str">
        <f>IF(ISNUMBER(FIND("李元星",#REF!)),IF(#REF!&gt;=#REF!,#REF!,IF(#REF!&lt;#REF!,#REF!,"")),"")</f>
        <v/>
      </c>
      <c r="P284" t="str">
        <f>IF(ISNUMBER(FIND("徐锐",#REF!)),#REF!,"")</f>
        <v/>
      </c>
      <c r="Q284" s="99" t="str">
        <f>IF(ISNUMBER(FIND("徐锐",#REF!)),IF(#REF!&gt;=#REF!,#REF!,IF(#REF!&lt;#REF!,#REF!,"")),"")</f>
        <v/>
      </c>
      <c r="S284" t="str">
        <f>IF(ISNUMBER(FIND("余亚成",#REF!)),#REF!,"")</f>
        <v/>
      </c>
      <c r="T284" s="99" t="str">
        <f>IF(ISNUMBER(FIND("余亚成",#REF!)),IF(#REF!&gt;=#REF!,#REF!,IF(#REF!&lt;#REF!,#REF!,"")),"")</f>
        <v/>
      </c>
      <c r="V284" t="str">
        <f>IF(ISNUMBER(FIND("杨炼",#REF!)),#REF!,"")</f>
        <v/>
      </c>
      <c r="W284" s="99" t="str">
        <f>IF(ISNUMBER(FIND("杨炼",#REF!)),IF(#REF!&gt;=#REF!,#REF!,IF(#REF!&lt;#REF!,#REF!,"")),"")</f>
        <v/>
      </c>
      <c r="Y284" t="str">
        <f>IF(ISNUMBER(FIND("曹俊",#REF!)),#REF!,"")</f>
        <v/>
      </c>
      <c r="Z284" s="99" t="str">
        <f>IF(ISNUMBER(FIND("曹俊",#REF!)),IF(#REF!&gt;=#REF!,#REF!,IF(#REF!&lt;#REF!,#REF!,"")),"")</f>
        <v/>
      </c>
      <c r="AB284" t="str">
        <f>IF(ISNUMBER(FIND("杨毅松",#REF!)),#REF!,"")</f>
        <v/>
      </c>
      <c r="AC284" s="99" t="str">
        <f>IF(ISNUMBER(FIND("杨毅松",#REF!)),IF(#REF!&gt;=#REF!,#REF!,IF(#REF!&lt;#REF!,#REF!,"")),"")</f>
        <v/>
      </c>
      <c r="AE284" t="str">
        <f>IF(ISNUMBER(FIND("田伟",#REF!)),#REF!,"")</f>
        <v/>
      </c>
      <c r="AF284" s="99" t="str">
        <f>IF(ISNUMBER(FIND("田伟",#REF!)),IF(#REF!&gt;=#REF!,#REF!,IF(#REF!&lt;#REF!,#REF!,"")),"")</f>
        <v/>
      </c>
      <c r="AH284" t="str">
        <f>IF(ISNUMBER(FIND("陈文卿",#REF!)),#REF!,"")</f>
        <v/>
      </c>
      <c r="AI284" s="99" t="str">
        <f>IF(ISNUMBER(FIND("陈文卿",#REF!)),IF(#REF!&gt;=#REF!,#REF!,IF(#REF!&lt;#REF!,#REF!,"")),"")</f>
        <v/>
      </c>
    </row>
    <row r="285" spans="1:35">
      <c r="A285" t="str">
        <f>IF(ISNUMBER(FIND("周朋",#REF!)),#REF!,"")</f>
        <v/>
      </c>
      <c r="B285" s="99" t="str">
        <f>IF(ISNUMBER(FIND("周朋",#REF!)),IF(#REF!&gt;=#REF!,#REF!,IF(#REF!&lt;#REF!,#REF!,"")),"")</f>
        <v/>
      </c>
      <c r="D285" t="str">
        <f>IF(ISNUMBER(FIND("鲁元君",#REF!)),#REF!,"")</f>
        <v/>
      </c>
      <c r="E285" s="99" t="str">
        <f>IF(ISNUMBER(FIND("鲁元君",#REF!)),IF(#REF!&gt;=#REF!,#REF!,IF(#REF!&lt;#REF!,#REF!,"")),"")</f>
        <v/>
      </c>
      <c r="G285" t="str">
        <f>IF(ISNUMBER(FIND("张子浚",#REF!)),#REF!,"")</f>
        <v/>
      </c>
      <c r="H285" s="99" t="str">
        <f>IF(ISNUMBER(FIND("张子浚",#REF!)),IF(#REF!&gt;=#REF!,#REF!,IF(#REF!&lt;#REF!,#REF!,"")),"")</f>
        <v/>
      </c>
      <c r="J285" t="str">
        <f>IF(ISNUMBER(FIND("张天畅",#REF!)),#REF!,"")</f>
        <v/>
      </c>
      <c r="K285" s="99" t="str">
        <f>IF(ISNUMBER(FIND("张天畅",#REF!)),IF(#REF!&gt;=#REF!,#REF!,IF(#REF!&lt;#REF!,#REF!,"")),"")</f>
        <v/>
      </c>
      <c r="M285" t="str">
        <f>IF(ISNUMBER(FIND("李元星",#REF!)),#REF!,"")</f>
        <v/>
      </c>
      <c r="N285" s="99" t="str">
        <f>IF(ISNUMBER(FIND("李元星",#REF!)),IF(#REF!&gt;=#REF!,#REF!,IF(#REF!&lt;#REF!,#REF!,"")),"")</f>
        <v/>
      </c>
      <c r="P285" t="str">
        <f>IF(ISNUMBER(FIND("徐锐",#REF!)),#REF!,"")</f>
        <v/>
      </c>
      <c r="Q285" s="99" t="str">
        <f>IF(ISNUMBER(FIND("徐锐",#REF!)),IF(#REF!&gt;=#REF!,#REF!,IF(#REF!&lt;#REF!,#REF!,"")),"")</f>
        <v/>
      </c>
      <c r="S285" t="str">
        <f>IF(ISNUMBER(FIND("余亚成",#REF!)),#REF!,"")</f>
        <v/>
      </c>
      <c r="T285" s="99" t="str">
        <f>IF(ISNUMBER(FIND("余亚成",#REF!)),IF(#REF!&gt;=#REF!,#REF!,IF(#REF!&lt;#REF!,#REF!,"")),"")</f>
        <v/>
      </c>
      <c r="V285" t="str">
        <f>IF(ISNUMBER(FIND("杨炼",#REF!)),#REF!,"")</f>
        <v/>
      </c>
      <c r="W285" s="99" t="str">
        <f>IF(ISNUMBER(FIND("杨炼",#REF!)),IF(#REF!&gt;=#REF!,#REF!,IF(#REF!&lt;#REF!,#REF!,"")),"")</f>
        <v/>
      </c>
      <c r="Y285" t="str">
        <f>IF(ISNUMBER(FIND("曹俊",#REF!)),#REF!,"")</f>
        <v/>
      </c>
      <c r="Z285" s="99" t="str">
        <f>IF(ISNUMBER(FIND("曹俊",#REF!)),IF(#REF!&gt;=#REF!,#REF!,IF(#REF!&lt;#REF!,#REF!,"")),"")</f>
        <v/>
      </c>
      <c r="AB285" t="str">
        <f>IF(ISNUMBER(FIND("杨毅松",#REF!)),#REF!,"")</f>
        <v/>
      </c>
      <c r="AC285" s="99" t="str">
        <f>IF(ISNUMBER(FIND("杨毅松",#REF!)),IF(#REF!&gt;=#REF!,#REF!,IF(#REF!&lt;#REF!,#REF!,"")),"")</f>
        <v/>
      </c>
      <c r="AE285" t="str">
        <f>IF(ISNUMBER(FIND("田伟",#REF!)),#REF!,"")</f>
        <v/>
      </c>
      <c r="AF285" s="99" t="str">
        <f>IF(ISNUMBER(FIND("田伟",#REF!)),IF(#REF!&gt;=#REF!,#REF!,IF(#REF!&lt;#REF!,#REF!,"")),"")</f>
        <v/>
      </c>
      <c r="AH285" t="str">
        <f>IF(ISNUMBER(FIND("陈文卿",#REF!)),#REF!,"")</f>
        <v/>
      </c>
      <c r="AI285" s="99" t="str">
        <f>IF(ISNUMBER(FIND("陈文卿",#REF!)),IF(#REF!&gt;=#REF!,#REF!,IF(#REF!&lt;#REF!,#REF!,"")),"")</f>
        <v/>
      </c>
    </row>
    <row r="286" spans="1:35">
      <c r="A286" t="str">
        <f>IF(ISNUMBER(FIND("周朋",#REF!)),#REF!,"")</f>
        <v/>
      </c>
      <c r="B286" s="99" t="str">
        <f>IF(ISNUMBER(FIND("周朋",#REF!)),IF(#REF!&gt;=#REF!,#REF!,IF(#REF!&lt;#REF!,#REF!,"")),"")</f>
        <v/>
      </c>
      <c r="D286" t="str">
        <f>IF(ISNUMBER(FIND("鲁元君",#REF!)),#REF!,"")</f>
        <v/>
      </c>
      <c r="E286" s="99" t="str">
        <f>IF(ISNUMBER(FIND("鲁元君",#REF!)),IF(#REF!&gt;=#REF!,#REF!,IF(#REF!&lt;#REF!,#REF!,"")),"")</f>
        <v/>
      </c>
      <c r="G286" t="str">
        <f>IF(ISNUMBER(FIND("张子浚",#REF!)),#REF!,"")</f>
        <v/>
      </c>
      <c r="H286" s="99" t="str">
        <f>IF(ISNUMBER(FIND("张子浚",#REF!)),IF(#REF!&gt;=#REF!,#REF!,IF(#REF!&lt;#REF!,#REF!,"")),"")</f>
        <v/>
      </c>
      <c r="J286" t="str">
        <f>IF(ISNUMBER(FIND("张天畅",#REF!)),#REF!,"")</f>
        <v/>
      </c>
      <c r="K286" s="99" t="str">
        <f>IF(ISNUMBER(FIND("张天畅",#REF!)),IF(#REF!&gt;=#REF!,#REF!,IF(#REF!&lt;#REF!,#REF!,"")),"")</f>
        <v/>
      </c>
      <c r="M286" t="str">
        <f>IF(ISNUMBER(FIND("李元星",#REF!)),#REF!,"")</f>
        <v/>
      </c>
      <c r="N286" s="99" t="str">
        <f>IF(ISNUMBER(FIND("李元星",#REF!)),IF(#REF!&gt;=#REF!,#REF!,IF(#REF!&lt;#REF!,#REF!,"")),"")</f>
        <v/>
      </c>
      <c r="P286" t="str">
        <f>IF(ISNUMBER(FIND("徐锐",#REF!)),#REF!,"")</f>
        <v/>
      </c>
      <c r="Q286" s="99" t="str">
        <f>IF(ISNUMBER(FIND("徐锐",#REF!)),IF(#REF!&gt;=#REF!,#REF!,IF(#REF!&lt;#REF!,#REF!,"")),"")</f>
        <v/>
      </c>
      <c r="S286" t="str">
        <f>IF(ISNUMBER(FIND("余亚成",#REF!)),#REF!,"")</f>
        <v/>
      </c>
      <c r="T286" s="99" t="str">
        <f>IF(ISNUMBER(FIND("余亚成",#REF!)),IF(#REF!&gt;=#REF!,#REF!,IF(#REF!&lt;#REF!,#REF!,"")),"")</f>
        <v/>
      </c>
      <c r="V286" t="str">
        <f>IF(ISNUMBER(FIND("杨炼",#REF!)),#REF!,"")</f>
        <v/>
      </c>
      <c r="W286" s="99" t="str">
        <f>IF(ISNUMBER(FIND("杨炼",#REF!)),IF(#REF!&gt;=#REF!,#REF!,IF(#REF!&lt;#REF!,#REF!,"")),"")</f>
        <v/>
      </c>
      <c r="Y286" t="str">
        <f>IF(ISNUMBER(FIND("曹俊",#REF!)),#REF!,"")</f>
        <v/>
      </c>
      <c r="Z286" s="99" t="str">
        <f>IF(ISNUMBER(FIND("曹俊",#REF!)),IF(#REF!&gt;=#REF!,#REF!,IF(#REF!&lt;#REF!,#REF!,"")),"")</f>
        <v/>
      </c>
      <c r="AB286" t="str">
        <f>IF(ISNUMBER(FIND("杨毅松",#REF!)),#REF!,"")</f>
        <v/>
      </c>
      <c r="AC286" s="99" t="str">
        <f>IF(ISNUMBER(FIND("杨毅松",#REF!)),IF(#REF!&gt;=#REF!,#REF!,IF(#REF!&lt;#REF!,#REF!,"")),"")</f>
        <v/>
      </c>
      <c r="AE286" t="str">
        <f>IF(ISNUMBER(FIND("田伟",#REF!)),#REF!,"")</f>
        <v/>
      </c>
      <c r="AF286" s="99" t="str">
        <f>IF(ISNUMBER(FIND("田伟",#REF!)),IF(#REF!&gt;=#REF!,#REF!,IF(#REF!&lt;#REF!,#REF!,"")),"")</f>
        <v/>
      </c>
      <c r="AH286" t="str">
        <f>IF(ISNUMBER(FIND("陈文卿",#REF!)),#REF!,"")</f>
        <v/>
      </c>
      <c r="AI286" s="99" t="str">
        <f>IF(ISNUMBER(FIND("陈文卿",#REF!)),IF(#REF!&gt;=#REF!,#REF!,IF(#REF!&lt;#REF!,#REF!,"")),"")</f>
        <v/>
      </c>
    </row>
    <row r="287" spans="1:35">
      <c r="A287" t="str">
        <f>IF(ISNUMBER(FIND("周朋",#REF!)),#REF!,"")</f>
        <v/>
      </c>
      <c r="B287" s="99" t="str">
        <f>IF(ISNUMBER(FIND("周朋",#REF!)),IF(#REF!&gt;=#REF!,#REF!,IF(#REF!&lt;#REF!,#REF!,"")),"")</f>
        <v/>
      </c>
      <c r="D287" t="str">
        <f>IF(ISNUMBER(FIND("鲁元君",#REF!)),#REF!,"")</f>
        <v/>
      </c>
      <c r="E287" s="99" t="str">
        <f>IF(ISNUMBER(FIND("鲁元君",#REF!)),IF(#REF!&gt;=#REF!,#REF!,IF(#REF!&lt;#REF!,#REF!,"")),"")</f>
        <v/>
      </c>
      <c r="G287" t="str">
        <f>IF(ISNUMBER(FIND("张子浚",#REF!)),#REF!,"")</f>
        <v/>
      </c>
      <c r="H287" s="99" t="str">
        <f>IF(ISNUMBER(FIND("张子浚",#REF!)),IF(#REF!&gt;=#REF!,#REF!,IF(#REF!&lt;#REF!,#REF!,"")),"")</f>
        <v/>
      </c>
      <c r="J287" t="str">
        <f>IF(ISNUMBER(FIND("张天畅",#REF!)),#REF!,"")</f>
        <v/>
      </c>
      <c r="K287" s="99" t="str">
        <f>IF(ISNUMBER(FIND("张天畅",#REF!)),IF(#REF!&gt;=#REF!,#REF!,IF(#REF!&lt;#REF!,#REF!,"")),"")</f>
        <v/>
      </c>
      <c r="M287" t="str">
        <f>IF(ISNUMBER(FIND("李元星",#REF!)),#REF!,"")</f>
        <v/>
      </c>
      <c r="N287" s="99" t="str">
        <f>IF(ISNUMBER(FIND("李元星",#REF!)),IF(#REF!&gt;=#REF!,#REF!,IF(#REF!&lt;#REF!,#REF!,"")),"")</f>
        <v/>
      </c>
      <c r="P287" t="str">
        <f>IF(ISNUMBER(FIND("徐锐",#REF!)),#REF!,"")</f>
        <v/>
      </c>
      <c r="Q287" s="99" t="str">
        <f>IF(ISNUMBER(FIND("徐锐",#REF!)),IF(#REF!&gt;=#REF!,#REF!,IF(#REF!&lt;#REF!,#REF!,"")),"")</f>
        <v/>
      </c>
      <c r="S287" t="str">
        <f>IF(ISNUMBER(FIND("余亚成",#REF!)),#REF!,"")</f>
        <v/>
      </c>
      <c r="T287" s="99" t="str">
        <f>IF(ISNUMBER(FIND("余亚成",#REF!)),IF(#REF!&gt;=#REF!,#REF!,IF(#REF!&lt;#REF!,#REF!,"")),"")</f>
        <v/>
      </c>
      <c r="V287" t="str">
        <f>IF(ISNUMBER(FIND("杨炼",#REF!)),#REF!,"")</f>
        <v/>
      </c>
      <c r="W287" s="99" t="str">
        <f>IF(ISNUMBER(FIND("杨炼",#REF!)),IF(#REF!&gt;=#REF!,#REF!,IF(#REF!&lt;#REF!,#REF!,"")),"")</f>
        <v/>
      </c>
      <c r="Y287" t="str">
        <f>IF(ISNUMBER(FIND("曹俊",#REF!)),#REF!,"")</f>
        <v/>
      </c>
      <c r="Z287" s="99" t="str">
        <f>IF(ISNUMBER(FIND("曹俊",#REF!)),IF(#REF!&gt;=#REF!,#REF!,IF(#REF!&lt;#REF!,#REF!,"")),"")</f>
        <v/>
      </c>
      <c r="AB287" t="str">
        <f>IF(ISNUMBER(FIND("杨毅松",#REF!)),#REF!,"")</f>
        <v/>
      </c>
      <c r="AC287" s="99" t="str">
        <f>IF(ISNUMBER(FIND("杨毅松",#REF!)),IF(#REF!&gt;=#REF!,#REF!,IF(#REF!&lt;#REF!,#REF!,"")),"")</f>
        <v/>
      </c>
      <c r="AE287" t="str">
        <f>IF(ISNUMBER(FIND("田伟",#REF!)),#REF!,"")</f>
        <v/>
      </c>
      <c r="AF287" s="99" t="str">
        <f>IF(ISNUMBER(FIND("田伟",#REF!)),IF(#REF!&gt;=#REF!,#REF!,IF(#REF!&lt;#REF!,#REF!,"")),"")</f>
        <v/>
      </c>
      <c r="AH287" t="str">
        <f>IF(ISNUMBER(FIND("陈文卿",#REF!)),#REF!,"")</f>
        <v/>
      </c>
      <c r="AI287" s="99" t="str">
        <f>IF(ISNUMBER(FIND("陈文卿",#REF!)),IF(#REF!&gt;=#REF!,#REF!,IF(#REF!&lt;#REF!,#REF!,"")),"")</f>
        <v/>
      </c>
    </row>
    <row r="288" spans="1:35">
      <c r="A288" t="str">
        <f>IF(ISNUMBER(FIND("周朋",#REF!)),#REF!,"")</f>
        <v/>
      </c>
      <c r="B288" s="99" t="str">
        <f>IF(ISNUMBER(FIND("周朋",#REF!)),IF(#REF!&gt;=#REF!,#REF!,IF(#REF!&lt;#REF!,#REF!,"")),"")</f>
        <v/>
      </c>
      <c r="D288" t="str">
        <f>IF(ISNUMBER(FIND("鲁元君",#REF!)),#REF!,"")</f>
        <v/>
      </c>
      <c r="E288" s="99" t="str">
        <f>IF(ISNUMBER(FIND("鲁元君",#REF!)),IF(#REF!&gt;=#REF!,#REF!,IF(#REF!&lt;#REF!,#REF!,"")),"")</f>
        <v/>
      </c>
      <c r="G288" t="str">
        <f>IF(ISNUMBER(FIND("张子浚",#REF!)),#REF!,"")</f>
        <v/>
      </c>
      <c r="H288" s="99" t="str">
        <f>IF(ISNUMBER(FIND("张子浚",#REF!)),IF(#REF!&gt;=#REF!,#REF!,IF(#REF!&lt;#REF!,#REF!,"")),"")</f>
        <v/>
      </c>
      <c r="J288" t="str">
        <f>IF(ISNUMBER(FIND("张天畅",#REF!)),#REF!,"")</f>
        <v/>
      </c>
      <c r="K288" s="99" t="str">
        <f>IF(ISNUMBER(FIND("张天畅",#REF!)),IF(#REF!&gt;=#REF!,#REF!,IF(#REF!&lt;#REF!,#REF!,"")),"")</f>
        <v/>
      </c>
      <c r="M288" t="str">
        <f>IF(ISNUMBER(FIND("李元星",#REF!)),#REF!,"")</f>
        <v/>
      </c>
      <c r="N288" s="99" t="str">
        <f>IF(ISNUMBER(FIND("李元星",#REF!)),IF(#REF!&gt;=#REF!,#REF!,IF(#REF!&lt;#REF!,#REF!,"")),"")</f>
        <v/>
      </c>
      <c r="P288" t="str">
        <f>IF(ISNUMBER(FIND("徐锐",#REF!)),#REF!,"")</f>
        <v/>
      </c>
      <c r="Q288" s="99" t="str">
        <f>IF(ISNUMBER(FIND("徐锐",#REF!)),IF(#REF!&gt;=#REF!,#REF!,IF(#REF!&lt;#REF!,#REF!,"")),"")</f>
        <v/>
      </c>
      <c r="S288" t="str">
        <f>IF(ISNUMBER(FIND("余亚成",#REF!)),#REF!,"")</f>
        <v/>
      </c>
      <c r="T288" s="99" t="str">
        <f>IF(ISNUMBER(FIND("余亚成",#REF!)),IF(#REF!&gt;=#REF!,#REF!,IF(#REF!&lt;#REF!,#REF!,"")),"")</f>
        <v/>
      </c>
      <c r="V288" t="str">
        <f>IF(ISNUMBER(FIND("杨炼",#REF!)),#REF!,"")</f>
        <v/>
      </c>
      <c r="W288" s="99" t="str">
        <f>IF(ISNUMBER(FIND("杨炼",#REF!)),IF(#REF!&gt;=#REF!,#REF!,IF(#REF!&lt;#REF!,#REF!,"")),"")</f>
        <v/>
      </c>
      <c r="Y288" t="str">
        <f>IF(ISNUMBER(FIND("曹俊",#REF!)),#REF!,"")</f>
        <v/>
      </c>
      <c r="Z288" s="99" t="str">
        <f>IF(ISNUMBER(FIND("曹俊",#REF!)),IF(#REF!&gt;=#REF!,#REF!,IF(#REF!&lt;#REF!,#REF!,"")),"")</f>
        <v/>
      </c>
      <c r="AB288" t="str">
        <f>IF(ISNUMBER(FIND("杨毅松",#REF!)),#REF!,"")</f>
        <v/>
      </c>
      <c r="AC288" s="99" t="str">
        <f>IF(ISNUMBER(FIND("杨毅松",#REF!)),IF(#REF!&gt;=#REF!,#REF!,IF(#REF!&lt;#REF!,#REF!,"")),"")</f>
        <v/>
      </c>
      <c r="AE288" t="str">
        <f>IF(ISNUMBER(FIND("田伟",#REF!)),#REF!,"")</f>
        <v/>
      </c>
      <c r="AF288" s="99" t="str">
        <f>IF(ISNUMBER(FIND("田伟",#REF!)),IF(#REF!&gt;=#REF!,#REF!,IF(#REF!&lt;#REF!,#REF!,"")),"")</f>
        <v/>
      </c>
      <c r="AH288" t="str">
        <f>IF(ISNUMBER(FIND("陈文卿",#REF!)),#REF!,"")</f>
        <v/>
      </c>
      <c r="AI288" s="99" t="str">
        <f>IF(ISNUMBER(FIND("陈文卿",#REF!)),IF(#REF!&gt;=#REF!,#REF!,IF(#REF!&lt;#REF!,#REF!,"")),"")</f>
        <v/>
      </c>
    </row>
    <row r="289" spans="1:35">
      <c r="A289" t="str">
        <f>IF(ISNUMBER(FIND("周朋",#REF!)),#REF!,"")</f>
        <v/>
      </c>
      <c r="B289" s="99" t="str">
        <f>IF(ISNUMBER(FIND("周朋",#REF!)),IF(#REF!&gt;=#REF!,#REF!,IF(#REF!&lt;#REF!,#REF!,"")),"")</f>
        <v/>
      </c>
      <c r="D289" t="str">
        <f>IF(ISNUMBER(FIND("鲁元君",#REF!)),#REF!,"")</f>
        <v/>
      </c>
      <c r="E289" s="99" t="str">
        <f>IF(ISNUMBER(FIND("鲁元君",#REF!)),IF(#REF!&gt;=#REF!,#REF!,IF(#REF!&lt;#REF!,#REF!,"")),"")</f>
        <v/>
      </c>
      <c r="G289" t="str">
        <f>IF(ISNUMBER(FIND("张子浚",#REF!)),#REF!,"")</f>
        <v/>
      </c>
      <c r="H289" s="99" t="str">
        <f>IF(ISNUMBER(FIND("张子浚",#REF!)),IF(#REF!&gt;=#REF!,#REF!,IF(#REF!&lt;#REF!,#REF!,"")),"")</f>
        <v/>
      </c>
      <c r="J289" t="str">
        <f>IF(ISNUMBER(FIND("张天畅",#REF!)),#REF!,"")</f>
        <v/>
      </c>
      <c r="K289" s="99" t="str">
        <f>IF(ISNUMBER(FIND("张天畅",#REF!)),IF(#REF!&gt;=#REF!,#REF!,IF(#REF!&lt;#REF!,#REF!,"")),"")</f>
        <v/>
      </c>
      <c r="M289" t="str">
        <f>IF(ISNUMBER(FIND("李元星",#REF!)),#REF!,"")</f>
        <v/>
      </c>
      <c r="N289" s="99" t="str">
        <f>IF(ISNUMBER(FIND("李元星",#REF!)),IF(#REF!&gt;=#REF!,#REF!,IF(#REF!&lt;#REF!,#REF!,"")),"")</f>
        <v/>
      </c>
      <c r="P289" t="str">
        <f>IF(ISNUMBER(FIND("徐锐",#REF!)),#REF!,"")</f>
        <v/>
      </c>
      <c r="Q289" s="99" t="str">
        <f>IF(ISNUMBER(FIND("徐锐",#REF!)),IF(#REF!&gt;=#REF!,#REF!,IF(#REF!&lt;#REF!,#REF!,"")),"")</f>
        <v/>
      </c>
      <c r="S289" t="str">
        <f>IF(ISNUMBER(FIND("余亚成",#REF!)),#REF!,"")</f>
        <v/>
      </c>
      <c r="T289" s="99" t="str">
        <f>IF(ISNUMBER(FIND("余亚成",#REF!)),IF(#REF!&gt;=#REF!,#REF!,IF(#REF!&lt;#REF!,#REF!,"")),"")</f>
        <v/>
      </c>
      <c r="V289" t="str">
        <f>IF(ISNUMBER(FIND("杨炼",#REF!)),#REF!,"")</f>
        <v/>
      </c>
      <c r="W289" s="99" t="str">
        <f>IF(ISNUMBER(FIND("杨炼",#REF!)),IF(#REF!&gt;=#REF!,#REF!,IF(#REF!&lt;#REF!,#REF!,"")),"")</f>
        <v/>
      </c>
      <c r="Y289" t="str">
        <f>IF(ISNUMBER(FIND("曹俊",#REF!)),#REF!,"")</f>
        <v/>
      </c>
      <c r="Z289" s="99" t="str">
        <f>IF(ISNUMBER(FIND("曹俊",#REF!)),IF(#REF!&gt;=#REF!,#REF!,IF(#REF!&lt;#REF!,#REF!,"")),"")</f>
        <v/>
      </c>
      <c r="AB289" t="str">
        <f>IF(ISNUMBER(FIND("杨毅松",#REF!)),#REF!,"")</f>
        <v/>
      </c>
      <c r="AC289" s="99" t="str">
        <f>IF(ISNUMBER(FIND("杨毅松",#REF!)),IF(#REF!&gt;=#REF!,#REF!,IF(#REF!&lt;#REF!,#REF!,"")),"")</f>
        <v/>
      </c>
      <c r="AE289" t="str">
        <f>IF(ISNUMBER(FIND("田伟",#REF!)),#REF!,"")</f>
        <v/>
      </c>
      <c r="AF289" s="99" t="str">
        <f>IF(ISNUMBER(FIND("田伟",#REF!)),IF(#REF!&gt;=#REF!,#REF!,IF(#REF!&lt;#REF!,#REF!,"")),"")</f>
        <v/>
      </c>
      <c r="AH289" t="str">
        <f>IF(ISNUMBER(FIND("陈文卿",#REF!)),#REF!,"")</f>
        <v/>
      </c>
      <c r="AI289" s="99" t="str">
        <f>IF(ISNUMBER(FIND("陈文卿",#REF!)),IF(#REF!&gt;=#REF!,#REF!,IF(#REF!&lt;#REF!,#REF!,"")),"")</f>
        <v/>
      </c>
    </row>
    <row r="290" spans="1:35">
      <c r="A290" t="str">
        <f>IF(ISNUMBER(FIND("周朋",#REF!)),#REF!,"")</f>
        <v/>
      </c>
      <c r="B290" s="99" t="str">
        <f>IF(ISNUMBER(FIND("周朋",#REF!)),IF(#REF!&gt;=#REF!,#REF!,IF(#REF!&lt;#REF!,#REF!,"")),"")</f>
        <v/>
      </c>
      <c r="D290" t="str">
        <f>IF(ISNUMBER(FIND("鲁元君",#REF!)),#REF!,"")</f>
        <v/>
      </c>
      <c r="E290" s="99" t="str">
        <f>IF(ISNUMBER(FIND("鲁元君",#REF!)),IF(#REF!&gt;=#REF!,#REF!,IF(#REF!&lt;#REF!,#REF!,"")),"")</f>
        <v/>
      </c>
      <c r="G290" t="str">
        <f>IF(ISNUMBER(FIND("张子浚",#REF!)),#REF!,"")</f>
        <v/>
      </c>
      <c r="H290" s="99" t="str">
        <f>IF(ISNUMBER(FIND("张子浚",#REF!)),IF(#REF!&gt;=#REF!,#REF!,IF(#REF!&lt;#REF!,#REF!,"")),"")</f>
        <v/>
      </c>
      <c r="J290" t="str">
        <f>IF(ISNUMBER(FIND("张天畅",#REF!)),#REF!,"")</f>
        <v/>
      </c>
      <c r="K290" s="99" t="str">
        <f>IF(ISNUMBER(FIND("张天畅",#REF!)),IF(#REF!&gt;=#REF!,#REF!,IF(#REF!&lt;#REF!,#REF!,"")),"")</f>
        <v/>
      </c>
      <c r="M290" t="str">
        <f>IF(ISNUMBER(FIND("李元星",#REF!)),#REF!,"")</f>
        <v/>
      </c>
      <c r="N290" s="99" t="str">
        <f>IF(ISNUMBER(FIND("李元星",#REF!)),IF(#REF!&gt;=#REF!,#REF!,IF(#REF!&lt;#REF!,#REF!,"")),"")</f>
        <v/>
      </c>
      <c r="P290" t="str">
        <f>IF(ISNUMBER(FIND("徐锐",#REF!)),#REF!,"")</f>
        <v/>
      </c>
      <c r="Q290" s="99" t="str">
        <f>IF(ISNUMBER(FIND("徐锐",#REF!)),IF(#REF!&gt;=#REF!,#REF!,IF(#REF!&lt;#REF!,#REF!,"")),"")</f>
        <v/>
      </c>
      <c r="S290" t="str">
        <f>IF(ISNUMBER(FIND("余亚成",#REF!)),#REF!,"")</f>
        <v/>
      </c>
      <c r="T290" s="99" t="str">
        <f>IF(ISNUMBER(FIND("余亚成",#REF!)),IF(#REF!&gt;=#REF!,#REF!,IF(#REF!&lt;#REF!,#REF!,"")),"")</f>
        <v/>
      </c>
      <c r="V290" t="str">
        <f>IF(ISNUMBER(FIND("杨炼",#REF!)),#REF!,"")</f>
        <v/>
      </c>
      <c r="W290" s="99" t="str">
        <f>IF(ISNUMBER(FIND("杨炼",#REF!)),IF(#REF!&gt;=#REF!,#REF!,IF(#REF!&lt;#REF!,#REF!,"")),"")</f>
        <v/>
      </c>
      <c r="Y290" t="str">
        <f>IF(ISNUMBER(FIND("曹俊",#REF!)),#REF!,"")</f>
        <v/>
      </c>
      <c r="Z290" s="99" t="str">
        <f>IF(ISNUMBER(FIND("曹俊",#REF!)),IF(#REF!&gt;=#REF!,#REF!,IF(#REF!&lt;#REF!,#REF!,"")),"")</f>
        <v/>
      </c>
      <c r="AB290" t="str">
        <f>IF(ISNUMBER(FIND("杨毅松",#REF!)),#REF!,"")</f>
        <v/>
      </c>
      <c r="AC290" s="99" t="str">
        <f>IF(ISNUMBER(FIND("杨毅松",#REF!)),IF(#REF!&gt;=#REF!,#REF!,IF(#REF!&lt;#REF!,#REF!,"")),"")</f>
        <v/>
      </c>
      <c r="AE290" t="str">
        <f>IF(ISNUMBER(FIND("田伟",#REF!)),#REF!,"")</f>
        <v/>
      </c>
      <c r="AF290" s="99" t="str">
        <f>IF(ISNUMBER(FIND("田伟",#REF!)),IF(#REF!&gt;=#REF!,#REF!,IF(#REF!&lt;#REF!,#REF!,"")),"")</f>
        <v/>
      </c>
      <c r="AH290" t="str">
        <f>IF(ISNUMBER(FIND("陈文卿",#REF!)),#REF!,"")</f>
        <v/>
      </c>
      <c r="AI290" s="99" t="str">
        <f>IF(ISNUMBER(FIND("陈文卿",#REF!)),IF(#REF!&gt;=#REF!,#REF!,IF(#REF!&lt;#REF!,#REF!,"")),"")</f>
        <v/>
      </c>
    </row>
    <row r="291" spans="1:35">
      <c r="A291" t="str">
        <f>IF(ISNUMBER(FIND("周朋",#REF!)),#REF!,"")</f>
        <v/>
      </c>
      <c r="B291" s="99" t="str">
        <f>IF(ISNUMBER(FIND("周朋",#REF!)),IF(#REF!&gt;=#REF!,#REF!,IF(#REF!&lt;#REF!,#REF!,"")),"")</f>
        <v/>
      </c>
      <c r="D291" t="str">
        <f>IF(ISNUMBER(FIND("鲁元君",#REF!)),#REF!,"")</f>
        <v/>
      </c>
      <c r="E291" s="99" t="str">
        <f>IF(ISNUMBER(FIND("鲁元君",#REF!)),IF(#REF!&gt;=#REF!,#REF!,IF(#REF!&lt;#REF!,#REF!,"")),"")</f>
        <v/>
      </c>
      <c r="G291" t="str">
        <f>IF(ISNUMBER(FIND("张子浚",#REF!)),#REF!,"")</f>
        <v/>
      </c>
      <c r="H291" s="99" t="str">
        <f>IF(ISNUMBER(FIND("张子浚",#REF!)),IF(#REF!&gt;=#REF!,#REF!,IF(#REF!&lt;#REF!,#REF!,"")),"")</f>
        <v/>
      </c>
      <c r="J291" t="str">
        <f>IF(ISNUMBER(FIND("张天畅",#REF!)),#REF!,"")</f>
        <v/>
      </c>
      <c r="K291" s="99" t="str">
        <f>IF(ISNUMBER(FIND("张天畅",#REF!)),IF(#REF!&gt;=#REF!,#REF!,IF(#REF!&lt;#REF!,#REF!,"")),"")</f>
        <v/>
      </c>
      <c r="M291" t="str">
        <f>IF(ISNUMBER(FIND("李元星",#REF!)),#REF!,"")</f>
        <v/>
      </c>
      <c r="N291" s="99" t="str">
        <f>IF(ISNUMBER(FIND("李元星",#REF!)),IF(#REF!&gt;=#REF!,#REF!,IF(#REF!&lt;#REF!,#REF!,"")),"")</f>
        <v/>
      </c>
      <c r="P291" t="str">
        <f>IF(ISNUMBER(FIND("徐锐",#REF!)),#REF!,"")</f>
        <v/>
      </c>
      <c r="Q291" s="99" t="str">
        <f>IF(ISNUMBER(FIND("徐锐",#REF!)),IF(#REF!&gt;=#REF!,#REF!,IF(#REF!&lt;#REF!,#REF!,"")),"")</f>
        <v/>
      </c>
      <c r="S291" t="str">
        <f>IF(ISNUMBER(FIND("余亚成",#REF!)),#REF!,"")</f>
        <v/>
      </c>
      <c r="T291" s="99" t="str">
        <f>IF(ISNUMBER(FIND("余亚成",#REF!)),IF(#REF!&gt;=#REF!,#REF!,IF(#REF!&lt;#REF!,#REF!,"")),"")</f>
        <v/>
      </c>
      <c r="V291" t="str">
        <f>IF(ISNUMBER(FIND("杨炼",#REF!)),#REF!,"")</f>
        <v/>
      </c>
      <c r="W291" s="99" t="str">
        <f>IF(ISNUMBER(FIND("杨炼",#REF!)),IF(#REF!&gt;=#REF!,#REF!,IF(#REF!&lt;#REF!,#REF!,"")),"")</f>
        <v/>
      </c>
      <c r="Y291" t="str">
        <f>IF(ISNUMBER(FIND("曹俊",#REF!)),#REF!,"")</f>
        <v/>
      </c>
      <c r="Z291" s="99" t="str">
        <f>IF(ISNUMBER(FIND("曹俊",#REF!)),IF(#REF!&gt;=#REF!,#REF!,IF(#REF!&lt;#REF!,#REF!,"")),"")</f>
        <v/>
      </c>
      <c r="AB291" t="str">
        <f>IF(ISNUMBER(FIND("杨毅松",#REF!)),#REF!,"")</f>
        <v/>
      </c>
      <c r="AC291" s="99" t="str">
        <f>IF(ISNUMBER(FIND("杨毅松",#REF!)),IF(#REF!&gt;=#REF!,#REF!,IF(#REF!&lt;#REF!,#REF!,"")),"")</f>
        <v/>
      </c>
      <c r="AE291" t="str">
        <f>IF(ISNUMBER(FIND("田伟",#REF!)),#REF!,"")</f>
        <v/>
      </c>
      <c r="AF291" s="99" t="str">
        <f>IF(ISNUMBER(FIND("田伟",#REF!)),IF(#REF!&gt;=#REF!,#REF!,IF(#REF!&lt;#REF!,#REF!,"")),"")</f>
        <v/>
      </c>
      <c r="AH291" t="str">
        <f>IF(ISNUMBER(FIND("陈文卿",#REF!)),#REF!,"")</f>
        <v/>
      </c>
      <c r="AI291" s="99" t="str">
        <f>IF(ISNUMBER(FIND("陈文卿",#REF!)),IF(#REF!&gt;=#REF!,#REF!,IF(#REF!&lt;#REF!,#REF!,"")),"")</f>
        <v/>
      </c>
    </row>
    <row r="292" spans="1:35">
      <c r="A292" t="str">
        <f>IF(ISNUMBER(FIND("周朋",#REF!)),#REF!,"")</f>
        <v/>
      </c>
      <c r="B292" s="99" t="str">
        <f>IF(ISNUMBER(FIND("周朋",#REF!)),IF(#REF!&gt;=#REF!,#REF!,IF(#REF!&lt;#REF!,#REF!,"")),"")</f>
        <v/>
      </c>
      <c r="D292" t="str">
        <f>IF(ISNUMBER(FIND("鲁元君",#REF!)),#REF!,"")</f>
        <v/>
      </c>
      <c r="E292" s="99" t="str">
        <f>IF(ISNUMBER(FIND("鲁元君",#REF!)),IF(#REF!&gt;=#REF!,#REF!,IF(#REF!&lt;#REF!,#REF!,"")),"")</f>
        <v/>
      </c>
      <c r="G292" t="str">
        <f>IF(ISNUMBER(FIND("张子浚",#REF!)),#REF!,"")</f>
        <v/>
      </c>
      <c r="H292" s="99" t="str">
        <f>IF(ISNUMBER(FIND("张子浚",#REF!)),IF(#REF!&gt;=#REF!,#REF!,IF(#REF!&lt;#REF!,#REF!,"")),"")</f>
        <v/>
      </c>
      <c r="J292" t="str">
        <f>IF(ISNUMBER(FIND("张天畅",#REF!)),#REF!,"")</f>
        <v/>
      </c>
      <c r="K292" s="99" t="str">
        <f>IF(ISNUMBER(FIND("张天畅",#REF!)),IF(#REF!&gt;=#REF!,#REF!,IF(#REF!&lt;#REF!,#REF!,"")),"")</f>
        <v/>
      </c>
      <c r="M292" t="str">
        <f>IF(ISNUMBER(FIND("李元星",#REF!)),#REF!,"")</f>
        <v/>
      </c>
      <c r="N292" s="99" t="str">
        <f>IF(ISNUMBER(FIND("李元星",#REF!)),IF(#REF!&gt;=#REF!,#REF!,IF(#REF!&lt;#REF!,#REF!,"")),"")</f>
        <v/>
      </c>
      <c r="P292" t="str">
        <f>IF(ISNUMBER(FIND("徐锐",#REF!)),#REF!,"")</f>
        <v/>
      </c>
      <c r="Q292" s="99" t="str">
        <f>IF(ISNUMBER(FIND("徐锐",#REF!)),IF(#REF!&gt;=#REF!,#REF!,IF(#REF!&lt;#REF!,#REF!,"")),"")</f>
        <v/>
      </c>
      <c r="S292" t="str">
        <f>IF(ISNUMBER(FIND("余亚成",#REF!)),#REF!,"")</f>
        <v/>
      </c>
      <c r="T292" s="99" t="str">
        <f>IF(ISNUMBER(FIND("余亚成",#REF!)),IF(#REF!&gt;=#REF!,#REF!,IF(#REF!&lt;#REF!,#REF!,"")),"")</f>
        <v/>
      </c>
      <c r="V292" t="str">
        <f>IF(ISNUMBER(FIND("杨炼",#REF!)),#REF!,"")</f>
        <v/>
      </c>
      <c r="W292" s="99" t="str">
        <f>IF(ISNUMBER(FIND("杨炼",#REF!)),IF(#REF!&gt;=#REF!,#REF!,IF(#REF!&lt;#REF!,#REF!,"")),"")</f>
        <v/>
      </c>
      <c r="Y292" t="str">
        <f>IF(ISNUMBER(FIND("曹俊",#REF!)),#REF!,"")</f>
        <v/>
      </c>
      <c r="Z292" s="99" t="str">
        <f>IF(ISNUMBER(FIND("曹俊",#REF!)),IF(#REF!&gt;=#REF!,#REF!,IF(#REF!&lt;#REF!,#REF!,"")),"")</f>
        <v/>
      </c>
      <c r="AB292" t="str">
        <f>IF(ISNUMBER(FIND("杨毅松",#REF!)),#REF!,"")</f>
        <v/>
      </c>
      <c r="AC292" s="99" t="str">
        <f>IF(ISNUMBER(FIND("杨毅松",#REF!)),IF(#REF!&gt;=#REF!,#REF!,IF(#REF!&lt;#REF!,#REF!,"")),"")</f>
        <v/>
      </c>
      <c r="AE292" t="str">
        <f>IF(ISNUMBER(FIND("田伟",#REF!)),#REF!,"")</f>
        <v/>
      </c>
      <c r="AF292" s="99" t="str">
        <f>IF(ISNUMBER(FIND("田伟",#REF!)),IF(#REF!&gt;=#REF!,#REF!,IF(#REF!&lt;#REF!,#REF!,"")),"")</f>
        <v/>
      </c>
      <c r="AH292" t="str">
        <f>IF(ISNUMBER(FIND("陈文卿",#REF!)),#REF!,"")</f>
        <v/>
      </c>
      <c r="AI292" s="99" t="str">
        <f>IF(ISNUMBER(FIND("陈文卿",#REF!)),IF(#REF!&gt;=#REF!,#REF!,IF(#REF!&lt;#REF!,#REF!,"")),"")</f>
        <v/>
      </c>
    </row>
    <row r="293" spans="1:35">
      <c r="A293" t="str">
        <f>IF(ISNUMBER(FIND("周朋",#REF!)),#REF!,"")</f>
        <v/>
      </c>
      <c r="B293" s="99" t="str">
        <f>IF(ISNUMBER(FIND("周朋",#REF!)),IF(#REF!&gt;=#REF!,#REF!,IF(#REF!&lt;#REF!,#REF!,"")),"")</f>
        <v/>
      </c>
      <c r="D293" t="str">
        <f>IF(ISNUMBER(FIND("鲁元君",#REF!)),#REF!,"")</f>
        <v/>
      </c>
      <c r="E293" s="99" t="str">
        <f>IF(ISNUMBER(FIND("鲁元君",#REF!)),IF(#REF!&gt;=#REF!,#REF!,IF(#REF!&lt;#REF!,#REF!,"")),"")</f>
        <v/>
      </c>
      <c r="G293" t="str">
        <f>IF(ISNUMBER(FIND("张子浚",#REF!)),#REF!,"")</f>
        <v/>
      </c>
      <c r="H293" s="99" t="str">
        <f>IF(ISNUMBER(FIND("张子浚",#REF!)),IF(#REF!&gt;=#REF!,#REF!,IF(#REF!&lt;#REF!,#REF!,"")),"")</f>
        <v/>
      </c>
      <c r="J293" t="str">
        <f>IF(ISNUMBER(FIND("张天畅",#REF!)),#REF!,"")</f>
        <v/>
      </c>
      <c r="K293" s="99" t="str">
        <f>IF(ISNUMBER(FIND("张天畅",#REF!)),IF(#REF!&gt;=#REF!,#REF!,IF(#REF!&lt;#REF!,#REF!,"")),"")</f>
        <v/>
      </c>
      <c r="M293" t="str">
        <f>IF(ISNUMBER(FIND("李元星",#REF!)),#REF!,"")</f>
        <v/>
      </c>
      <c r="N293" s="99" t="str">
        <f>IF(ISNUMBER(FIND("李元星",#REF!)),IF(#REF!&gt;=#REF!,#REF!,IF(#REF!&lt;#REF!,#REF!,"")),"")</f>
        <v/>
      </c>
      <c r="P293" t="str">
        <f>IF(ISNUMBER(FIND("徐锐",#REF!)),#REF!,"")</f>
        <v/>
      </c>
      <c r="Q293" s="99" t="str">
        <f>IF(ISNUMBER(FIND("徐锐",#REF!)),IF(#REF!&gt;=#REF!,#REF!,IF(#REF!&lt;#REF!,#REF!,"")),"")</f>
        <v/>
      </c>
      <c r="S293" t="str">
        <f>IF(ISNUMBER(FIND("余亚成",#REF!)),#REF!,"")</f>
        <v/>
      </c>
      <c r="T293" s="99" t="str">
        <f>IF(ISNUMBER(FIND("余亚成",#REF!)),IF(#REF!&gt;=#REF!,#REF!,IF(#REF!&lt;#REF!,#REF!,"")),"")</f>
        <v/>
      </c>
      <c r="V293" t="str">
        <f>IF(ISNUMBER(FIND("杨炼",#REF!)),#REF!,"")</f>
        <v/>
      </c>
      <c r="W293" s="99" t="str">
        <f>IF(ISNUMBER(FIND("杨炼",#REF!)),IF(#REF!&gt;=#REF!,#REF!,IF(#REF!&lt;#REF!,#REF!,"")),"")</f>
        <v/>
      </c>
      <c r="Y293" t="str">
        <f>IF(ISNUMBER(FIND("曹俊",#REF!)),#REF!,"")</f>
        <v/>
      </c>
      <c r="Z293" s="99" t="str">
        <f>IF(ISNUMBER(FIND("曹俊",#REF!)),IF(#REF!&gt;=#REF!,#REF!,IF(#REF!&lt;#REF!,#REF!,"")),"")</f>
        <v/>
      </c>
      <c r="AB293" t="str">
        <f>IF(ISNUMBER(FIND("杨毅松",#REF!)),#REF!,"")</f>
        <v/>
      </c>
      <c r="AC293" s="99" t="str">
        <f>IF(ISNUMBER(FIND("杨毅松",#REF!)),IF(#REF!&gt;=#REF!,#REF!,IF(#REF!&lt;#REF!,#REF!,"")),"")</f>
        <v/>
      </c>
      <c r="AE293" t="str">
        <f>IF(ISNUMBER(FIND("田伟",#REF!)),#REF!,"")</f>
        <v/>
      </c>
      <c r="AF293" s="99" t="str">
        <f>IF(ISNUMBER(FIND("田伟",#REF!)),IF(#REF!&gt;=#REF!,#REF!,IF(#REF!&lt;#REF!,#REF!,"")),"")</f>
        <v/>
      </c>
      <c r="AH293" t="str">
        <f>IF(ISNUMBER(FIND("陈文卿",#REF!)),#REF!,"")</f>
        <v/>
      </c>
      <c r="AI293" s="99" t="str">
        <f>IF(ISNUMBER(FIND("陈文卿",#REF!)),IF(#REF!&gt;=#REF!,#REF!,IF(#REF!&lt;#REF!,#REF!,"")),"")</f>
        <v/>
      </c>
    </row>
    <row r="294" spans="1:35">
      <c r="A294" t="str">
        <f>IF(ISNUMBER(FIND("周朋",#REF!)),#REF!,"")</f>
        <v/>
      </c>
      <c r="B294" s="99" t="str">
        <f>IF(ISNUMBER(FIND("周朋",#REF!)),IF(#REF!&gt;=#REF!,#REF!,IF(#REF!&lt;#REF!,#REF!,"")),"")</f>
        <v/>
      </c>
      <c r="D294" t="str">
        <f>IF(ISNUMBER(FIND("鲁元君",#REF!)),#REF!,"")</f>
        <v/>
      </c>
      <c r="E294" s="99" t="str">
        <f>IF(ISNUMBER(FIND("鲁元君",#REF!)),IF(#REF!&gt;=#REF!,#REF!,IF(#REF!&lt;#REF!,#REF!,"")),"")</f>
        <v/>
      </c>
      <c r="G294" t="str">
        <f>IF(ISNUMBER(FIND("张子浚",#REF!)),#REF!,"")</f>
        <v/>
      </c>
      <c r="H294" s="99" t="str">
        <f>IF(ISNUMBER(FIND("张子浚",#REF!)),IF(#REF!&gt;=#REF!,#REF!,IF(#REF!&lt;#REF!,#REF!,"")),"")</f>
        <v/>
      </c>
      <c r="J294" t="str">
        <f>IF(ISNUMBER(FIND("张天畅",#REF!)),#REF!,"")</f>
        <v/>
      </c>
      <c r="K294" s="99" t="str">
        <f>IF(ISNUMBER(FIND("张天畅",#REF!)),IF(#REF!&gt;=#REF!,#REF!,IF(#REF!&lt;#REF!,#REF!,"")),"")</f>
        <v/>
      </c>
      <c r="M294" t="str">
        <f>IF(ISNUMBER(FIND("李元星",#REF!)),#REF!,"")</f>
        <v/>
      </c>
      <c r="N294" s="99" t="str">
        <f>IF(ISNUMBER(FIND("李元星",#REF!)),IF(#REF!&gt;=#REF!,#REF!,IF(#REF!&lt;#REF!,#REF!,"")),"")</f>
        <v/>
      </c>
      <c r="P294" t="str">
        <f>IF(ISNUMBER(FIND("徐锐",#REF!)),#REF!,"")</f>
        <v/>
      </c>
      <c r="Q294" s="99" t="str">
        <f>IF(ISNUMBER(FIND("徐锐",#REF!)),IF(#REF!&gt;=#REF!,#REF!,IF(#REF!&lt;#REF!,#REF!,"")),"")</f>
        <v/>
      </c>
      <c r="S294" t="str">
        <f>IF(ISNUMBER(FIND("余亚成",#REF!)),#REF!,"")</f>
        <v/>
      </c>
      <c r="T294" s="99" t="str">
        <f>IF(ISNUMBER(FIND("余亚成",#REF!)),IF(#REF!&gt;=#REF!,#REF!,IF(#REF!&lt;#REF!,#REF!,"")),"")</f>
        <v/>
      </c>
      <c r="V294" t="str">
        <f>IF(ISNUMBER(FIND("杨炼",#REF!)),#REF!,"")</f>
        <v/>
      </c>
      <c r="W294" s="99" t="str">
        <f>IF(ISNUMBER(FIND("杨炼",#REF!)),IF(#REF!&gt;=#REF!,#REF!,IF(#REF!&lt;#REF!,#REF!,"")),"")</f>
        <v/>
      </c>
      <c r="Y294" t="str">
        <f>IF(ISNUMBER(FIND("曹俊",#REF!)),#REF!,"")</f>
        <v/>
      </c>
      <c r="Z294" s="99" t="str">
        <f>IF(ISNUMBER(FIND("曹俊",#REF!)),IF(#REF!&gt;=#REF!,#REF!,IF(#REF!&lt;#REF!,#REF!,"")),"")</f>
        <v/>
      </c>
      <c r="AB294" t="str">
        <f>IF(ISNUMBER(FIND("杨毅松",#REF!)),#REF!,"")</f>
        <v/>
      </c>
      <c r="AC294" s="99" t="str">
        <f>IF(ISNUMBER(FIND("杨毅松",#REF!)),IF(#REF!&gt;=#REF!,#REF!,IF(#REF!&lt;#REF!,#REF!,"")),"")</f>
        <v/>
      </c>
      <c r="AE294" t="str">
        <f>IF(ISNUMBER(FIND("田伟",#REF!)),#REF!,"")</f>
        <v/>
      </c>
      <c r="AF294" s="99" t="str">
        <f>IF(ISNUMBER(FIND("田伟",#REF!)),IF(#REF!&gt;=#REF!,#REF!,IF(#REF!&lt;#REF!,#REF!,"")),"")</f>
        <v/>
      </c>
      <c r="AH294" t="str">
        <f>IF(ISNUMBER(FIND("陈文卿",#REF!)),#REF!,"")</f>
        <v/>
      </c>
      <c r="AI294" s="99" t="str">
        <f>IF(ISNUMBER(FIND("陈文卿",#REF!)),IF(#REF!&gt;=#REF!,#REF!,IF(#REF!&lt;#REF!,#REF!,"")),"")</f>
        <v/>
      </c>
    </row>
    <row r="295" spans="1:35">
      <c r="A295" t="str">
        <f>IF(ISNUMBER(FIND("周朋",#REF!)),#REF!,"")</f>
        <v/>
      </c>
      <c r="B295" s="99" t="str">
        <f>IF(ISNUMBER(FIND("周朋",#REF!)),IF(#REF!&gt;=#REF!,#REF!,IF(#REF!&lt;#REF!,#REF!,"")),"")</f>
        <v/>
      </c>
      <c r="D295" t="str">
        <f>IF(ISNUMBER(FIND("鲁元君",#REF!)),#REF!,"")</f>
        <v/>
      </c>
      <c r="E295" s="99" t="str">
        <f>IF(ISNUMBER(FIND("鲁元君",#REF!)),IF(#REF!&gt;=#REF!,#REF!,IF(#REF!&lt;#REF!,#REF!,"")),"")</f>
        <v/>
      </c>
      <c r="G295" t="str">
        <f>IF(ISNUMBER(FIND("张子浚",#REF!)),#REF!,"")</f>
        <v/>
      </c>
      <c r="H295" s="99" t="str">
        <f>IF(ISNUMBER(FIND("张子浚",#REF!)),IF(#REF!&gt;=#REF!,#REF!,IF(#REF!&lt;#REF!,#REF!,"")),"")</f>
        <v/>
      </c>
      <c r="J295" t="str">
        <f>IF(ISNUMBER(FIND("张天畅",#REF!)),#REF!,"")</f>
        <v/>
      </c>
      <c r="K295" s="99" t="str">
        <f>IF(ISNUMBER(FIND("张天畅",#REF!)),IF(#REF!&gt;=#REF!,#REF!,IF(#REF!&lt;#REF!,#REF!,"")),"")</f>
        <v/>
      </c>
      <c r="M295" t="str">
        <f>IF(ISNUMBER(FIND("李元星",#REF!)),#REF!,"")</f>
        <v/>
      </c>
      <c r="N295" s="99" t="str">
        <f>IF(ISNUMBER(FIND("李元星",#REF!)),IF(#REF!&gt;=#REF!,#REF!,IF(#REF!&lt;#REF!,#REF!,"")),"")</f>
        <v/>
      </c>
      <c r="P295" t="str">
        <f>IF(ISNUMBER(FIND("徐锐",#REF!)),#REF!,"")</f>
        <v/>
      </c>
      <c r="Q295" s="99" t="str">
        <f>IF(ISNUMBER(FIND("徐锐",#REF!)),IF(#REF!&gt;=#REF!,#REF!,IF(#REF!&lt;#REF!,#REF!,"")),"")</f>
        <v/>
      </c>
      <c r="S295" t="str">
        <f>IF(ISNUMBER(FIND("余亚成",#REF!)),#REF!,"")</f>
        <v/>
      </c>
      <c r="T295" s="99" t="str">
        <f>IF(ISNUMBER(FIND("余亚成",#REF!)),IF(#REF!&gt;=#REF!,#REF!,IF(#REF!&lt;#REF!,#REF!,"")),"")</f>
        <v/>
      </c>
      <c r="V295" t="str">
        <f>IF(ISNUMBER(FIND("杨炼",#REF!)),#REF!,"")</f>
        <v/>
      </c>
      <c r="W295" s="99" t="str">
        <f>IF(ISNUMBER(FIND("杨炼",#REF!)),IF(#REF!&gt;=#REF!,#REF!,IF(#REF!&lt;#REF!,#REF!,"")),"")</f>
        <v/>
      </c>
      <c r="Y295" t="str">
        <f>IF(ISNUMBER(FIND("曹俊",#REF!)),#REF!,"")</f>
        <v/>
      </c>
      <c r="Z295" s="99" t="str">
        <f>IF(ISNUMBER(FIND("曹俊",#REF!)),IF(#REF!&gt;=#REF!,#REF!,IF(#REF!&lt;#REF!,#REF!,"")),"")</f>
        <v/>
      </c>
      <c r="AB295" t="str">
        <f>IF(ISNUMBER(FIND("杨毅松",#REF!)),#REF!,"")</f>
        <v/>
      </c>
      <c r="AC295" s="99" t="str">
        <f>IF(ISNUMBER(FIND("杨毅松",#REF!)),IF(#REF!&gt;=#REF!,#REF!,IF(#REF!&lt;#REF!,#REF!,"")),"")</f>
        <v/>
      </c>
      <c r="AE295" t="str">
        <f>IF(ISNUMBER(FIND("田伟",#REF!)),#REF!,"")</f>
        <v/>
      </c>
      <c r="AF295" s="99" t="str">
        <f>IF(ISNUMBER(FIND("田伟",#REF!)),IF(#REF!&gt;=#REF!,#REF!,IF(#REF!&lt;#REF!,#REF!,"")),"")</f>
        <v/>
      </c>
      <c r="AH295" t="str">
        <f>IF(ISNUMBER(FIND("陈文卿",#REF!)),#REF!,"")</f>
        <v/>
      </c>
      <c r="AI295" s="99" t="str">
        <f>IF(ISNUMBER(FIND("陈文卿",#REF!)),IF(#REF!&gt;=#REF!,#REF!,IF(#REF!&lt;#REF!,#REF!,"")),"")</f>
        <v/>
      </c>
    </row>
    <row r="296" spans="1:35">
      <c r="A296" t="str">
        <f>IF(ISNUMBER(FIND("周朋",#REF!)),#REF!,"")</f>
        <v/>
      </c>
      <c r="B296" s="99" t="str">
        <f>IF(ISNUMBER(FIND("周朋",#REF!)),IF(#REF!&gt;=#REF!,#REF!,IF(#REF!&lt;#REF!,#REF!,"")),"")</f>
        <v/>
      </c>
      <c r="D296" t="str">
        <f>IF(ISNUMBER(FIND("鲁元君",#REF!)),#REF!,"")</f>
        <v/>
      </c>
      <c r="E296" s="99" t="str">
        <f>IF(ISNUMBER(FIND("鲁元君",#REF!)),IF(#REF!&gt;=#REF!,#REF!,IF(#REF!&lt;#REF!,#REF!,"")),"")</f>
        <v/>
      </c>
      <c r="G296" t="str">
        <f>IF(ISNUMBER(FIND("张子浚",#REF!)),#REF!,"")</f>
        <v/>
      </c>
      <c r="H296" s="99" t="str">
        <f>IF(ISNUMBER(FIND("张子浚",#REF!)),IF(#REF!&gt;=#REF!,#REF!,IF(#REF!&lt;#REF!,#REF!,"")),"")</f>
        <v/>
      </c>
      <c r="J296" t="str">
        <f>IF(ISNUMBER(FIND("张天畅",#REF!)),#REF!,"")</f>
        <v/>
      </c>
      <c r="K296" s="99" t="str">
        <f>IF(ISNUMBER(FIND("张天畅",#REF!)),IF(#REF!&gt;=#REF!,#REF!,IF(#REF!&lt;#REF!,#REF!,"")),"")</f>
        <v/>
      </c>
      <c r="M296" t="str">
        <f>IF(ISNUMBER(FIND("李元星",#REF!)),#REF!,"")</f>
        <v/>
      </c>
      <c r="N296" s="99" t="str">
        <f>IF(ISNUMBER(FIND("李元星",#REF!)),IF(#REF!&gt;=#REF!,#REF!,IF(#REF!&lt;#REF!,#REF!,"")),"")</f>
        <v/>
      </c>
      <c r="P296" t="str">
        <f>IF(ISNUMBER(FIND("徐锐",#REF!)),#REF!,"")</f>
        <v/>
      </c>
      <c r="Q296" s="99" t="str">
        <f>IF(ISNUMBER(FIND("徐锐",#REF!)),IF(#REF!&gt;=#REF!,#REF!,IF(#REF!&lt;#REF!,#REF!,"")),"")</f>
        <v/>
      </c>
      <c r="S296" t="str">
        <f>IF(ISNUMBER(FIND("余亚成",#REF!)),#REF!,"")</f>
        <v/>
      </c>
      <c r="T296" s="99" t="str">
        <f>IF(ISNUMBER(FIND("余亚成",#REF!)),IF(#REF!&gt;=#REF!,#REF!,IF(#REF!&lt;#REF!,#REF!,"")),"")</f>
        <v/>
      </c>
      <c r="V296" t="str">
        <f>IF(ISNUMBER(FIND("杨炼",#REF!)),#REF!,"")</f>
        <v/>
      </c>
      <c r="W296" s="99" t="str">
        <f>IF(ISNUMBER(FIND("杨炼",#REF!)),IF(#REF!&gt;=#REF!,#REF!,IF(#REF!&lt;#REF!,#REF!,"")),"")</f>
        <v/>
      </c>
      <c r="Y296" t="str">
        <f>IF(ISNUMBER(FIND("曹俊",#REF!)),#REF!,"")</f>
        <v/>
      </c>
      <c r="Z296" s="99" t="str">
        <f>IF(ISNUMBER(FIND("曹俊",#REF!)),IF(#REF!&gt;=#REF!,#REF!,IF(#REF!&lt;#REF!,#REF!,"")),"")</f>
        <v/>
      </c>
      <c r="AB296" t="str">
        <f>IF(ISNUMBER(FIND("杨毅松",#REF!)),#REF!,"")</f>
        <v/>
      </c>
      <c r="AC296" s="99" t="str">
        <f>IF(ISNUMBER(FIND("杨毅松",#REF!)),IF(#REF!&gt;=#REF!,#REF!,IF(#REF!&lt;#REF!,#REF!,"")),"")</f>
        <v/>
      </c>
      <c r="AE296" t="str">
        <f>IF(ISNUMBER(FIND("田伟",#REF!)),#REF!,"")</f>
        <v/>
      </c>
      <c r="AF296" s="99" t="str">
        <f>IF(ISNUMBER(FIND("田伟",#REF!)),IF(#REF!&gt;=#REF!,#REF!,IF(#REF!&lt;#REF!,#REF!,"")),"")</f>
        <v/>
      </c>
      <c r="AH296" t="str">
        <f>IF(ISNUMBER(FIND("陈文卿",#REF!)),#REF!,"")</f>
        <v/>
      </c>
      <c r="AI296" s="99" t="str">
        <f>IF(ISNUMBER(FIND("陈文卿",#REF!)),IF(#REF!&gt;=#REF!,#REF!,IF(#REF!&lt;#REF!,#REF!,"")),"")</f>
        <v/>
      </c>
    </row>
    <row r="297" spans="1:35">
      <c r="A297" t="str">
        <f>IF(ISNUMBER(FIND("周朋",#REF!)),#REF!,"")</f>
        <v/>
      </c>
      <c r="B297" s="99" t="str">
        <f>IF(ISNUMBER(FIND("周朋",#REF!)),IF(#REF!&gt;=#REF!,#REF!,IF(#REF!&lt;#REF!,#REF!,"")),"")</f>
        <v/>
      </c>
      <c r="D297" t="str">
        <f>IF(ISNUMBER(FIND("鲁元君",#REF!)),#REF!,"")</f>
        <v/>
      </c>
      <c r="E297" s="99" t="str">
        <f>IF(ISNUMBER(FIND("鲁元君",#REF!)),IF(#REF!&gt;=#REF!,#REF!,IF(#REF!&lt;#REF!,#REF!,"")),"")</f>
        <v/>
      </c>
      <c r="G297" t="str">
        <f>IF(ISNUMBER(FIND("张子浚",#REF!)),#REF!,"")</f>
        <v/>
      </c>
      <c r="H297" s="99" t="str">
        <f>IF(ISNUMBER(FIND("张子浚",#REF!)),IF(#REF!&gt;=#REF!,#REF!,IF(#REF!&lt;#REF!,#REF!,"")),"")</f>
        <v/>
      </c>
      <c r="J297" t="str">
        <f>IF(ISNUMBER(FIND("张天畅",#REF!)),#REF!,"")</f>
        <v/>
      </c>
      <c r="K297" s="99" t="str">
        <f>IF(ISNUMBER(FIND("张天畅",#REF!)),IF(#REF!&gt;=#REF!,#REF!,IF(#REF!&lt;#REF!,#REF!,"")),"")</f>
        <v/>
      </c>
      <c r="M297" t="str">
        <f>IF(ISNUMBER(FIND("李元星",#REF!)),#REF!,"")</f>
        <v/>
      </c>
      <c r="N297" s="99" t="str">
        <f>IF(ISNUMBER(FIND("李元星",#REF!)),IF(#REF!&gt;=#REF!,#REF!,IF(#REF!&lt;#REF!,#REF!,"")),"")</f>
        <v/>
      </c>
      <c r="P297" t="str">
        <f>IF(ISNUMBER(FIND("徐锐",#REF!)),#REF!,"")</f>
        <v/>
      </c>
      <c r="Q297" s="99" t="str">
        <f>IF(ISNUMBER(FIND("徐锐",#REF!)),IF(#REF!&gt;=#REF!,#REF!,IF(#REF!&lt;#REF!,#REF!,"")),"")</f>
        <v/>
      </c>
      <c r="S297" t="str">
        <f>IF(ISNUMBER(FIND("余亚成",#REF!)),#REF!,"")</f>
        <v/>
      </c>
      <c r="T297" s="99" t="str">
        <f>IF(ISNUMBER(FIND("余亚成",#REF!)),IF(#REF!&gt;=#REF!,#REF!,IF(#REF!&lt;#REF!,#REF!,"")),"")</f>
        <v/>
      </c>
      <c r="V297" t="str">
        <f>IF(ISNUMBER(FIND("杨炼",#REF!)),#REF!,"")</f>
        <v/>
      </c>
      <c r="W297" s="99" t="str">
        <f>IF(ISNUMBER(FIND("杨炼",#REF!)),IF(#REF!&gt;=#REF!,#REF!,IF(#REF!&lt;#REF!,#REF!,"")),"")</f>
        <v/>
      </c>
      <c r="Y297" t="str">
        <f>IF(ISNUMBER(FIND("曹俊",#REF!)),#REF!,"")</f>
        <v/>
      </c>
      <c r="Z297" s="99" t="str">
        <f>IF(ISNUMBER(FIND("曹俊",#REF!)),IF(#REF!&gt;=#REF!,#REF!,IF(#REF!&lt;#REF!,#REF!,"")),"")</f>
        <v/>
      </c>
      <c r="AB297" t="str">
        <f>IF(ISNUMBER(FIND("杨毅松",#REF!)),#REF!,"")</f>
        <v/>
      </c>
      <c r="AC297" s="99" t="str">
        <f>IF(ISNUMBER(FIND("杨毅松",#REF!)),IF(#REF!&gt;=#REF!,#REF!,IF(#REF!&lt;#REF!,#REF!,"")),"")</f>
        <v/>
      </c>
      <c r="AE297" t="str">
        <f>IF(ISNUMBER(FIND("田伟",#REF!)),#REF!,"")</f>
        <v/>
      </c>
      <c r="AF297" s="99" t="str">
        <f>IF(ISNUMBER(FIND("田伟",#REF!)),IF(#REF!&gt;=#REF!,#REF!,IF(#REF!&lt;#REF!,#REF!,"")),"")</f>
        <v/>
      </c>
      <c r="AH297" t="str">
        <f>IF(ISNUMBER(FIND("陈文卿",#REF!)),#REF!,"")</f>
        <v/>
      </c>
      <c r="AI297" s="99" t="str">
        <f>IF(ISNUMBER(FIND("陈文卿",#REF!)),IF(#REF!&gt;=#REF!,#REF!,IF(#REF!&lt;#REF!,#REF!,"")),"")</f>
        <v/>
      </c>
    </row>
    <row r="298" spans="1:35">
      <c r="A298" t="str">
        <f>IF(ISNUMBER(FIND("周朋",#REF!)),#REF!,"")</f>
        <v/>
      </c>
      <c r="B298" s="99" t="str">
        <f>IF(ISNUMBER(FIND("周朋",#REF!)),IF(#REF!&gt;=#REF!,#REF!,IF(#REF!&lt;#REF!,#REF!,"")),"")</f>
        <v/>
      </c>
      <c r="D298" t="str">
        <f>IF(ISNUMBER(FIND("鲁元君",#REF!)),#REF!,"")</f>
        <v/>
      </c>
      <c r="E298" s="99" t="str">
        <f>IF(ISNUMBER(FIND("鲁元君",#REF!)),IF(#REF!&gt;=#REF!,#REF!,IF(#REF!&lt;#REF!,#REF!,"")),"")</f>
        <v/>
      </c>
      <c r="G298" t="str">
        <f>IF(ISNUMBER(FIND("张子浚",#REF!)),#REF!,"")</f>
        <v/>
      </c>
      <c r="H298" s="99" t="str">
        <f>IF(ISNUMBER(FIND("张子浚",#REF!)),IF(#REF!&gt;=#REF!,#REF!,IF(#REF!&lt;#REF!,#REF!,"")),"")</f>
        <v/>
      </c>
      <c r="J298" t="str">
        <f>IF(ISNUMBER(FIND("张天畅",#REF!)),#REF!,"")</f>
        <v/>
      </c>
      <c r="K298" s="99" t="str">
        <f>IF(ISNUMBER(FIND("张天畅",#REF!)),IF(#REF!&gt;=#REF!,#REF!,IF(#REF!&lt;#REF!,#REF!,"")),"")</f>
        <v/>
      </c>
      <c r="M298" t="str">
        <f>IF(ISNUMBER(FIND("李元星",#REF!)),#REF!,"")</f>
        <v/>
      </c>
      <c r="N298" s="99" t="str">
        <f>IF(ISNUMBER(FIND("李元星",#REF!)),IF(#REF!&gt;=#REF!,#REF!,IF(#REF!&lt;#REF!,#REF!,"")),"")</f>
        <v/>
      </c>
      <c r="P298" t="str">
        <f>IF(ISNUMBER(FIND("徐锐",#REF!)),#REF!,"")</f>
        <v/>
      </c>
      <c r="Q298" s="99" t="str">
        <f>IF(ISNUMBER(FIND("徐锐",#REF!)),IF(#REF!&gt;=#REF!,#REF!,IF(#REF!&lt;#REF!,#REF!,"")),"")</f>
        <v/>
      </c>
      <c r="S298" t="str">
        <f>IF(ISNUMBER(FIND("余亚成",#REF!)),#REF!,"")</f>
        <v/>
      </c>
      <c r="T298" s="99" t="str">
        <f>IF(ISNUMBER(FIND("余亚成",#REF!)),IF(#REF!&gt;=#REF!,#REF!,IF(#REF!&lt;#REF!,#REF!,"")),"")</f>
        <v/>
      </c>
      <c r="V298" t="str">
        <f>IF(ISNUMBER(FIND("杨炼",#REF!)),#REF!,"")</f>
        <v/>
      </c>
      <c r="W298" s="99" t="str">
        <f>IF(ISNUMBER(FIND("杨炼",#REF!)),IF(#REF!&gt;=#REF!,#REF!,IF(#REF!&lt;#REF!,#REF!,"")),"")</f>
        <v/>
      </c>
      <c r="Y298" t="str">
        <f>IF(ISNUMBER(FIND("曹俊",#REF!)),#REF!,"")</f>
        <v/>
      </c>
      <c r="Z298" s="99" t="str">
        <f>IF(ISNUMBER(FIND("曹俊",#REF!)),IF(#REF!&gt;=#REF!,#REF!,IF(#REF!&lt;#REF!,#REF!,"")),"")</f>
        <v/>
      </c>
      <c r="AB298" t="str">
        <f>IF(ISNUMBER(FIND("杨毅松",#REF!)),#REF!,"")</f>
        <v/>
      </c>
      <c r="AC298" s="99" t="str">
        <f>IF(ISNUMBER(FIND("杨毅松",#REF!)),IF(#REF!&gt;=#REF!,#REF!,IF(#REF!&lt;#REF!,#REF!,"")),"")</f>
        <v/>
      </c>
      <c r="AE298" t="str">
        <f>IF(ISNUMBER(FIND("田伟",#REF!)),#REF!,"")</f>
        <v/>
      </c>
      <c r="AF298" s="99" t="str">
        <f>IF(ISNUMBER(FIND("田伟",#REF!)),IF(#REF!&gt;=#REF!,#REF!,IF(#REF!&lt;#REF!,#REF!,"")),"")</f>
        <v/>
      </c>
      <c r="AH298" t="str">
        <f>IF(ISNUMBER(FIND("陈文卿",#REF!)),#REF!,"")</f>
        <v/>
      </c>
      <c r="AI298" s="99" t="str">
        <f>IF(ISNUMBER(FIND("陈文卿",#REF!)),IF(#REF!&gt;=#REF!,#REF!,IF(#REF!&lt;#REF!,#REF!,"")),"")</f>
        <v/>
      </c>
    </row>
    <row r="299" spans="1:35">
      <c r="A299" t="str">
        <f>IF(ISNUMBER(FIND("周朋",#REF!)),#REF!,"")</f>
        <v/>
      </c>
      <c r="B299" s="99" t="str">
        <f>IF(ISNUMBER(FIND("周朋",#REF!)),IF(#REF!&gt;=#REF!,#REF!,IF(#REF!&lt;#REF!,#REF!,"")),"")</f>
        <v/>
      </c>
      <c r="D299" t="str">
        <f>IF(ISNUMBER(FIND("鲁元君",#REF!)),#REF!,"")</f>
        <v/>
      </c>
      <c r="E299" s="99" t="str">
        <f>IF(ISNUMBER(FIND("鲁元君",#REF!)),IF(#REF!&gt;=#REF!,#REF!,IF(#REF!&lt;#REF!,#REF!,"")),"")</f>
        <v/>
      </c>
      <c r="G299" t="str">
        <f>IF(ISNUMBER(FIND("张子浚",#REF!)),#REF!,"")</f>
        <v/>
      </c>
      <c r="H299" s="99" t="str">
        <f>IF(ISNUMBER(FIND("张子浚",#REF!)),IF(#REF!&gt;=#REF!,#REF!,IF(#REF!&lt;#REF!,#REF!,"")),"")</f>
        <v/>
      </c>
      <c r="J299" t="str">
        <f>IF(ISNUMBER(FIND("张天畅",#REF!)),#REF!,"")</f>
        <v/>
      </c>
      <c r="K299" s="99" t="str">
        <f>IF(ISNUMBER(FIND("张天畅",#REF!)),IF(#REF!&gt;=#REF!,#REF!,IF(#REF!&lt;#REF!,#REF!,"")),"")</f>
        <v/>
      </c>
      <c r="M299" t="str">
        <f>IF(ISNUMBER(FIND("李元星",#REF!)),#REF!,"")</f>
        <v/>
      </c>
      <c r="N299" s="99" t="str">
        <f>IF(ISNUMBER(FIND("李元星",#REF!)),IF(#REF!&gt;=#REF!,#REF!,IF(#REF!&lt;#REF!,#REF!,"")),"")</f>
        <v/>
      </c>
      <c r="P299" t="str">
        <f>IF(ISNUMBER(FIND("徐锐",#REF!)),#REF!,"")</f>
        <v/>
      </c>
      <c r="Q299" s="99" t="str">
        <f>IF(ISNUMBER(FIND("徐锐",#REF!)),IF(#REF!&gt;=#REF!,#REF!,IF(#REF!&lt;#REF!,#REF!,"")),"")</f>
        <v/>
      </c>
      <c r="S299" t="str">
        <f>IF(ISNUMBER(FIND("余亚成",#REF!)),#REF!,"")</f>
        <v/>
      </c>
      <c r="T299" s="99" t="str">
        <f>IF(ISNUMBER(FIND("余亚成",#REF!)),IF(#REF!&gt;=#REF!,#REF!,IF(#REF!&lt;#REF!,#REF!,"")),"")</f>
        <v/>
      </c>
      <c r="V299" t="str">
        <f>IF(ISNUMBER(FIND("杨炼",#REF!)),#REF!,"")</f>
        <v/>
      </c>
      <c r="W299" s="99" t="str">
        <f>IF(ISNUMBER(FIND("杨炼",#REF!)),IF(#REF!&gt;=#REF!,#REF!,IF(#REF!&lt;#REF!,#REF!,"")),"")</f>
        <v/>
      </c>
      <c r="Y299" t="str">
        <f>IF(ISNUMBER(FIND("曹俊",#REF!)),#REF!,"")</f>
        <v/>
      </c>
      <c r="Z299" s="99" t="str">
        <f>IF(ISNUMBER(FIND("曹俊",#REF!)),IF(#REF!&gt;=#REF!,#REF!,IF(#REF!&lt;#REF!,#REF!,"")),"")</f>
        <v/>
      </c>
      <c r="AB299" t="str">
        <f>IF(ISNUMBER(FIND("杨毅松",#REF!)),#REF!,"")</f>
        <v/>
      </c>
      <c r="AC299" s="99" t="str">
        <f>IF(ISNUMBER(FIND("杨毅松",#REF!)),IF(#REF!&gt;=#REF!,#REF!,IF(#REF!&lt;#REF!,#REF!,"")),"")</f>
        <v/>
      </c>
      <c r="AE299" t="str">
        <f>IF(ISNUMBER(FIND("田伟",#REF!)),#REF!,"")</f>
        <v/>
      </c>
      <c r="AF299" s="99" t="str">
        <f>IF(ISNUMBER(FIND("田伟",#REF!)),IF(#REF!&gt;=#REF!,#REF!,IF(#REF!&lt;#REF!,#REF!,"")),"")</f>
        <v/>
      </c>
      <c r="AH299" t="str">
        <f>IF(ISNUMBER(FIND("陈文卿",#REF!)),#REF!,"")</f>
        <v/>
      </c>
      <c r="AI299" s="99" t="str">
        <f>IF(ISNUMBER(FIND("陈文卿",#REF!)),IF(#REF!&gt;=#REF!,#REF!,IF(#REF!&lt;#REF!,#REF!,"")),"")</f>
        <v/>
      </c>
    </row>
    <row r="300" spans="1:35">
      <c r="A300" t="str">
        <f>IF(ISNUMBER(FIND("周朋",#REF!)),#REF!,"")</f>
        <v/>
      </c>
      <c r="B300" s="99" t="str">
        <f>IF(ISNUMBER(FIND("周朋",#REF!)),IF(#REF!&gt;=#REF!,#REF!,IF(#REF!&lt;#REF!,#REF!,"")),"")</f>
        <v/>
      </c>
      <c r="D300" t="str">
        <f>IF(ISNUMBER(FIND("鲁元君",#REF!)),#REF!,"")</f>
        <v/>
      </c>
      <c r="E300" s="99" t="str">
        <f>IF(ISNUMBER(FIND("鲁元君",#REF!)),IF(#REF!&gt;=#REF!,#REF!,IF(#REF!&lt;#REF!,#REF!,"")),"")</f>
        <v/>
      </c>
      <c r="G300" t="str">
        <f>IF(ISNUMBER(FIND("张子浚",#REF!)),#REF!,"")</f>
        <v/>
      </c>
      <c r="H300" s="99" t="str">
        <f>IF(ISNUMBER(FIND("张子浚",#REF!)),IF(#REF!&gt;=#REF!,#REF!,IF(#REF!&lt;#REF!,#REF!,"")),"")</f>
        <v/>
      </c>
      <c r="J300" t="str">
        <f>IF(ISNUMBER(FIND("张天畅",#REF!)),#REF!,"")</f>
        <v/>
      </c>
      <c r="K300" s="99" t="str">
        <f>IF(ISNUMBER(FIND("张天畅",#REF!)),IF(#REF!&gt;=#REF!,#REF!,IF(#REF!&lt;#REF!,#REF!,"")),"")</f>
        <v/>
      </c>
      <c r="M300" t="str">
        <f>IF(ISNUMBER(FIND("李元星",#REF!)),#REF!,"")</f>
        <v/>
      </c>
      <c r="N300" s="99" t="str">
        <f>IF(ISNUMBER(FIND("李元星",#REF!)),IF(#REF!&gt;=#REF!,#REF!,IF(#REF!&lt;#REF!,#REF!,"")),"")</f>
        <v/>
      </c>
      <c r="P300" t="str">
        <f>IF(ISNUMBER(FIND("徐锐",#REF!)),#REF!,"")</f>
        <v/>
      </c>
      <c r="Q300" s="99" t="str">
        <f>IF(ISNUMBER(FIND("徐锐",#REF!)),IF(#REF!&gt;=#REF!,#REF!,IF(#REF!&lt;#REF!,#REF!,"")),"")</f>
        <v/>
      </c>
      <c r="S300" t="str">
        <f>IF(ISNUMBER(FIND("余亚成",#REF!)),#REF!,"")</f>
        <v/>
      </c>
      <c r="T300" s="99" t="str">
        <f>IF(ISNUMBER(FIND("余亚成",#REF!)),IF(#REF!&gt;=#REF!,#REF!,IF(#REF!&lt;#REF!,#REF!,"")),"")</f>
        <v/>
      </c>
      <c r="V300" t="str">
        <f>IF(ISNUMBER(FIND("杨炼",#REF!)),#REF!,"")</f>
        <v/>
      </c>
      <c r="W300" s="99" t="str">
        <f>IF(ISNUMBER(FIND("杨炼",#REF!)),IF(#REF!&gt;=#REF!,#REF!,IF(#REF!&lt;#REF!,#REF!,"")),"")</f>
        <v/>
      </c>
      <c r="Y300" t="str">
        <f>IF(ISNUMBER(FIND("曹俊",#REF!)),#REF!,"")</f>
        <v/>
      </c>
      <c r="Z300" s="99" t="str">
        <f>IF(ISNUMBER(FIND("曹俊",#REF!)),IF(#REF!&gt;=#REF!,#REF!,IF(#REF!&lt;#REF!,#REF!,"")),"")</f>
        <v/>
      </c>
      <c r="AB300" t="str">
        <f>IF(ISNUMBER(FIND("杨毅松",#REF!)),#REF!,"")</f>
        <v/>
      </c>
      <c r="AC300" s="99" t="str">
        <f>IF(ISNUMBER(FIND("杨毅松",#REF!)),IF(#REF!&gt;=#REF!,#REF!,IF(#REF!&lt;#REF!,#REF!,"")),"")</f>
        <v/>
      </c>
      <c r="AE300" t="str">
        <f>IF(ISNUMBER(FIND("田伟",#REF!)),#REF!,"")</f>
        <v/>
      </c>
      <c r="AF300" s="99" t="str">
        <f>IF(ISNUMBER(FIND("田伟",#REF!)),IF(#REF!&gt;=#REF!,#REF!,IF(#REF!&lt;#REF!,#REF!,"")),"")</f>
        <v/>
      </c>
      <c r="AH300" t="str">
        <f>IF(ISNUMBER(FIND("陈文卿",#REF!)),#REF!,"")</f>
        <v/>
      </c>
      <c r="AI300" s="99" t="str">
        <f>IF(ISNUMBER(FIND("陈文卿",#REF!)),IF(#REF!&gt;=#REF!,#REF!,IF(#REF!&lt;#REF!,#REF!,"")),"")</f>
        <v/>
      </c>
    </row>
    <row r="301" spans="1:35">
      <c r="A301" t="str">
        <f>IF(ISNUMBER(FIND("周朋",#REF!)),#REF!,"")</f>
        <v/>
      </c>
      <c r="B301" s="99" t="str">
        <f>IF(ISNUMBER(FIND("周朋",#REF!)),IF(#REF!&gt;=#REF!,#REF!,IF(#REF!&lt;#REF!,#REF!,"")),"")</f>
        <v/>
      </c>
      <c r="D301" t="str">
        <f>IF(ISNUMBER(FIND("鲁元君",#REF!)),#REF!,"")</f>
        <v/>
      </c>
      <c r="E301" s="99" t="str">
        <f>IF(ISNUMBER(FIND("鲁元君",#REF!)),IF(#REF!&gt;=#REF!,#REF!,IF(#REF!&lt;#REF!,#REF!,"")),"")</f>
        <v/>
      </c>
      <c r="G301" t="str">
        <f>IF(ISNUMBER(FIND("张子浚",#REF!)),#REF!,"")</f>
        <v/>
      </c>
      <c r="H301" s="99" t="str">
        <f>IF(ISNUMBER(FIND("张子浚",#REF!)),IF(#REF!&gt;=#REF!,#REF!,IF(#REF!&lt;#REF!,#REF!,"")),"")</f>
        <v/>
      </c>
      <c r="J301" t="str">
        <f>IF(ISNUMBER(FIND("张天畅",#REF!)),#REF!,"")</f>
        <v/>
      </c>
      <c r="K301" s="99" t="str">
        <f>IF(ISNUMBER(FIND("张天畅",#REF!)),IF(#REF!&gt;=#REF!,#REF!,IF(#REF!&lt;#REF!,#REF!,"")),"")</f>
        <v/>
      </c>
      <c r="M301" t="str">
        <f>IF(ISNUMBER(FIND("李元星",#REF!)),#REF!,"")</f>
        <v/>
      </c>
      <c r="N301" s="99" t="str">
        <f>IF(ISNUMBER(FIND("李元星",#REF!)),IF(#REF!&gt;=#REF!,#REF!,IF(#REF!&lt;#REF!,#REF!,"")),"")</f>
        <v/>
      </c>
      <c r="P301" t="str">
        <f>IF(ISNUMBER(FIND("徐锐",#REF!)),#REF!,"")</f>
        <v/>
      </c>
      <c r="Q301" s="99" t="str">
        <f>IF(ISNUMBER(FIND("徐锐",#REF!)),IF(#REF!&gt;=#REF!,#REF!,IF(#REF!&lt;#REF!,#REF!,"")),"")</f>
        <v/>
      </c>
      <c r="S301" t="str">
        <f>IF(ISNUMBER(FIND("余亚成",#REF!)),#REF!,"")</f>
        <v/>
      </c>
      <c r="T301" s="99" t="str">
        <f>IF(ISNUMBER(FIND("余亚成",#REF!)),IF(#REF!&gt;=#REF!,#REF!,IF(#REF!&lt;#REF!,#REF!,"")),"")</f>
        <v/>
      </c>
      <c r="V301" t="str">
        <f>IF(ISNUMBER(FIND("杨炼",#REF!)),#REF!,"")</f>
        <v/>
      </c>
      <c r="W301" s="99" t="str">
        <f>IF(ISNUMBER(FIND("杨炼",#REF!)),IF(#REF!&gt;=#REF!,#REF!,IF(#REF!&lt;#REF!,#REF!,"")),"")</f>
        <v/>
      </c>
      <c r="Y301" t="str">
        <f>IF(ISNUMBER(FIND("曹俊",#REF!)),#REF!,"")</f>
        <v/>
      </c>
      <c r="Z301" s="99" t="str">
        <f>IF(ISNUMBER(FIND("曹俊",#REF!)),IF(#REF!&gt;=#REF!,#REF!,IF(#REF!&lt;#REF!,#REF!,"")),"")</f>
        <v/>
      </c>
      <c r="AB301" t="str">
        <f>IF(ISNUMBER(FIND("杨毅松",#REF!)),#REF!,"")</f>
        <v/>
      </c>
      <c r="AC301" s="99" t="str">
        <f>IF(ISNUMBER(FIND("杨毅松",#REF!)),IF(#REF!&gt;=#REF!,#REF!,IF(#REF!&lt;#REF!,#REF!,"")),"")</f>
        <v/>
      </c>
      <c r="AE301" t="str">
        <f>IF(ISNUMBER(FIND("田伟",#REF!)),#REF!,"")</f>
        <v/>
      </c>
      <c r="AF301" s="99" t="str">
        <f>IF(ISNUMBER(FIND("田伟",#REF!)),IF(#REF!&gt;=#REF!,#REF!,IF(#REF!&lt;#REF!,#REF!,"")),"")</f>
        <v/>
      </c>
      <c r="AH301" t="str">
        <f>IF(ISNUMBER(FIND("陈文卿",#REF!)),#REF!,"")</f>
        <v/>
      </c>
      <c r="AI301" s="99" t="str">
        <f>IF(ISNUMBER(FIND("陈文卿",#REF!)),IF(#REF!&gt;=#REF!,#REF!,IF(#REF!&lt;#REF!,#REF!,"")),"")</f>
        <v/>
      </c>
    </row>
    <row r="302" spans="1:35">
      <c r="A302" t="str">
        <f>IF(ISNUMBER(FIND("周朋",#REF!)),#REF!,"")</f>
        <v/>
      </c>
      <c r="B302" s="99" t="str">
        <f>IF(ISNUMBER(FIND("周朋",#REF!)),IF(#REF!&gt;=#REF!,#REF!,IF(#REF!&lt;#REF!,#REF!,"")),"")</f>
        <v/>
      </c>
      <c r="D302" t="str">
        <f>IF(ISNUMBER(FIND("鲁元君",#REF!)),#REF!,"")</f>
        <v/>
      </c>
      <c r="E302" s="99" t="str">
        <f>IF(ISNUMBER(FIND("鲁元君",#REF!)),IF(#REF!&gt;=#REF!,#REF!,IF(#REF!&lt;#REF!,#REF!,"")),"")</f>
        <v/>
      </c>
      <c r="G302" t="str">
        <f>IF(ISNUMBER(FIND("张子浚",#REF!)),#REF!,"")</f>
        <v/>
      </c>
      <c r="H302" s="99" t="str">
        <f>IF(ISNUMBER(FIND("张子浚",#REF!)),IF(#REF!&gt;=#REF!,#REF!,IF(#REF!&lt;#REF!,#REF!,"")),"")</f>
        <v/>
      </c>
      <c r="J302" t="str">
        <f>IF(ISNUMBER(FIND("张天畅",#REF!)),#REF!,"")</f>
        <v/>
      </c>
      <c r="K302" s="99" t="str">
        <f>IF(ISNUMBER(FIND("张天畅",#REF!)),IF(#REF!&gt;=#REF!,#REF!,IF(#REF!&lt;#REF!,#REF!,"")),"")</f>
        <v/>
      </c>
      <c r="M302" t="str">
        <f>IF(ISNUMBER(FIND("李元星",#REF!)),#REF!,"")</f>
        <v/>
      </c>
      <c r="N302" s="99" t="str">
        <f>IF(ISNUMBER(FIND("李元星",#REF!)),IF(#REF!&gt;=#REF!,#REF!,IF(#REF!&lt;#REF!,#REF!,"")),"")</f>
        <v/>
      </c>
      <c r="P302" t="str">
        <f>IF(ISNUMBER(FIND("徐锐",#REF!)),#REF!,"")</f>
        <v/>
      </c>
      <c r="Q302" s="99" t="str">
        <f>IF(ISNUMBER(FIND("徐锐",#REF!)),IF(#REF!&gt;=#REF!,#REF!,IF(#REF!&lt;#REF!,#REF!,"")),"")</f>
        <v/>
      </c>
      <c r="S302" t="str">
        <f>IF(ISNUMBER(FIND("余亚成",#REF!)),#REF!,"")</f>
        <v/>
      </c>
      <c r="T302" s="99" t="str">
        <f>IF(ISNUMBER(FIND("余亚成",#REF!)),IF(#REF!&gt;=#REF!,#REF!,IF(#REF!&lt;#REF!,#REF!,"")),"")</f>
        <v/>
      </c>
      <c r="V302" t="str">
        <f>IF(ISNUMBER(FIND("杨炼",#REF!)),#REF!,"")</f>
        <v/>
      </c>
      <c r="W302" s="99" t="str">
        <f>IF(ISNUMBER(FIND("杨炼",#REF!)),IF(#REF!&gt;=#REF!,#REF!,IF(#REF!&lt;#REF!,#REF!,"")),"")</f>
        <v/>
      </c>
      <c r="Y302" t="str">
        <f>IF(ISNUMBER(FIND("曹俊",#REF!)),#REF!,"")</f>
        <v/>
      </c>
      <c r="Z302" s="99" t="str">
        <f>IF(ISNUMBER(FIND("曹俊",#REF!)),IF(#REF!&gt;=#REF!,#REF!,IF(#REF!&lt;#REF!,#REF!,"")),"")</f>
        <v/>
      </c>
      <c r="AB302" t="str">
        <f>IF(ISNUMBER(FIND("杨毅松",#REF!)),#REF!,"")</f>
        <v/>
      </c>
      <c r="AC302" s="99" t="str">
        <f>IF(ISNUMBER(FIND("杨毅松",#REF!)),IF(#REF!&gt;=#REF!,#REF!,IF(#REF!&lt;#REF!,#REF!,"")),"")</f>
        <v/>
      </c>
      <c r="AE302" t="str">
        <f>IF(ISNUMBER(FIND("田伟",#REF!)),#REF!,"")</f>
        <v/>
      </c>
      <c r="AF302" s="99" t="str">
        <f>IF(ISNUMBER(FIND("田伟",#REF!)),IF(#REF!&gt;=#REF!,#REF!,IF(#REF!&lt;#REF!,#REF!,"")),"")</f>
        <v/>
      </c>
      <c r="AH302" t="str">
        <f>IF(ISNUMBER(FIND("陈文卿",#REF!)),#REF!,"")</f>
        <v/>
      </c>
      <c r="AI302" s="99" t="str">
        <f>IF(ISNUMBER(FIND("陈文卿",#REF!)),IF(#REF!&gt;=#REF!,#REF!,IF(#REF!&lt;#REF!,#REF!,"")),"")</f>
        <v/>
      </c>
    </row>
    <row r="303" spans="1:35">
      <c r="A303" t="str">
        <f>IF(ISNUMBER(FIND("周朋",#REF!)),#REF!,"")</f>
        <v/>
      </c>
      <c r="B303" s="99" t="str">
        <f>IF(ISNUMBER(FIND("周朋",#REF!)),IF(#REF!&gt;=#REF!,#REF!,IF(#REF!&lt;#REF!,#REF!,"")),"")</f>
        <v/>
      </c>
      <c r="D303" t="str">
        <f>IF(ISNUMBER(FIND("鲁元君",#REF!)),#REF!,"")</f>
        <v/>
      </c>
      <c r="E303" s="99" t="str">
        <f>IF(ISNUMBER(FIND("鲁元君",#REF!)),IF(#REF!&gt;=#REF!,#REF!,IF(#REF!&lt;#REF!,#REF!,"")),"")</f>
        <v/>
      </c>
      <c r="G303" t="str">
        <f>IF(ISNUMBER(FIND("张子浚",#REF!)),#REF!,"")</f>
        <v/>
      </c>
      <c r="H303" s="99" t="str">
        <f>IF(ISNUMBER(FIND("张子浚",#REF!)),IF(#REF!&gt;=#REF!,#REF!,IF(#REF!&lt;#REF!,#REF!,"")),"")</f>
        <v/>
      </c>
      <c r="J303" t="str">
        <f>IF(ISNUMBER(FIND("张天畅",#REF!)),#REF!,"")</f>
        <v/>
      </c>
      <c r="K303" s="99" t="str">
        <f>IF(ISNUMBER(FIND("张天畅",#REF!)),IF(#REF!&gt;=#REF!,#REF!,IF(#REF!&lt;#REF!,#REF!,"")),"")</f>
        <v/>
      </c>
      <c r="M303" t="str">
        <f>IF(ISNUMBER(FIND("李元星",#REF!)),#REF!,"")</f>
        <v/>
      </c>
      <c r="N303" s="99" t="str">
        <f>IF(ISNUMBER(FIND("李元星",#REF!)),IF(#REF!&gt;=#REF!,#REF!,IF(#REF!&lt;#REF!,#REF!,"")),"")</f>
        <v/>
      </c>
      <c r="P303" t="str">
        <f>IF(ISNUMBER(FIND("徐锐",#REF!)),#REF!,"")</f>
        <v/>
      </c>
      <c r="Q303" s="99" t="str">
        <f>IF(ISNUMBER(FIND("徐锐",#REF!)),IF(#REF!&gt;=#REF!,#REF!,IF(#REF!&lt;#REF!,#REF!,"")),"")</f>
        <v/>
      </c>
      <c r="S303" t="str">
        <f>IF(ISNUMBER(FIND("余亚成",#REF!)),#REF!,"")</f>
        <v/>
      </c>
      <c r="T303" s="99" t="str">
        <f>IF(ISNUMBER(FIND("余亚成",#REF!)),IF(#REF!&gt;=#REF!,#REF!,IF(#REF!&lt;#REF!,#REF!,"")),"")</f>
        <v/>
      </c>
      <c r="V303" t="str">
        <f>IF(ISNUMBER(FIND("杨炼",#REF!)),#REF!,"")</f>
        <v/>
      </c>
      <c r="W303" s="99" t="str">
        <f>IF(ISNUMBER(FIND("杨炼",#REF!)),IF(#REF!&gt;=#REF!,#REF!,IF(#REF!&lt;#REF!,#REF!,"")),"")</f>
        <v/>
      </c>
      <c r="Y303" t="str">
        <f>IF(ISNUMBER(FIND("曹俊",#REF!)),#REF!,"")</f>
        <v/>
      </c>
      <c r="Z303" s="99" t="str">
        <f>IF(ISNUMBER(FIND("曹俊",#REF!)),IF(#REF!&gt;=#REF!,#REF!,IF(#REF!&lt;#REF!,#REF!,"")),"")</f>
        <v/>
      </c>
      <c r="AB303" t="str">
        <f>IF(ISNUMBER(FIND("杨毅松",#REF!)),#REF!,"")</f>
        <v/>
      </c>
      <c r="AC303" s="99" t="str">
        <f>IF(ISNUMBER(FIND("杨毅松",#REF!)),IF(#REF!&gt;=#REF!,#REF!,IF(#REF!&lt;#REF!,#REF!,"")),"")</f>
        <v/>
      </c>
      <c r="AE303" t="str">
        <f>IF(ISNUMBER(FIND("田伟",#REF!)),#REF!,"")</f>
        <v/>
      </c>
      <c r="AF303" s="99" t="str">
        <f>IF(ISNUMBER(FIND("田伟",#REF!)),IF(#REF!&gt;=#REF!,#REF!,IF(#REF!&lt;#REF!,#REF!,"")),"")</f>
        <v/>
      </c>
      <c r="AH303" t="str">
        <f>IF(ISNUMBER(FIND("陈文卿",#REF!)),#REF!,"")</f>
        <v/>
      </c>
      <c r="AI303" s="99" t="str">
        <f>IF(ISNUMBER(FIND("陈文卿",#REF!)),IF(#REF!&gt;=#REF!,#REF!,IF(#REF!&lt;#REF!,#REF!,"")),"")</f>
        <v/>
      </c>
    </row>
    <row r="304" spans="1:35">
      <c r="A304" t="str">
        <f>IF(ISNUMBER(FIND("周朋",#REF!)),#REF!,"")</f>
        <v/>
      </c>
      <c r="B304" s="99" t="str">
        <f>IF(ISNUMBER(FIND("周朋",#REF!)),IF(#REF!&gt;=#REF!,#REF!,IF(#REF!&lt;#REF!,#REF!,"")),"")</f>
        <v/>
      </c>
      <c r="D304" t="str">
        <f>IF(ISNUMBER(FIND("鲁元君",#REF!)),#REF!,"")</f>
        <v/>
      </c>
      <c r="E304" s="99" t="str">
        <f>IF(ISNUMBER(FIND("鲁元君",#REF!)),IF(#REF!&gt;=#REF!,#REF!,IF(#REF!&lt;#REF!,#REF!,"")),"")</f>
        <v/>
      </c>
      <c r="G304" t="str">
        <f>IF(ISNUMBER(FIND("张子浚",#REF!)),#REF!,"")</f>
        <v/>
      </c>
      <c r="H304" s="99" t="str">
        <f>IF(ISNUMBER(FIND("张子浚",#REF!)),IF(#REF!&gt;=#REF!,#REF!,IF(#REF!&lt;#REF!,#REF!,"")),"")</f>
        <v/>
      </c>
      <c r="J304" t="str">
        <f>IF(ISNUMBER(FIND("张天畅",#REF!)),#REF!,"")</f>
        <v/>
      </c>
      <c r="K304" s="99" t="str">
        <f>IF(ISNUMBER(FIND("张天畅",#REF!)),IF(#REF!&gt;=#REF!,#REF!,IF(#REF!&lt;#REF!,#REF!,"")),"")</f>
        <v/>
      </c>
      <c r="M304" t="str">
        <f>IF(ISNUMBER(FIND("李元星",#REF!)),#REF!,"")</f>
        <v/>
      </c>
      <c r="N304" s="99" t="str">
        <f>IF(ISNUMBER(FIND("李元星",#REF!)),IF(#REF!&gt;=#REF!,#REF!,IF(#REF!&lt;#REF!,#REF!,"")),"")</f>
        <v/>
      </c>
      <c r="P304" t="str">
        <f>IF(ISNUMBER(FIND("徐锐",#REF!)),#REF!,"")</f>
        <v/>
      </c>
      <c r="Q304" s="99" t="str">
        <f>IF(ISNUMBER(FIND("徐锐",#REF!)),IF(#REF!&gt;=#REF!,#REF!,IF(#REF!&lt;#REF!,#REF!,"")),"")</f>
        <v/>
      </c>
      <c r="S304" t="str">
        <f>IF(ISNUMBER(FIND("余亚成",#REF!)),#REF!,"")</f>
        <v/>
      </c>
      <c r="T304" s="99" t="str">
        <f>IF(ISNUMBER(FIND("余亚成",#REF!)),IF(#REF!&gt;=#REF!,#REF!,IF(#REF!&lt;#REF!,#REF!,"")),"")</f>
        <v/>
      </c>
      <c r="V304" t="str">
        <f>IF(ISNUMBER(FIND("杨炼",#REF!)),#REF!,"")</f>
        <v/>
      </c>
      <c r="W304" s="99" t="str">
        <f>IF(ISNUMBER(FIND("杨炼",#REF!)),IF(#REF!&gt;=#REF!,#REF!,IF(#REF!&lt;#REF!,#REF!,"")),"")</f>
        <v/>
      </c>
      <c r="Y304" t="str">
        <f>IF(ISNUMBER(FIND("曹俊",#REF!)),#REF!,"")</f>
        <v/>
      </c>
      <c r="Z304" s="99" t="str">
        <f>IF(ISNUMBER(FIND("曹俊",#REF!)),IF(#REF!&gt;=#REF!,#REF!,IF(#REF!&lt;#REF!,#REF!,"")),"")</f>
        <v/>
      </c>
      <c r="AB304" t="str">
        <f>IF(ISNUMBER(FIND("杨毅松",#REF!)),#REF!,"")</f>
        <v/>
      </c>
      <c r="AC304" s="99" t="str">
        <f>IF(ISNUMBER(FIND("杨毅松",#REF!)),IF(#REF!&gt;=#REF!,#REF!,IF(#REF!&lt;#REF!,#REF!,"")),"")</f>
        <v/>
      </c>
      <c r="AE304" t="str">
        <f>IF(ISNUMBER(FIND("田伟",#REF!)),#REF!,"")</f>
        <v/>
      </c>
      <c r="AF304" s="99" t="str">
        <f>IF(ISNUMBER(FIND("田伟",#REF!)),IF(#REF!&gt;=#REF!,#REF!,IF(#REF!&lt;#REF!,#REF!,"")),"")</f>
        <v/>
      </c>
      <c r="AH304" t="str">
        <f>IF(ISNUMBER(FIND("陈文卿",#REF!)),#REF!,"")</f>
        <v/>
      </c>
      <c r="AI304" s="99" t="str">
        <f>IF(ISNUMBER(FIND("陈文卿",#REF!)),IF(#REF!&gt;=#REF!,#REF!,IF(#REF!&lt;#REF!,#REF!,"")),"")</f>
        <v/>
      </c>
    </row>
    <row r="305" spans="1:35">
      <c r="A305" t="str">
        <f>IF(ISNUMBER(FIND("周朋",#REF!)),#REF!,"")</f>
        <v/>
      </c>
      <c r="B305" s="99" t="str">
        <f>IF(ISNUMBER(FIND("周朋",#REF!)),IF(#REF!&gt;=#REF!,#REF!,IF(#REF!&lt;#REF!,#REF!,"")),"")</f>
        <v/>
      </c>
      <c r="D305" t="str">
        <f>IF(ISNUMBER(FIND("鲁元君",#REF!)),#REF!,"")</f>
        <v/>
      </c>
      <c r="E305" s="99" t="str">
        <f>IF(ISNUMBER(FIND("鲁元君",#REF!)),IF(#REF!&gt;=#REF!,#REF!,IF(#REF!&lt;#REF!,#REF!,"")),"")</f>
        <v/>
      </c>
      <c r="G305" t="str">
        <f>IF(ISNUMBER(FIND("张子浚",#REF!)),#REF!,"")</f>
        <v/>
      </c>
      <c r="H305" s="99" t="str">
        <f>IF(ISNUMBER(FIND("张子浚",#REF!)),IF(#REF!&gt;=#REF!,#REF!,IF(#REF!&lt;#REF!,#REF!,"")),"")</f>
        <v/>
      </c>
      <c r="J305" t="str">
        <f>IF(ISNUMBER(FIND("张天畅",#REF!)),#REF!,"")</f>
        <v/>
      </c>
      <c r="K305" s="99" t="str">
        <f>IF(ISNUMBER(FIND("张天畅",#REF!)),IF(#REF!&gt;=#REF!,#REF!,IF(#REF!&lt;#REF!,#REF!,"")),"")</f>
        <v/>
      </c>
      <c r="M305" t="str">
        <f>IF(ISNUMBER(FIND("李元星",#REF!)),#REF!,"")</f>
        <v/>
      </c>
      <c r="N305" s="99" t="str">
        <f>IF(ISNUMBER(FIND("李元星",#REF!)),IF(#REF!&gt;=#REF!,#REF!,IF(#REF!&lt;#REF!,#REF!,"")),"")</f>
        <v/>
      </c>
      <c r="P305" t="str">
        <f>IF(ISNUMBER(FIND("徐锐",#REF!)),#REF!,"")</f>
        <v/>
      </c>
      <c r="Q305" s="99" t="str">
        <f>IF(ISNUMBER(FIND("徐锐",#REF!)),IF(#REF!&gt;=#REF!,#REF!,IF(#REF!&lt;#REF!,#REF!,"")),"")</f>
        <v/>
      </c>
      <c r="S305" t="str">
        <f>IF(ISNUMBER(FIND("余亚成",#REF!)),#REF!,"")</f>
        <v/>
      </c>
      <c r="T305" s="99" t="str">
        <f>IF(ISNUMBER(FIND("余亚成",#REF!)),IF(#REF!&gt;=#REF!,#REF!,IF(#REF!&lt;#REF!,#REF!,"")),"")</f>
        <v/>
      </c>
      <c r="V305" t="str">
        <f>IF(ISNUMBER(FIND("杨炼",#REF!)),#REF!,"")</f>
        <v/>
      </c>
      <c r="W305" s="99" t="str">
        <f>IF(ISNUMBER(FIND("杨炼",#REF!)),IF(#REF!&gt;=#REF!,#REF!,IF(#REF!&lt;#REF!,#REF!,"")),"")</f>
        <v/>
      </c>
      <c r="Y305" t="str">
        <f>IF(ISNUMBER(FIND("曹俊",#REF!)),#REF!,"")</f>
        <v/>
      </c>
      <c r="Z305" s="99" t="str">
        <f>IF(ISNUMBER(FIND("曹俊",#REF!)),IF(#REF!&gt;=#REF!,#REF!,IF(#REF!&lt;#REF!,#REF!,"")),"")</f>
        <v/>
      </c>
      <c r="AB305" t="str">
        <f>IF(ISNUMBER(FIND("杨毅松",#REF!)),#REF!,"")</f>
        <v/>
      </c>
      <c r="AC305" s="99" t="str">
        <f>IF(ISNUMBER(FIND("杨毅松",#REF!)),IF(#REF!&gt;=#REF!,#REF!,IF(#REF!&lt;#REF!,#REF!,"")),"")</f>
        <v/>
      </c>
      <c r="AE305" t="str">
        <f>IF(ISNUMBER(FIND("田伟",#REF!)),#REF!,"")</f>
        <v/>
      </c>
      <c r="AF305" s="99" t="str">
        <f>IF(ISNUMBER(FIND("田伟",#REF!)),IF(#REF!&gt;=#REF!,#REF!,IF(#REF!&lt;#REF!,#REF!,"")),"")</f>
        <v/>
      </c>
      <c r="AH305" t="str">
        <f>IF(ISNUMBER(FIND("陈文卿",#REF!)),#REF!,"")</f>
        <v/>
      </c>
      <c r="AI305" s="99" t="str">
        <f>IF(ISNUMBER(FIND("陈文卿",#REF!)),IF(#REF!&gt;=#REF!,#REF!,IF(#REF!&lt;#REF!,#REF!,"")),"")</f>
        <v/>
      </c>
    </row>
    <row r="306" spans="1:35">
      <c r="A306" t="str">
        <f>IF(ISNUMBER(FIND("周朋",#REF!)),#REF!,"")</f>
        <v/>
      </c>
      <c r="B306" s="99" t="str">
        <f>IF(ISNUMBER(FIND("周朋",#REF!)),IF(#REF!&gt;=#REF!,#REF!,IF(#REF!&lt;#REF!,#REF!,"")),"")</f>
        <v/>
      </c>
      <c r="D306" t="str">
        <f>IF(ISNUMBER(FIND("鲁元君",#REF!)),#REF!,"")</f>
        <v/>
      </c>
      <c r="E306" s="99" t="str">
        <f>IF(ISNUMBER(FIND("鲁元君",#REF!)),IF(#REF!&gt;=#REF!,#REF!,IF(#REF!&lt;#REF!,#REF!,"")),"")</f>
        <v/>
      </c>
      <c r="G306" t="str">
        <f>IF(ISNUMBER(FIND("张子浚",#REF!)),#REF!,"")</f>
        <v/>
      </c>
      <c r="H306" s="99" t="str">
        <f>IF(ISNUMBER(FIND("张子浚",#REF!)),IF(#REF!&gt;=#REF!,#REF!,IF(#REF!&lt;#REF!,#REF!,"")),"")</f>
        <v/>
      </c>
      <c r="J306" t="str">
        <f>IF(ISNUMBER(FIND("张天畅",#REF!)),#REF!,"")</f>
        <v/>
      </c>
      <c r="K306" s="99" t="str">
        <f>IF(ISNUMBER(FIND("张天畅",#REF!)),IF(#REF!&gt;=#REF!,#REF!,IF(#REF!&lt;#REF!,#REF!,"")),"")</f>
        <v/>
      </c>
      <c r="M306" t="str">
        <f>IF(ISNUMBER(FIND("李元星",#REF!)),#REF!,"")</f>
        <v/>
      </c>
      <c r="N306" s="99" t="str">
        <f>IF(ISNUMBER(FIND("李元星",#REF!)),IF(#REF!&gt;=#REF!,#REF!,IF(#REF!&lt;#REF!,#REF!,"")),"")</f>
        <v/>
      </c>
      <c r="P306" t="str">
        <f>IF(ISNUMBER(FIND("徐锐",#REF!)),#REF!,"")</f>
        <v/>
      </c>
      <c r="Q306" s="99" t="str">
        <f>IF(ISNUMBER(FIND("徐锐",#REF!)),IF(#REF!&gt;=#REF!,#REF!,IF(#REF!&lt;#REF!,#REF!,"")),"")</f>
        <v/>
      </c>
      <c r="S306" t="str">
        <f>IF(ISNUMBER(FIND("余亚成",#REF!)),#REF!,"")</f>
        <v/>
      </c>
      <c r="T306" s="99" t="str">
        <f>IF(ISNUMBER(FIND("余亚成",#REF!)),IF(#REF!&gt;=#REF!,#REF!,IF(#REF!&lt;#REF!,#REF!,"")),"")</f>
        <v/>
      </c>
      <c r="V306" t="str">
        <f>IF(ISNUMBER(FIND("杨炼",#REF!)),#REF!,"")</f>
        <v/>
      </c>
      <c r="W306" s="99" t="str">
        <f>IF(ISNUMBER(FIND("杨炼",#REF!)),IF(#REF!&gt;=#REF!,#REF!,IF(#REF!&lt;#REF!,#REF!,"")),"")</f>
        <v/>
      </c>
      <c r="Y306" t="str">
        <f>IF(ISNUMBER(FIND("曹俊",#REF!)),#REF!,"")</f>
        <v/>
      </c>
      <c r="Z306" s="99" t="str">
        <f>IF(ISNUMBER(FIND("曹俊",#REF!)),IF(#REF!&gt;=#REF!,#REF!,IF(#REF!&lt;#REF!,#REF!,"")),"")</f>
        <v/>
      </c>
      <c r="AB306" t="str">
        <f>IF(ISNUMBER(FIND("杨毅松",#REF!)),#REF!,"")</f>
        <v/>
      </c>
      <c r="AC306" s="99" t="str">
        <f>IF(ISNUMBER(FIND("杨毅松",#REF!)),IF(#REF!&gt;=#REF!,#REF!,IF(#REF!&lt;#REF!,#REF!,"")),"")</f>
        <v/>
      </c>
      <c r="AE306" t="str">
        <f>IF(ISNUMBER(FIND("田伟",#REF!)),#REF!,"")</f>
        <v/>
      </c>
      <c r="AF306" s="99" t="str">
        <f>IF(ISNUMBER(FIND("田伟",#REF!)),IF(#REF!&gt;=#REF!,#REF!,IF(#REF!&lt;#REF!,#REF!,"")),"")</f>
        <v/>
      </c>
      <c r="AH306" t="str">
        <f>IF(ISNUMBER(FIND("陈文卿",#REF!)),#REF!,"")</f>
        <v/>
      </c>
      <c r="AI306" s="99" t="str">
        <f>IF(ISNUMBER(FIND("陈文卿",#REF!)),IF(#REF!&gt;=#REF!,#REF!,IF(#REF!&lt;#REF!,#REF!,"")),"")</f>
        <v/>
      </c>
    </row>
    <row r="307" spans="1:35">
      <c r="A307" t="str">
        <f>IF(ISNUMBER(FIND("周朋",#REF!)),#REF!,"")</f>
        <v/>
      </c>
      <c r="B307" s="99" t="str">
        <f>IF(ISNUMBER(FIND("周朋",#REF!)),IF(#REF!&gt;=#REF!,#REF!,IF(#REF!&lt;#REF!,#REF!,"")),"")</f>
        <v/>
      </c>
      <c r="D307" t="str">
        <f>IF(ISNUMBER(FIND("鲁元君",#REF!)),#REF!,"")</f>
        <v/>
      </c>
      <c r="E307" s="99" t="str">
        <f>IF(ISNUMBER(FIND("鲁元君",#REF!)),IF(#REF!&gt;=#REF!,#REF!,IF(#REF!&lt;#REF!,#REF!,"")),"")</f>
        <v/>
      </c>
      <c r="G307" t="str">
        <f>IF(ISNUMBER(FIND("张子浚",#REF!)),#REF!,"")</f>
        <v/>
      </c>
      <c r="H307" s="99" t="str">
        <f>IF(ISNUMBER(FIND("张子浚",#REF!)),IF(#REF!&gt;=#REF!,#REF!,IF(#REF!&lt;#REF!,#REF!,"")),"")</f>
        <v/>
      </c>
      <c r="J307" t="str">
        <f>IF(ISNUMBER(FIND("张天畅",#REF!)),#REF!,"")</f>
        <v/>
      </c>
      <c r="K307" s="99" t="str">
        <f>IF(ISNUMBER(FIND("张天畅",#REF!)),IF(#REF!&gt;=#REF!,#REF!,IF(#REF!&lt;#REF!,#REF!,"")),"")</f>
        <v/>
      </c>
      <c r="M307" t="str">
        <f>IF(ISNUMBER(FIND("李元星",#REF!)),#REF!,"")</f>
        <v/>
      </c>
      <c r="N307" s="99" t="str">
        <f>IF(ISNUMBER(FIND("李元星",#REF!)),IF(#REF!&gt;=#REF!,#REF!,IF(#REF!&lt;#REF!,#REF!,"")),"")</f>
        <v/>
      </c>
      <c r="P307" t="str">
        <f>IF(ISNUMBER(FIND("徐锐",#REF!)),#REF!,"")</f>
        <v/>
      </c>
      <c r="Q307" s="99" t="str">
        <f>IF(ISNUMBER(FIND("徐锐",#REF!)),IF(#REF!&gt;=#REF!,#REF!,IF(#REF!&lt;#REF!,#REF!,"")),"")</f>
        <v/>
      </c>
      <c r="S307" t="str">
        <f>IF(ISNUMBER(FIND("余亚成",#REF!)),#REF!,"")</f>
        <v/>
      </c>
      <c r="T307" s="99" t="str">
        <f>IF(ISNUMBER(FIND("余亚成",#REF!)),IF(#REF!&gt;=#REF!,#REF!,IF(#REF!&lt;#REF!,#REF!,"")),"")</f>
        <v/>
      </c>
      <c r="V307" t="str">
        <f>IF(ISNUMBER(FIND("杨炼",#REF!)),#REF!,"")</f>
        <v/>
      </c>
      <c r="W307" s="99" t="str">
        <f>IF(ISNUMBER(FIND("杨炼",#REF!)),IF(#REF!&gt;=#REF!,#REF!,IF(#REF!&lt;#REF!,#REF!,"")),"")</f>
        <v/>
      </c>
      <c r="Y307" t="str">
        <f>IF(ISNUMBER(FIND("曹俊",#REF!)),#REF!,"")</f>
        <v/>
      </c>
      <c r="Z307" s="99" t="str">
        <f>IF(ISNUMBER(FIND("曹俊",#REF!)),IF(#REF!&gt;=#REF!,#REF!,IF(#REF!&lt;#REF!,#REF!,"")),"")</f>
        <v/>
      </c>
      <c r="AB307" t="str">
        <f>IF(ISNUMBER(FIND("杨毅松",#REF!)),#REF!,"")</f>
        <v/>
      </c>
      <c r="AC307" s="99" t="str">
        <f>IF(ISNUMBER(FIND("杨毅松",#REF!)),IF(#REF!&gt;=#REF!,#REF!,IF(#REF!&lt;#REF!,#REF!,"")),"")</f>
        <v/>
      </c>
      <c r="AE307" t="str">
        <f>IF(ISNUMBER(FIND("田伟",#REF!)),#REF!,"")</f>
        <v/>
      </c>
      <c r="AF307" s="99" t="str">
        <f>IF(ISNUMBER(FIND("田伟",#REF!)),IF(#REF!&gt;=#REF!,#REF!,IF(#REF!&lt;#REF!,#REF!,"")),"")</f>
        <v/>
      </c>
      <c r="AH307" t="str">
        <f>IF(ISNUMBER(FIND("陈文卿",#REF!)),#REF!,"")</f>
        <v/>
      </c>
      <c r="AI307" s="99" t="str">
        <f>IF(ISNUMBER(FIND("陈文卿",#REF!)),IF(#REF!&gt;=#REF!,#REF!,IF(#REF!&lt;#REF!,#REF!,"")),"")</f>
        <v/>
      </c>
    </row>
    <row r="308" spans="1:35">
      <c r="A308" t="str">
        <f>IF(ISNUMBER(FIND("周朋",#REF!)),#REF!,"")</f>
        <v/>
      </c>
      <c r="B308" s="99" t="str">
        <f>IF(ISNUMBER(FIND("周朋",#REF!)),IF(#REF!&gt;=#REF!,#REF!,IF(#REF!&lt;#REF!,#REF!,"")),"")</f>
        <v/>
      </c>
      <c r="D308" t="str">
        <f>IF(ISNUMBER(FIND("鲁元君",#REF!)),#REF!,"")</f>
        <v/>
      </c>
      <c r="E308" s="99" t="str">
        <f>IF(ISNUMBER(FIND("鲁元君",#REF!)),IF(#REF!&gt;=#REF!,#REF!,IF(#REF!&lt;#REF!,#REF!,"")),"")</f>
        <v/>
      </c>
      <c r="G308" t="str">
        <f>IF(ISNUMBER(FIND("张子浚",#REF!)),#REF!,"")</f>
        <v/>
      </c>
      <c r="H308" s="99" t="str">
        <f>IF(ISNUMBER(FIND("张子浚",#REF!)),IF(#REF!&gt;=#REF!,#REF!,IF(#REF!&lt;#REF!,#REF!,"")),"")</f>
        <v/>
      </c>
      <c r="J308" t="str">
        <f>IF(ISNUMBER(FIND("张天畅",#REF!)),#REF!,"")</f>
        <v/>
      </c>
      <c r="K308" s="99" t="str">
        <f>IF(ISNUMBER(FIND("张天畅",#REF!)),IF(#REF!&gt;=#REF!,#REF!,IF(#REF!&lt;#REF!,#REF!,"")),"")</f>
        <v/>
      </c>
      <c r="M308" t="str">
        <f>IF(ISNUMBER(FIND("李元星",#REF!)),#REF!,"")</f>
        <v/>
      </c>
      <c r="N308" s="99" t="str">
        <f>IF(ISNUMBER(FIND("李元星",#REF!)),IF(#REF!&gt;=#REF!,#REF!,IF(#REF!&lt;#REF!,#REF!,"")),"")</f>
        <v/>
      </c>
      <c r="P308" t="str">
        <f>IF(ISNUMBER(FIND("徐锐",#REF!)),#REF!,"")</f>
        <v/>
      </c>
      <c r="Q308" s="99" t="str">
        <f>IF(ISNUMBER(FIND("徐锐",#REF!)),IF(#REF!&gt;=#REF!,#REF!,IF(#REF!&lt;#REF!,#REF!,"")),"")</f>
        <v/>
      </c>
      <c r="S308" t="str">
        <f>IF(ISNUMBER(FIND("余亚成",#REF!)),#REF!,"")</f>
        <v/>
      </c>
      <c r="T308" s="99" t="str">
        <f>IF(ISNUMBER(FIND("余亚成",#REF!)),IF(#REF!&gt;=#REF!,#REF!,IF(#REF!&lt;#REF!,#REF!,"")),"")</f>
        <v/>
      </c>
      <c r="V308" t="str">
        <f>IF(ISNUMBER(FIND("杨炼",#REF!)),#REF!,"")</f>
        <v/>
      </c>
      <c r="W308" s="99" t="str">
        <f>IF(ISNUMBER(FIND("杨炼",#REF!)),IF(#REF!&gt;=#REF!,#REF!,IF(#REF!&lt;#REF!,#REF!,"")),"")</f>
        <v/>
      </c>
      <c r="Y308" t="str">
        <f>IF(ISNUMBER(FIND("曹俊",#REF!)),#REF!,"")</f>
        <v/>
      </c>
      <c r="Z308" s="99" t="str">
        <f>IF(ISNUMBER(FIND("曹俊",#REF!)),IF(#REF!&gt;=#REF!,#REF!,IF(#REF!&lt;#REF!,#REF!,"")),"")</f>
        <v/>
      </c>
      <c r="AB308" t="str">
        <f>IF(ISNUMBER(FIND("杨毅松",#REF!)),#REF!,"")</f>
        <v/>
      </c>
      <c r="AC308" s="99" t="str">
        <f>IF(ISNUMBER(FIND("杨毅松",#REF!)),IF(#REF!&gt;=#REF!,#REF!,IF(#REF!&lt;#REF!,#REF!,"")),"")</f>
        <v/>
      </c>
      <c r="AE308" t="str">
        <f>IF(ISNUMBER(FIND("田伟",#REF!)),#REF!,"")</f>
        <v/>
      </c>
      <c r="AF308" s="99" t="str">
        <f>IF(ISNUMBER(FIND("田伟",#REF!)),IF(#REF!&gt;=#REF!,#REF!,IF(#REF!&lt;#REF!,#REF!,"")),"")</f>
        <v/>
      </c>
      <c r="AH308" t="str">
        <f>IF(ISNUMBER(FIND("陈文卿",#REF!)),#REF!,"")</f>
        <v/>
      </c>
      <c r="AI308" s="99" t="str">
        <f>IF(ISNUMBER(FIND("陈文卿",#REF!)),IF(#REF!&gt;=#REF!,#REF!,IF(#REF!&lt;#REF!,#REF!,"")),"")</f>
        <v/>
      </c>
    </row>
    <row r="309" spans="1:35">
      <c r="A309" t="str">
        <f>IF(ISNUMBER(FIND("周朋",#REF!)),#REF!,"")</f>
        <v/>
      </c>
      <c r="B309" s="99" t="str">
        <f>IF(ISNUMBER(FIND("周朋",#REF!)),IF(#REF!&gt;=#REF!,#REF!,IF(#REF!&lt;#REF!,#REF!,"")),"")</f>
        <v/>
      </c>
      <c r="D309" t="str">
        <f>IF(ISNUMBER(FIND("鲁元君",#REF!)),#REF!,"")</f>
        <v/>
      </c>
      <c r="E309" s="99" t="str">
        <f>IF(ISNUMBER(FIND("鲁元君",#REF!)),IF(#REF!&gt;=#REF!,#REF!,IF(#REF!&lt;#REF!,#REF!,"")),"")</f>
        <v/>
      </c>
      <c r="G309" t="str">
        <f>IF(ISNUMBER(FIND("张子浚",#REF!)),#REF!,"")</f>
        <v/>
      </c>
      <c r="H309" s="99" t="str">
        <f>IF(ISNUMBER(FIND("张子浚",#REF!)),IF(#REF!&gt;=#REF!,#REF!,IF(#REF!&lt;#REF!,#REF!,"")),"")</f>
        <v/>
      </c>
      <c r="J309" t="str">
        <f>IF(ISNUMBER(FIND("张天畅",#REF!)),#REF!,"")</f>
        <v/>
      </c>
      <c r="K309" s="99" t="str">
        <f>IF(ISNUMBER(FIND("张天畅",#REF!)),IF(#REF!&gt;=#REF!,#REF!,IF(#REF!&lt;#REF!,#REF!,"")),"")</f>
        <v/>
      </c>
      <c r="M309" t="str">
        <f>IF(ISNUMBER(FIND("李元星",#REF!)),#REF!,"")</f>
        <v/>
      </c>
      <c r="N309" s="99" t="str">
        <f>IF(ISNUMBER(FIND("李元星",#REF!)),IF(#REF!&gt;=#REF!,#REF!,IF(#REF!&lt;#REF!,#REF!,"")),"")</f>
        <v/>
      </c>
      <c r="P309" t="str">
        <f>IF(ISNUMBER(FIND("徐锐",#REF!)),#REF!,"")</f>
        <v/>
      </c>
      <c r="Q309" s="99" t="str">
        <f>IF(ISNUMBER(FIND("徐锐",#REF!)),IF(#REF!&gt;=#REF!,#REF!,IF(#REF!&lt;#REF!,#REF!,"")),"")</f>
        <v/>
      </c>
      <c r="S309" t="str">
        <f>IF(ISNUMBER(FIND("余亚成",#REF!)),#REF!,"")</f>
        <v/>
      </c>
      <c r="T309" s="99" t="str">
        <f>IF(ISNUMBER(FIND("余亚成",#REF!)),IF(#REF!&gt;=#REF!,#REF!,IF(#REF!&lt;#REF!,#REF!,"")),"")</f>
        <v/>
      </c>
      <c r="V309" t="str">
        <f>IF(ISNUMBER(FIND("杨炼",#REF!)),#REF!,"")</f>
        <v/>
      </c>
      <c r="W309" s="99" t="str">
        <f>IF(ISNUMBER(FIND("杨炼",#REF!)),IF(#REF!&gt;=#REF!,#REF!,IF(#REF!&lt;#REF!,#REF!,"")),"")</f>
        <v/>
      </c>
      <c r="Y309" t="str">
        <f>IF(ISNUMBER(FIND("曹俊",#REF!)),#REF!,"")</f>
        <v/>
      </c>
      <c r="Z309" s="99" t="str">
        <f>IF(ISNUMBER(FIND("曹俊",#REF!)),IF(#REF!&gt;=#REF!,#REF!,IF(#REF!&lt;#REF!,#REF!,"")),"")</f>
        <v/>
      </c>
      <c r="AB309" t="str">
        <f>IF(ISNUMBER(FIND("杨毅松",#REF!)),#REF!,"")</f>
        <v/>
      </c>
      <c r="AC309" s="99" t="str">
        <f>IF(ISNUMBER(FIND("杨毅松",#REF!)),IF(#REF!&gt;=#REF!,#REF!,IF(#REF!&lt;#REF!,#REF!,"")),"")</f>
        <v/>
      </c>
      <c r="AE309" t="str">
        <f>IF(ISNUMBER(FIND("田伟",#REF!)),#REF!,"")</f>
        <v/>
      </c>
      <c r="AF309" s="99" t="str">
        <f>IF(ISNUMBER(FIND("田伟",#REF!)),IF(#REF!&gt;=#REF!,#REF!,IF(#REF!&lt;#REF!,#REF!,"")),"")</f>
        <v/>
      </c>
      <c r="AH309" t="str">
        <f>IF(ISNUMBER(FIND("陈文卿",#REF!)),#REF!,"")</f>
        <v/>
      </c>
      <c r="AI309" s="99" t="str">
        <f>IF(ISNUMBER(FIND("陈文卿",#REF!)),IF(#REF!&gt;=#REF!,#REF!,IF(#REF!&lt;#REF!,#REF!,"")),"")</f>
        <v/>
      </c>
    </row>
    <row r="310" spans="1:35">
      <c r="A310" t="str">
        <f>IF(ISNUMBER(FIND("周朋",#REF!)),#REF!,"")</f>
        <v/>
      </c>
      <c r="B310" s="99" t="str">
        <f>IF(ISNUMBER(FIND("周朋",#REF!)),IF(#REF!&gt;=#REF!,#REF!,IF(#REF!&lt;#REF!,#REF!,"")),"")</f>
        <v/>
      </c>
      <c r="D310" t="str">
        <f>IF(ISNUMBER(FIND("鲁元君",#REF!)),#REF!,"")</f>
        <v/>
      </c>
      <c r="E310" s="99" t="str">
        <f>IF(ISNUMBER(FIND("鲁元君",#REF!)),IF(#REF!&gt;=#REF!,#REF!,IF(#REF!&lt;#REF!,#REF!,"")),"")</f>
        <v/>
      </c>
      <c r="G310" t="str">
        <f>IF(ISNUMBER(FIND("张子浚",#REF!)),#REF!,"")</f>
        <v/>
      </c>
      <c r="H310" s="99" t="str">
        <f>IF(ISNUMBER(FIND("张子浚",#REF!)),IF(#REF!&gt;=#REF!,#REF!,IF(#REF!&lt;#REF!,#REF!,"")),"")</f>
        <v/>
      </c>
      <c r="J310" t="str">
        <f>IF(ISNUMBER(FIND("张天畅",#REF!)),#REF!,"")</f>
        <v/>
      </c>
      <c r="K310" s="99" t="str">
        <f>IF(ISNUMBER(FIND("张天畅",#REF!)),IF(#REF!&gt;=#REF!,#REF!,IF(#REF!&lt;#REF!,#REF!,"")),"")</f>
        <v/>
      </c>
      <c r="M310" t="str">
        <f>IF(ISNUMBER(FIND("李元星",#REF!)),#REF!,"")</f>
        <v/>
      </c>
      <c r="N310" s="99" t="str">
        <f>IF(ISNUMBER(FIND("李元星",#REF!)),IF(#REF!&gt;=#REF!,#REF!,IF(#REF!&lt;#REF!,#REF!,"")),"")</f>
        <v/>
      </c>
      <c r="P310" t="str">
        <f>IF(ISNUMBER(FIND("徐锐",#REF!)),#REF!,"")</f>
        <v/>
      </c>
      <c r="Q310" s="99" t="str">
        <f>IF(ISNUMBER(FIND("徐锐",#REF!)),IF(#REF!&gt;=#REF!,#REF!,IF(#REF!&lt;#REF!,#REF!,"")),"")</f>
        <v/>
      </c>
      <c r="S310" t="str">
        <f>IF(ISNUMBER(FIND("余亚成",#REF!)),#REF!,"")</f>
        <v/>
      </c>
      <c r="T310" s="99" t="str">
        <f>IF(ISNUMBER(FIND("余亚成",#REF!)),IF(#REF!&gt;=#REF!,#REF!,IF(#REF!&lt;#REF!,#REF!,"")),"")</f>
        <v/>
      </c>
      <c r="V310" t="str">
        <f>IF(ISNUMBER(FIND("杨炼",#REF!)),#REF!,"")</f>
        <v/>
      </c>
      <c r="W310" s="99" t="str">
        <f>IF(ISNUMBER(FIND("杨炼",#REF!)),IF(#REF!&gt;=#REF!,#REF!,IF(#REF!&lt;#REF!,#REF!,"")),"")</f>
        <v/>
      </c>
      <c r="Y310" t="str">
        <f>IF(ISNUMBER(FIND("曹俊",#REF!)),#REF!,"")</f>
        <v/>
      </c>
      <c r="Z310" s="99" t="str">
        <f>IF(ISNUMBER(FIND("曹俊",#REF!)),IF(#REF!&gt;=#REF!,#REF!,IF(#REF!&lt;#REF!,#REF!,"")),"")</f>
        <v/>
      </c>
      <c r="AB310" t="str">
        <f>IF(ISNUMBER(FIND("杨毅松",#REF!)),#REF!,"")</f>
        <v/>
      </c>
      <c r="AC310" s="99" t="str">
        <f>IF(ISNUMBER(FIND("杨毅松",#REF!)),IF(#REF!&gt;=#REF!,#REF!,IF(#REF!&lt;#REF!,#REF!,"")),"")</f>
        <v/>
      </c>
      <c r="AE310" t="str">
        <f>IF(ISNUMBER(FIND("田伟",#REF!)),#REF!,"")</f>
        <v/>
      </c>
      <c r="AF310" s="99" t="str">
        <f>IF(ISNUMBER(FIND("田伟",#REF!)),IF(#REF!&gt;=#REF!,#REF!,IF(#REF!&lt;#REF!,#REF!,"")),"")</f>
        <v/>
      </c>
      <c r="AH310" t="str">
        <f>IF(ISNUMBER(FIND("陈文卿",#REF!)),#REF!,"")</f>
        <v/>
      </c>
      <c r="AI310" s="99" t="str">
        <f>IF(ISNUMBER(FIND("陈文卿",#REF!)),IF(#REF!&gt;=#REF!,#REF!,IF(#REF!&lt;#REF!,#REF!,"")),"")</f>
        <v/>
      </c>
    </row>
    <row r="311" spans="1:35">
      <c r="A311" t="str">
        <f>IF(ISNUMBER(FIND("周朋",#REF!)),#REF!,"")</f>
        <v/>
      </c>
      <c r="B311" s="99" t="str">
        <f>IF(ISNUMBER(FIND("周朋",#REF!)),IF(#REF!&gt;=#REF!,#REF!,IF(#REF!&lt;#REF!,#REF!,"")),"")</f>
        <v/>
      </c>
      <c r="D311" t="str">
        <f>IF(ISNUMBER(FIND("鲁元君",#REF!)),#REF!,"")</f>
        <v/>
      </c>
      <c r="E311" s="99" t="str">
        <f>IF(ISNUMBER(FIND("鲁元君",#REF!)),IF(#REF!&gt;=#REF!,#REF!,IF(#REF!&lt;#REF!,#REF!,"")),"")</f>
        <v/>
      </c>
      <c r="G311" t="str">
        <f>IF(ISNUMBER(FIND("张子浚",#REF!)),#REF!,"")</f>
        <v/>
      </c>
      <c r="H311" s="99" t="str">
        <f>IF(ISNUMBER(FIND("张子浚",#REF!)),IF(#REF!&gt;=#REF!,#REF!,IF(#REF!&lt;#REF!,#REF!,"")),"")</f>
        <v/>
      </c>
      <c r="J311" t="str">
        <f>IF(ISNUMBER(FIND("张天畅",#REF!)),#REF!,"")</f>
        <v/>
      </c>
      <c r="K311" s="99" t="str">
        <f>IF(ISNUMBER(FIND("张天畅",#REF!)),IF(#REF!&gt;=#REF!,#REF!,IF(#REF!&lt;#REF!,#REF!,"")),"")</f>
        <v/>
      </c>
      <c r="M311" t="str">
        <f>IF(ISNUMBER(FIND("李元星",#REF!)),#REF!,"")</f>
        <v/>
      </c>
      <c r="N311" s="99" t="str">
        <f>IF(ISNUMBER(FIND("李元星",#REF!)),IF(#REF!&gt;=#REF!,#REF!,IF(#REF!&lt;#REF!,#REF!,"")),"")</f>
        <v/>
      </c>
      <c r="P311" t="str">
        <f>IF(ISNUMBER(FIND("徐锐",#REF!)),#REF!,"")</f>
        <v/>
      </c>
      <c r="Q311" s="99" t="str">
        <f>IF(ISNUMBER(FIND("徐锐",#REF!)),IF(#REF!&gt;=#REF!,#REF!,IF(#REF!&lt;#REF!,#REF!,"")),"")</f>
        <v/>
      </c>
      <c r="S311" t="str">
        <f>IF(ISNUMBER(FIND("余亚成",#REF!)),#REF!,"")</f>
        <v/>
      </c>
      <c r="T311" s="99" t="str">
        <f>IF(ISNUMBER(FIND("余亚成",#REF!)),IF(#REF!&gt;=#REF!,#REF!,IF(#REF!&lt;#REF!,#REF!,"")),"")</f>
        <v/>
      </c>
      <c r="V311" t="str">
        <f>IF(ISNUMBER(FIND("杨炼",#REF!)),#REF!,"")</f>
        <v/>
      </c>
      <c r="W311" s="99" t="str">
        <f>IF(ISNUMBER(FIND("杨炼",#REF!)),IF(#REF!&gt;=#REF!,#REF!,IF(#REF!&lt;#REF!,#REF!,"")),"")</f>
        <v/>
      </c>
      <c r="Y311" t="str">
        <f>IF(ISNUMBER(FIND("曹俊",#REF!)),#REF!,"")</f>
        <v/>
      </c>
      <c r="Z311" s="99" t="str">
        <f>IF(ISNUMBER(FIND("曹俊",#REF!)),IF(#REF!&gt;=#REF!,#REF!,IF(#REF!&lt;#REF!,#REF!,"")),"")</f>
        <v/>
      </c>
      <c r="AB311" t="str">
        <f>IF(ISNUMBER(FIND("杨毅松",#REF!)),#REF!,"")</f>
        <v/>
      </c>
      <c r="AC311" s="99" t="str">
        <f>IF(ISNUMBER(FIND("杨毅松",#REF!)),IF(#REF!&gt;=#REF!,#REF!,IF(#REF!&lt;#REF!,#REF!,"")),"")</f>
        <v/>
      </c>
      <c r="AE311" t="str">
        <f>IF(ISNUMBER(FIND("田伟",#REF!)),#REF!,"")</f>
        <v/>
      </c>
      <c r="AF311" s="99" t="str">
        <f>IF(ISNUMBER(FIND("田伟",#REF!)),IF(#REF!&gt;=#REF!,#REF!,IF(#REF!&lt;#REF!,#REF!,"")),"")</f>
        <v/>
      </c>
      <c r="AH311" t="str">
        <f>IF(ISNUMBER(FIND("陈文卿",#REF!)),#REF!,"")</f>
        <v/>
      </c>
      <c r="AI311" s="99" t="str">
        <f>IF(ISNUMBER(FIND("陈文卿",#REF!)),IF(#REF!&gt;=#REF!,#REF!,IF(#REF!&lt;#REF!,#REF!,"")),"")</f>
        <v/>
      </c>
    </row>
    <row r="312" spans="1:35">
      <c r="A312" t="str">
        <f>IF(ISNUMBER(FIND("周朋",#REF!)),#REF!,"")</f>
        <v/>
      </c>
      <c r="B312" s="99" t="str">
        <f>IF(ISNUMBER(FIND("周朋",#REF!)),IF(#REF!&gt;=#REF!,#REF!,IF(#REF!&lt;#REF!,#REF!,"")),"")</f>
        <v/>
      </c>
      <c r="D312" t="str">
        <f>IF(ISNUMBER(FIND("鲁元君",#REF!)),#REF!,"")</f>
        <v/>
      </c>
      <c r="E312" s="99" t="str">
        <f>IF(ISNUMBER(FIND("鲁元君",#REF!)),IF(#REF!&gt;=#REF!,#REF!,IF(#REF!&lt;#REF!,#REF!,"")),"")</f>
        <v/>
      </c>
      <c r="G312" t="str">
        <f>IF(ISNUMBER(FIND("张子浚",#REF!)),#REF!,"")</f>
        <v/>
      </c>
      <c r="H312" s="99" t="str">
        <f>IF(ISNUMBER(FIND("张子浚",#REF!)),IF(#REF!&gt;=#REF!,#REF!,IF(#REF!&lt;#REF!,#REF!,"")),"")</f>
        <v/>
      </c>
      <c r="J312" t="str">
        <f>IF(ISNUMBER(FIND("张天畅",#REF!)),#REF!,"")</f>
        <v/>
      </c>
      <c r="K312" s="99" t="str">
        <f>IF(ISNUMBER(FIND("张天畅",#REF!)),IF(#REF!&gt;=#REF!,#REF!,IF(#REF!&lt;#REF!,#REF!,"")),"")</f>
        <v/>
      </c>
      <c r="M312" t="str">
        <f>IF(ISNUMBER(FIND("李元星",#REF!)),#REF!,"")</f>
        <v/>
      </c>
      <c r="N312" s="99" t="str">
        <f>IF(ISNUMBER(FIND("李元星",#REF!)),IF(#REF!&gt;=#REF!,#REF!,IF(#REF!&lt;#REF!,#REF!,"")),"")</f>
        <v/>
      </c>
      <c r="P312" t="str">
        <f>IF(ISNUMBER(FIND("徐锐",#REF!)),#REF!,"")</f>
        <v/>
      </c>
      <c r="Q312" s="99" t="str">
        <f>IF(ISNUMBER(FIND("徐锐",#REF!)),IF(#REF!&gt;=#REF!,#REF!,IF(#REF!&lt;#REF!,#REF!,"")),"")</f>
        <v/>
      </c>
      <c r="S312" t="str">
        <f>IF(ISNUMBER(FIND("余亚成",#REF!)),#REF!,"")</f>
        <v/>
      </c>
      <c r="T312" s="99" t="str">
        <f>IF(ISNUMBER(FIND("余亚成",#REF!)),IF(#REF!&gt;=#REF!,#REF!,IF(#REF!&lt;#REF!,#REF!,"")),"")</f>
        <v/>
      </c>
      <c r="V312" t="str">
        <f>IF(ISNUMBER(FIND("杨炼",#REF!)),#REF!,"")</f>
        <v/>
      </c>
      <c r="W312" s="99" t="str">
        <f>IF(ISNUMBER(FIND("杨炼",#REF!)),IF(#REF!&gt;=#REF!,#REF!,IF(#REF!&lt;#REF!,#REF!,"")),"")</f>
        <v/>
      </c>
      <c r="Y312" t="str">
        <f>IF(ISNUMBER(FIND("曹俊",#REF!)),#REF!,"")</f>
        <v/>
      </c>
      <c r="Z312" s="99" t="str">
        <f>IF(ISNUMBER(FIND("曹俊",#REF!)),IF(#REF!&gt;=#REF!,#REF!,IF(#REF!&lt;#REF!,#REF!,"")),"")</f>
        <v/>
      </c>
      <c r="AB312" t="str">
        <f>IF(ISNUMBER(FIND("杨毅松",#REF!)),#REF!,"")</f>
        <v/>
      </c>
      <c r="AC312" s="99" t="str">
        <f>IF(ISNUMBER(FIND("杨毅松",#REF!)),IF(#REF!&gt;=#REF!,#REF!,IF(#REF!&lt;#REF!,#REF!,"")),"")</f>
        <v/>
      </c>
      <c r="AE312" t="str">
        <f>IF(ISNUMBER(FIND("田伟",#REF!)),#REF!,"")</f>
        <v/>
      </c>
      <c r="AF312" s="99" t="str">
        <f>IF(ISNUMBER(FIND("田伟",#REF!)),IF(#REF!&gt;=#REF!,#REF!,IF(#REF!&lt;#REF!,#REF!,"")),"")</f>
        <v/>
      </c>
      <c r="AH312" t="str">
        <f>IF(ISNUMBER(FIND("陈文卿",#REF!)),#REF!,"")</f>
        <v/>
      </c>
      <c r="AI312" s="99" t="str">
        <f>IF(ISNUMBER(FIND("陈文卿",#REF!)),IF(#REF!&gt;=#REF!,#REF!,IF(#REF!&lt;#REF!,#REF!,"")),"")</f>
        <v/>
      </c>
    </row>
    <row r="313" spans="1:35">
      <c r="A313" t="str">
        <f>IF(ISNUMBER(FIND("周朋",#REF!)),#REF!,"")</f>
        <v/>
      </c>
      <c r="B313" s="99" t="str">
        <f>IF(ISNUMBER(FIND("周朋",#REF!)),IF(#REF!&gt;=#REF!,#REF!,IF(#REF!&lt;#REF!,#REF!,"")),"")</f>
        <v/>
      </c>
      <c r="D313" t="str">
        <f>IF(ISNUMBER(FIND("鲁元君",#REF!)),#REF!,"")</f>
        <v/>
      </c>
      <c r="E313" s="99" t="str">
        <f>IF(ISNUMBER(FIND("鲁元君",#REF!)),IF(#REF!&gt;=#REF!,#REF!,IF(#REF!&lt;#REF!,#REF!,"")),"")</f>
        <v/>
      </c>
      <c r="G313" t="str">
        <f>IF(ISNUMBER(FIND("张子浚",#REF!)),#REF!,"")</f>
        <v/>
      </c>
      <c r="H313" s="99" t="str">
        <f>IF(ISNUMBER(FIND("张子浚",#REF!)),IF(#REF!&gt;=#REF!,#REF!,IF(#REF!&lt;#REF!,#REF!,"")),"")</f>
        <v/>
      </c>
      <c r="J313" t="str">
        <f>IF(ISNUMBER(FIND("张天畅",#REF!)),#REF!,"")</f>
        <v/>
      </c>
      <c r="K313" s="99" t="str">
        <f>IF(ISNUMBER(FIND("张天畅",#REF!)),IF(#REF!&gt;=#REF!,#REF!,IF(#REF!&lt;#REF!,#REF!,"")),"")</f>
        <v/>
      </c>
      <c r="M313" t="str">
        <f>IF(ISNUMBER(FIND("李元星",#REF!)),#REF!,"")</f>
        <v/>
      </c>
      <c r="N313" s="99" t="str">
        <f>IF(ISNUMBER(FIND("李元星",#REF!)),IF(#REF!&gt;=#REF!,#REF!,IF(#REF!&lt;#REF!,#REF!,"")),"")</f>
        <v/>
      </c>
      <c r="P313" t="str">
        <f>IF(ISNUMBER(FIND("徐锐",#REF!)),#REF!,"")</f>
        <v/>
      </c>
      <c r="Q313" s="99" t="str">
        <f>IF(ISNUMBER(FIND("徐锐",#REF!)),IF(#REF!&gt;=#REF!,#REF!,IF(#REF!&lt;#REF!,#REF!,"")),"")</f>
        <v/>
      </c>
      <c r="S313" t="str">
        <f>IF(ISNUMBER(FIND("余亚成",#REF!)),#REF!,"")</f>
        <v/>
      </c>
      <c r="T313" s="99" t="str">
        <f>IF(ISNUMBER(FIND("余亚成",#REF!)),IF(#REF!&gt;=#REF!,#REF!,IF(#REF!&lt;#REF!,#REF!,"")),"")</f>
        <v/>
      </c>
      <c r="V313" t="str">
        <f>IF(ISNUMBER(FIND("杨炼",#REF!)),#REF!,"")</f>
        <v/>
      </c>
      <c r="W313" s="99" t="str">
        <f>IF(ISNUMBER(FIND("杨炼",#REF!)),IF(#REF!&gt;=#REF!,#REF!,IF(#REF!&lt;#REF!,#REF!,"")),"")</f>
        <v/>
      </c>
      <c r="Y313" t="str">
        <f>IF(ISNUMBER(FIND("曹俊",#REF!)),#REF!,"")</f>
        <v/>
      </c>
      <c r="Z313" s="99" t="str">
        <f>IF(ISNUMBER(FIND("曹俊",#REF!)),IF(#REF!&gt;=#REF!,#REF!,IF(#REF!&lt;#REF!,#REF!,"")),"")</f>
        <v/>
      </c>
      <c r="AB313" t="str">
        <f>IF(ISNUMBER(FIND("杨毅松",#REF!)),#REF!,"")</f>
        <v/>
      </c>
      <c r="AC313" s="99" t="str">
        <f>IF(ISNUMBER(FIND("杨毅松",#REF!)),IF(#REF!&gt;=#REF!,#REF!,IF(#REF!&lt;#REF!,#REF!,"")),"")</f>
        <v/>
      </c>
      <c r="AE313" t="str">
        <f>IF(ISNUMBER(FIND("田伟",#REF!)),#REF!,"")</f>
        <v/>
      </c>
      <c r="AF313" s="99" t="str">
        <f>IF(ISNUMBER(FIND("田伟",#REF!)),IF(#REF!&gt;=#REF!,#REF!,IF(#REF!&lt;#REF!,#REF!,"")),"")</f>
        <v/>
      </c>
      <c r="AH313" t="str">
        <f>IF(ISNUMBER(FIND("陈文卿",#REF!)),#REF!,"")</f>
        <v/>
      </c>
      <c r="AI313" s="99" t="str">
        <f>IF(ISNUMBER(FIND("陈文卿",#REF!)),IF(#REF!&gt;=#REF!,#REF!,IF(#REF!&lt;#REF!,#REF!,"")),"")</f>
        <v/>
      </c>
    </row>
    <row r="314" spans="1:35">
      <c r="A314" t="str">
        <f>IF(ISNUMBER(FIND("周朋",#REF!)),#REF!,"")</f>
        <v/>
      </c>
      <c r="B314" s="99" t="str">
        <f>IF(ISNUMBER(FIND("周朋",#REF!)),IF(#REF!&gt;=#REF!,#REF!,IF(#REF!&lt;#REF!,#REF!,"")),"")</f>
        <v/>
      </c>
      <c r="D314" t="str">
        <f>IF(ISNUMBER(FIND("鲁元君",#REF!)),#REF!,"")</f>
        <v/>
      </c>
      <c r="E314" s="99" t="str">
        <f>IF(ISNUMBER(FIND("鲁元君",#REF!)),IF(#REF!&gt;=#REF!,#REF!,IF(#REF!&lt;#REF!,#REF!,"")),"")</f>
        <v/>
      </c>
      <c r="G314" t="str">
        <f>IF(ISNUMBER(FIND("张子浚",#REF!)),#REF!,"")</f>
        <v/>
      </c>
      <c r="H314" s="99" t="str">
        <f>IF(ISNUMBER(FIND("张子浚",#REF!)),IF(#REF!&gt;=#REF!,#REF!,IF(#REF!&lt;#REF!,#REF!,"")),"")</f>
        <v/>
      </c>
      <c r="J314" t="str">
        <f>IF(ISNUMBER(FIND("张天畅",#REF!)),#REF!,"")</f>
        <v/>
      </c>
      <c r="K314" s="99" t="str">
        <f>IF(ISNUMBER(FIND("张天畅",#REF!)),IF(#REF!&gt;=#REF!,#REF!,IF(#REF!&lt;#REF!,#REF!,"")),"")</f>
        <v/>
      </c>
      <c r="M314" t="str">
        <f>IF(ISNUMBER(FIND("李元星",#REF!)),#REF!,"")</f>
        <v/>
      </c>
      <c r="N314" s="99" t="str">
        <f>IF(ISNUMBER(FIND("李元星",#REF!)),IF(#REF!&gt;=#REF!,#REF!,IF(#REF!&lt;#REF!,#REF!,"")),"")</f>
        <v/>
      </c>
      <c r="P314" t="str">
        <f>IF(ISNUMBER(FIND("徐锐",#REF!)),#REF!,"")</f>
        <v/>
      </c>
      <c r="Q314" s="99" t="str">
        <f>IF(ISNUMBER(FIND("徐锐",#REF!)),IF(#REF!&gt;=#REF!,#REF!,IF(#REF!&lt;#REF!,#REF!,"")),"")</f>
        <v/>
      </c>
      <c r="S314" t="str">
        <f>IF(ISNUMBER(FIND("余亚成",#REF!)),#REF!,"")</f>
        <v/>
      </c>
      <c r="T314" s="99" t="str">
        <f>IF(ISNUMBER(FIND("余亚成",#REF!)),IF(#REF!&gt;=#REF!,#REF!,IF(#REF!&lt;#REF!,#REF!,"")),"")</f>
        <v/>
      </c>
      <c r="V314" t="str">
        <f>IF(ISNUMBER(FIND("杨炼",#REF!)),#REF!,"")</f>
        <v/>
      </c>
      <c r="W314" s="99" t="str">
        <f>IF(ISNUMBER(FIND("杨炼",#REF!)),IF(#REF!&gt;=#REF!,#REF!,IF(#REF!&lt;#REF!,#REF!,"")),"")</f>
        <v/>
      </c>
      <c r="Y314" t="str">
        <f>IF(ISNUMBER(FIND("曹俊",#REF!)),#REF!,"")</f>
        <v/>
      </c>
      <c r="Z314" s="99" t="str">
        <f>IF(ISNUMBER(FIND("曹俊",#REF!)),IF(#REF!&gt;=#REF!,#REF!,IF(#REF!&lt;#REF!,#REF!,"")),"")</f>
        <v/>
      </c>
      <c r="AB314" t="str">
        <f>IF(ISNUMBER(FIND("杨毅松",#REF!)),#REF!,"")</f>
        <v/>
      </c>
      <c r="AC314" s="99" t="str">
        <f>IF(ISNUMBER(FIND("杨毅松",#REF!)),IF(#REF!&gt;=#REF!,#REF!,IF(#REF!&lt;#REF!,#REF!,"")),"")</f>
        <v/>
      </c>
      <c r="AE314" t="str">
        <f>IF(ISNUMBER(FIND("田伟",#REF!)),#REF!,"")</f>
        <v/>
      </c>
      <c r="AF314" s="99" t="str">
        <f>IF(ISNUMBER(FIND("田伟",#REF!)),IF(#REF!&gt;=#REF!,#REF!,IF(#REF!&lt;#REF!,#REF!,"")),"")</f>
        <v/>
      </c>
      <c r="AH314" t="str">
        <f>IF(ISNUMBER(FIND("陈文卿",#REF!)),#REF!,"")</f>
        <v/>
      </c>
      <c r="AI314" s="99" t="str">
        <f>IF(ISNUMBER(FIND("陈文卿",#REF!)),IF(#REF!&gt;=#REF!,#REF!,IF(#REF!&lt;#REF!,#REF!,"")),"")</f>
        <v/>
      </c>
    </row>
    <row r="315" spans="1:35">
      <c r="A315" t="str">
        <f>IF(ISNUMBER(FIND("周朋",#REF!)),#REF!,"")</f>
        <v/>
      </c>
      <c r="B315" s="99" t="str">
        <f>IF(ISNUMBER(FIND("周朋",#REF!)),IF(#REF!&gt;=#REF!,#REF!,IF(#REF!&lt;#REF!,#REF!,"")),"")</f>
        <v/>
      </c>
      <c r="D315" t="str">
        <f>IF(ISNUMBER(FIND("鲁元君",#REF!)),#REF!,"")</f>
        <v/>
      </c>
      <c r="E315" s="99" t="str">
        <f>IF(ISNUMBER(FIND("鲁元君",#REF!)),IF(#REF!&gt;=#REF!,#REF!,IF(#REF!&lt;#REF!,#REF!,"")),"")</f>
        <v/>
      </c>
      <c r="G315" t="str">
        <f>IF(ISNUMBER(FIND("张子浚",#REF!)),#REF!,"")</f>
        <v/>
      </c>
      <c r="H315" s="99" t="str">
        <f>IF(ISNUMBER(FIND("张子浚",#REF!)),IF(#REF!&gt;=#REF!,#REF!,IF(#REF!&lt;#REF!,#REF!,"")),"")</f>
        <v/>
      </c>
      <c r="J315" t="str">
        <f>IF(ISNUMBER(FIND("张天畅",#REF!)),#REF!,"")</f>
        <v/>
      </c>
      <c r="K315" s="99" t="str">
        <f>IF(ISNUMBER(FIND("张天畅",#REF!)),IF(#REF!&gt;=#REF!,#REF!,IF(#REF!&lt;#REF!,#REF!,"")),"")</f>
        <v/>
      </c>
      <c r="M315" t="str">
        <f>IF(ISNUMBER(FIND("李元星",#REF!)),#REF!,"")</f>
        <v/>
      </c>
      <c r="N315" s="99" t="str">
        <f>IF(ISNUMBER(FIND("李元星",#REF!)),IF(#REF!&gt;=#REF!,#REF!,IF(#REF!&lt;#REF!,#REF!,"")),"")</f>
        <v/>
      </c>
      <c r="P315" t="str">
        <f>IF(ISNUMBER(FIND("徐锐",#REF!)),#REF!,"")</f>
        <v/>
      </c>
      <c r="Q315" s="99" t="str">
        <f>IF(ISNUMBER(FIND("徐锐",#REF!)),IF(#REF!&gt;=#REF!,#REF!,IF(#REF!&lt;#REF!,#REF!,"")),"")</f>
        <v/>
      </c>
      <c r="S315" t="str">
        <f>IF(ISNUMBER(FIND("余亚成",#REF!)),#REF!,"")</f>
        <v/>
      </c>
      <c r="T315" s="99" t="str">
        <f>IF(ISNUMBER(FIND("余亚成",#REF!)),IF(#REF!&gt;=#REF!,#REF!,IF(#REF!&lt;#REF!,#REF!,"")),"")</f>
        <v/>
      </c>
      <c r="V315" t="str">
        <f>IF(ISNUMBER(FIND("杨炼",#REF!)),#REF!,"")</f>
        <v/>
      </c>
      <c r="W315" s="99" t="str">
        <f>IF(ISNUMBER(FIND("杨炼",#REF!)),IF(#REF!&gt;=#REF!,#REF!,IF(#REF!&lt;#REF!,#REF!,"")),"")</f>
        <v/>
      </c>
      <c r="Y315" t="str">
        <f>IF(ISNUMBER(FIND("曹俊",#REF!)),#REF!,"")</f>
        <v/>
      </c>
      <c r="Z315" s="99" t="str">
        <f>IF(ISNUMBER(FIND("曹俊",#REF!)),IF(#REF!&gt;=#REF!,#REF!,IF(#REF!&lt;#REF!,#REF!,"")),"")</f>
        <v/>
      </c>
      <c r="AB315" t="str">
        <f>IF(ISNUMBER(FIND("杨毅松",#REF!)),#REF!,"")</f>
        <v/>
      </c>
      <c r="AC315" s="99" t="str">
        <f>IF(ISNUMBER(FIND("杨毅松",#REF!)),IF(#REF!&gt;=#REF!,#REF!,IF(#REF!&lt;#REF!,#REF!,"")),"")</f>
        <v/>
      </c>
      <c r="AE315" t="str">
        <f>IF(ISNUMBER(FIND("田伟",#REF!)),#REF!,"")</f>
        <v/>
      </c>
      <c r="AF315" s="99" t="str">
        <f>IF(ISNUMBER(FIND("田伟",#REF!)),IF(#REF!&gt;=#REF!,#REF!,IF(#REF!&lt;#REF!,#REF!,"")),"")</f>
        <v/>
      </c>
      <c r="AH315" t="str">
        <f>IF(ISNUMBER(FIND("陈文卿",#REF!)),#REF!,"")</f>
        <v/>
      </c>
      <c r="AI315" s="99" t="str">
        <f>IF(ISNUMBER(FIND("陈文卿",#REF!)),IF(#REF!&gt;=#REF!,#REF!,IF(#REF!&lt;#REF!,#REF!,"")),"")</f>
        <v/>
      </c>
    </row>
    <row r="316" spans="1:35">
      <c r="A316" t="str">
        <f>IF(ISNUMBER(FIND("周朋",#REF!)),#REF!,"")</f>
        <v/>
      </c>
      <c r="B316" s="99" t="str">
        <f>IF(ISNUMBER(FIND("周朋",#REF!)),IF(#REF!&gt;=#REF!,#REF!,IF(#REF!&lt;#REF!,#REF!,"")),"")</f>
        <v/>
      </c>
      <c r="D316" t="str">
        <f>IF(ISNUMBER(FIND("鲁元君",#REF!)),#REF!,"")</f>
        <v/>
      </c>
      <c r="E316" s="99" t="str">
        <f>IF(ISNUMBER(FIND("鲁元君",#REF!)),IF(#REF!&gt;=#REF!,#REF!,IF(#REF!&lt;#REF!,#REF!,"")),"")</f>
        <v/>
      </c>
      <c r="G316" t="str">
        <f>IF(ISNUMBER(FIND("张子浚",#REF!)),#REF!,"")</f>
        <v/>
      </c>
      <c r="H316" s="99" t="str">
        <f>IF(ISNUMBER(FIND("张子浚",#REF!)),IF(#REF!&gt;=#REF!,#REF!,IF(#REF!&lt;#REF!,#REF!,"")),"")</f>
        <v/>
      </c>
      <c r="J316" t="str">
        <f>IF(ISNUMBER(FIND("张天畅",#REF!)),#REF!,"")</f>
        <v/>
      </c>
      <c r="K316" s="99" t="str">
        <f>IF(ISNUMBER(FIND("张天畅",#REF!)),IF(#REF!&gt;=#REF!,#REF!,IF(#REF!&lt;#REF!,#REF!,"")),"")</f>
        <v/>
      </c>
      <c r="M316" t="str">
        <f>IF(ISNUMBER(FIND("李元星",#REF!)),#REF!,"")</f>
        <v/>
      </c>
      <c r="N316" s="99" t="str">
        <f>IF(ISNUMBER(FIND("李元星",#REF!)),IF(#REF!&gt;=#REF!,#REF!,IF(#REF!&lt;#REF!,#REF!,"")),"")</f>
        <v/>
      </c>
      <c r="P316" t="str">
        <f>IF(ISNUMBER(FIND("徐锐",#REF!)),#REF!,"")</f>
        <v/>
      </c>
      <c r="Q316" s="99" t="str">
        <f>IF(ISNUMBER(FIND("徐锐",#REF!)),IF(#REF!&gt;=#REF!,#REF!,IF(#REF!&lt;#REF!,#REF!,"")),"")</f>
        <v/>
      </c>
      <c r="S316" t="str">
        <f>IF(ISNUMBER(FIND("余亚成",#REF!)),#REF!,"")</f>
        <v/>
      </c>
      <c r="T316" s="99" t="str">
        <f>IF(ISNUMBER(FIND("余亚成",#REF!)),IF(#REF!&gt;=#REF!,#REF!,IF(#REF!&lt;#REF!,#REF!,"")),"")</f>
        <v/>
      </c>
      <c r="V316" t="str">
        <f>IF(ISNUMBER(FIND("杨炼",#REF!)),#REF!,"")</f>
        <v/>
      </c>
      <c r="W316" s="99" t="str">
        <f>IF(ISNUMBER(FIND("杨炼",#REF!)),IF(#REF!&gt;=#REF!,#REF!,IF(#REF!&lt;#REF!,#REF!,"")),"")</f>
        <v/>
      </c>
      <c r="Y316" t="str">
        <f>IF(ISNUMBER(FIND("曹俊",#REF!)),#REF!,"")</f>
        <v/>
      </c>
      <c r="Z316" s="99" t="str">
        <f>IF(ISNUMBER(FIND("曹俊",#REF!)),IF(#REF!&gt;=#REF!,#REF!,IF(#REF!&lt;#REF!,#REF!,"")),"")</f>
        <v/>
      </c>
      <c r="AB316" t="str">
        <f>IF(ISNUMBER(FIND("杨毅松",#REF!)),#REF!,"")</f>
        <v/>
      </c>
      <c r="AC316" s="99" t="str">
        <f>IF(ISNUMBER(FIND("杨毅松",#REF!)),IF(#REF!&gt;=#REF!,#REF!,IF(#REF!&lt;#REF!,#REF!,"")),"")</f>
        <v/>
      </c>
      <c r="AE316" t="str">
        <f>IF(ISNUMBER(FIND("田伟",#REF!)),#REF!,"")</f>
        <v/>
      </c>
      <c r="AF316" s="99" t="str">
        <f>IF(ISNUMBER(FIND("田伟",#REF!)),IF(#REF!&gt;=#REF!,#REF!,IF(#REF!&lt;#REF!,#REF!,"")),"")</f>
        <v/>
      </c>
      <c r="AH316" t="str">
        <f>IF(ISNUMBER(FIND("陈文卿",#REF!)),#REF!,"")</f>
        <v/>
      </c>
      <c r="AI316" s="99" t="str">
        <f>IF(ISNUMBER(FIND("陈文卿",#REF!)),IF(#REF!&gt;=#REF!,#REF!,IF(#REF!&lt;#REF!,#REF!,"")),"")</f>
        <v/>
      </c>
    </row>
    <row r="317" spans="1:35">
      <c r="A317" t="str">
        <f>IF(ISNUMBER(FIND("周朋",#REF!)),#REF!,"")</f>
        <v/>
      </c>
      <c r="B317" s="99" t="str">
        <f>IF(ISNUMBER(FIND("周朋",#REF!)),IF(#REF!&gt;=#REF!,#REF!,IF(#REF!&lt;#REF!,#REF!,"")),"")</f>
        <v/>
      </c>
      <c r="D317" t="str">
        <f>IF(ISNUMBER(FIND("鲁元君",#REF!)),#REF!,"")</f>
        <v/>
      </c>
      <c r="E317" s="99" t="str">
        <f>IF(ISNUMBER(FIND("鲁元君",#REF!)),IF(#REF!&gt;=#REF!,#REF!,IF(#REF!&lt;#REF!,#REF!,"")),"")</f>
        <v/>
      </c>
      <c r="G317" t="str">
        <f>IF(ISNUMBER(FIND("张子浚",#REF!)),#REF!,"")</f>
        <v/>
      </c>
      <c r="H317" s="99" t="str">
        <f>IF(ISNUMBER(FIND("张子浚",#REF!)),IF(#REF!&gt;=#REF!,#REF!,IF(#REF!&lt;#REF!,#REF!,"")),"")</f>
        <v/>
      </c>
      <c r="J317" t="str">
        <f>IF(ISNUMBER(FIND("张天畅",#REF!)),#REF!,"")</f>
        <v/>
      </c>
      <c r="K317" s="99" t="str">
        <f>IF(ISNUMBER(FIND("张天畅",#REF!)),IF(#REF!&gt;=#REF!,#REF!,IF(#REF!&lt;#REF!,#REF!,"")),"")</f>
        <v/>
      </c>
      <c r="M317" t="str">
        <f>IF(ISNUMBER(FIND("李元星",#REF!)),#REF!,"")</f>
        <v/>
      </c>
      <c r="N317" s="99" t="str">
        <f>IF(ISNUMBER(FIND("李元星",#REF!)),IF(#REF!&gt;=#REF!,#REF!,IF(#REF!&lt;#REF!,#REF!,"")),"")</f>
        <v/>
      </c>
      <c r="P317" t="str">
        <f>IF(ISNUMBER(FIND("徐锐",#REF!)),#REF!,"")</f>
        <v/>
      </c>
      <c r="Q317" s="99" t="str">
        <f>IF(ISNUMBER(FIND("徐锐",#REF!)),IF(#REF!&gt;=#REF!,#REF!,IF(#REF!&lt;#REF!,#REF!,"")),"")</f>
        <v/>
      </c>
      <c r="S317" t="str">
        <f>IF(ISNUMBER(FIND("余亚成",#REF!)),#REF!,"")</f>
        <v/>
      </c>
      <c r="T317" s="99" t="str">
        <f>IF(ISNUMBER(FIND("余亚成",#REF!)),IF(#REF!&gt;=#REF!,#REF!,IF(#REF!&lt;#REF!,#REF!,"")),"")</f>
        <v/>
      </c>
      <c r="V317" t="str">
        <f>IF(ISNUMBER(FIND("杨炼",#REF!)),#REF!,"")</f>
        <v/>
      </c>
      <c r="W317" s="99" t="str">
        <f>IF(ISNUMBER(FIND("杨炼",#REF!)),IF(#REF!&gt;=#REF!,#REF!,IF(#REF!&lt;#REF!,#REF!,"")),"")</f>
        <v/>
      </c>
      <c r="Y317" t="str">
        <f>IF(ISNUMBER(FIND("曹俊",#REF!)),#REF!,"")</f>
        <v/>
      </c>
      <c r="Z317" s="99" t="str">
        <f>IF(ISNUMBER(FIND("曹俊",#REF!)),IF(#REF!&gt;=#REF!,#REF!,IF(#REF!&lt;#REF!,#REF!,"")),"")</f>
        <v/>
      </c>
      <c r="AB317" t="str">
        <f>IF(ISNUMBER(FIND("杨毅松",#REF!)),#REF!,"")</f>
        <v/>
      </c>
      <c r="AC317" s="99" t="str">
        <f>IF(ISNUMBER(FIND("杨毅松",#REF!)),IF(#REF!&gt;=#REF!,#REF!,IF(#REF!&lt;#REF!,#REF!,"")),"")</f>
        <v/>
      </c>
      <c r="AE317" t="str">
        <f>IF(ISNUMBER(FIND("田伟",#REF!)),#REF!,"")</f>
        <v/>
      </c>
      <c r="AF317" s="99" t="str">
        <f>IF(ISNUMBER(FIND("田伟",#REF!)),IF(#REF!&gt;=#REF!,#REF!,IF(#REF!&lt;#REF!,#REF!,"")),"")</f>
        <v/>
      </c>
      <c r="AH317" t="str">
        <f>IF(ISNUMBER(FIND("陈文卿",#REF!)),#REF!,"")</f>
        <v/>
      </c>
      <c r="AI317" s="99" t="str">
        <f>IF(ISNUMBER(FIND("陈文卿",#REF!)),IF(#REF!&gt;=#REF!,#REF!,IF(#REF!&lt;#REF!,#REF!,"")),"")</f>
        <v/>
      </c>
    </row>
    <row r="318" spans="1:35">
      <c r="A318" t="str">
        <f>IF(ISNUMBER(FIND("周朋",#REF!)),#REF!,"")</f>
        <v/>
      </c>
      <c r="B318" s="99" t="str">
        <f>IF(ISNUMBER(FIND("周朋",#REF!)),IF(#REF!&gt;=#REF!,#REF!,IF(#REF!&lt;#REF!,#REF!,"")),"")</f>
        <v/>
      </c>
      <c r="D318" t="str">
        <f>IF(ISNUMBER(FIND("鲁元君",#REF!)),#REF!,"")</f>
        <v/>
      </c>
      <c r="E318" s="99" t="str">
        <f>IF(ISNUMBER(FIND("鲁元君",#REF!)),IF(#REF!&gt;=#REF!,#REF!,IF(#REF!&lt;#REF!,#REF!,"")),"")</f>
        <v/>
      </c>
      <c r="G318" t="str">
        <f>IF(ISNUMBER(FIND("张子浚",#REF!)),#REF!,"")</f>
        <v/>
      </c>
      <c r="H318" s="99" t="str">
        <f>IF(ISNUMBER(FIND("张子浚",#REF!)),IF(#REF!&gt;=#REF!,#REF!,IF(#REF!&lt;#REF!,#REF!,"")),"")</f>
        <v/>
      </c>
      <c r="J318" t="str">
        <f>IF(ISNUMBER(FIND("张天畅",#REF!)),#REF!,"")</f>
        <v/>
      </c>
      <c r="K318" s="99" t="str">
        <f>IF(ISNUMBER(FIND("张天畅",#REF!)),IF(#REF!&gt;=#REF!,#REF!,IF(#REF!&lt;#REF!,#REF!,"")),"")</f>
        <v/>
      </c>
      <c r="M318" t="str">
        <f>IF(ISNUMBER(FIND("李元星",#REF!)),#REF!,"")</f>
        <v/>
      </c>
      <c r="N318" s="99" t="str">
        <f>IF(ISNUMBER(FIND("李元星",#REF!)),IF(#REF!&gt;=#REF!,#REF!,IF(#REF!&lt;#REF!,#REF!,"")),"")</f>
        <v/>
      </c>
      <c r="P318" t="str">
        <f>IF(ISNUMBER(FIND("徐锐",#REF!)),#REF!,"")</f>
        <v/>
      </c>
      <c r="Q318" s="99" t="str">
        <f>IF(ISNUMBER(FIND("徐锐",#REF!)),IF(#REF!&gt;=#REF!,#REF!,IF(#REF!&lt;#REF!,#REF!,"")),"")</f>
        <v/>
      </c>
      <c r="S318" t="str">
        <f>IF(ISNUMBER(FIND("余亚成",#REF!)),#REF!,"")</f>
        <v/>
      </c>
      <c r="T318" s="99" t="str">
        <f>IF(ISNUMBER(FIND("余亚成",#REF!)),IF(#REF!&gt;=#REF!,#REF!,IF(#REF!&lt;#REF!,#REF!,"")),"")</f>
        <v/>
      </c>
      <c r="V318" t="str">
        <f>IF(ISNUMBER(FIND("杨炼",#REF!)),#REF!,"")</f>
        <v/>
      </c>
      <c r="W318" s="99" t="str">
        <f>IF(ISNUMBER(FIND("杨炼",#REF!)),IF(#REF!&gt;=#REF!,#REF!,IF(#REF!&lt;#REF!,#REF!,"")),"")</f>
        <v/>
      </c>
      <c r="Y318" t="str">
        <f>IF(ISNUMBER(FIND("曹俊",#REF!)),#REF!,"")</f>
        <v/>
      </c>
      <c r="Z318" s="99" t="str">
        <f>IF(ISNUMBER(FIND("曹俊",#REF!)),IF(#REF!&gt;=#REF!,#REF!,IF(#REF!&lt;#REF!,#REF!,"")),"")</f>
        <v/>
      </c>
      <c r="AB318" t="str">
        <f>IF(ISNUMBER(FIND("杨毅松",#REF!)),#REF!,"")</f>
        <v/>
      </c>
      <c r="AC318" s="99" t="str">
        <f>IF(ISNUMBER(FIND("杨毅松",#REF!)),IF(#REF!&gt;=#REF!,#REF!,IF(#REF!&lt;#REF!,#REF!,"")),"")</f>
        <v/>
      </c>
      <c r="AE318" t="str">
        <f>IF(ISNUMBER(FIND("田伟",#REF!)),#REF!,"")</f>
        <v/>
      </c>
      <c r="AF318" s="99" t="str">
        <f>IF(ISNUMBER(FIND("田伟",#REF!)),IF(#REF!&gt;=#REF!,#REF!,IF(#REF!&lt;#REF!,#REF!,"")),"")</f>
        <v/>
      </c>
      <c r="AH318" t="str">
        <f>IF(ISNUMBER(FIND("陈文卿",#REF!)),#REF!,"")</f>
        <v/>
      </c>
      <c r="AI318" s="99" t="str">
        <f>IF(ISNUMBER(FIND("陈文卿",#REF!)),IF(#REF!&gt;=#REF!,#REF!,IF(#REF!&lt;#REF!,#REF!,"")),"")</f>
        <v/>
      </c>
    </row>
    <row r="319" spans="1:35">
      <c r="A319" t="str">
        <f>IF(ISNUMBER(FIND("周朋",#REF!)),#REF!,"")</f>
        <v/>
      </c>
      <c r="B319" s="99" t="str">
        <f>IF(ISNUMBER(FIND("周朋",#REF!)),IF(#REF!&gt;=#REF!,#REF!,IF(#REF!&lt;#REF!,#REF!,"")),"")</f>
        <v/>
      </c>
      <c r="D319" t="str">
        <f>IF(ISNUMBER(FIND("鲁元君",#REF!)),#REF!,"")</f>
        <v/>
      </c>
      <c r="E319" s="99" t="str">
        <f>IF(ISNUMBER(FIND("鲁元君",#REF!)),IF(#REF!&gt;=#REF!,#REF!,IF(#REF!&lt;#REF!,#REF!,"")),"")</f>
        <v/>
      </c>
      <c r="G319" t="str">
        <f>IF(ISNUMBER(FIND("张子浚",#REF!)),#REF!,"")</f>
        <v/>
      </c>
      <c r="H319" s="99" t="str">
        <f>IF(ISNUMBER(FIND("张子浚",#REF!)),IF(#REF!&gt;=#REF!,#REF!,IF(#REF!&lt;#REF!,#REF!,"")),"")</f>
        <v/>
      </c>
      <c r="J319" t="str">
        <f>IF(ISNUMBER(FIND("张天畅",#REF!)),#REF!,"")</f>
        <v/>
      </c>
      <c r="K319" s="99" t="str">
        <f>IF(ISNUMBER(FIND("张天畅",#REF!)),IF(#REF!&gt;=#REF!,#REF!,IF(#REF!&lt;#REF!,#REF!,"")),"")</f>
        <v/>
      </c>
      <c r="M319" t="str">
        <f>IF(ISNUMBER(FIND("李元星",#REF!)),#REF!,"")</f>
        <v/>
      </c>
      <c r="N319" s="99" t="str">
        <f>IF(ISNUMBER(FIND("李元星",#REF!)),IF(#REF!&gt;=#REF!,#REF!,IF(#REF!&lt;#REF!,#REF!,"")),"")</f>
        <v/>
      </c>
      <c r="P319" t="str">
        <f>IF(ISNUMBER(FIND("徐锐",#REF!)),#REF!,"")</f>
        <v/>
      </c>
      <c r="Q319" s="99" t="str">
        <f>IF(ISNUMBER(FIND("徐锐",#REF!)),IF(#REF!&gt;=#REF!,#REF!,IF(#REF!&lt;#REF!,#REF!,"")),"")</f>
        <v/>
      </c>
      <c r="S319" t="str">
        <f>IF(ISNUMBER(FIND("余亚成",#REF!)),#REF!,"")</f>
        <v/>
      </c>
      <c r="T319" s="99" t="str">
        <f>IF(ISNUMBER(FIND("余亚成",#REF!)),IF(#REF!&gt;=#REF!,#REF!,IF(#REF!&lt;#REF!,#REF!,"")),"")</f>
        <v/>
      </c>
      <c r="V319" t="str">
        <f>IF(ISNUMBER(FIND("杨炼",#REF!)),#REF!,"")</f>
        <v/>
      </c>
      <c r="W319" s="99" t="str">
        <f>IF(ISNUMBER(FIND("杨炼",#REF!)),IF(#REF!&gt;=#REF!,#REF!,IF(#REF!&lt;#REF!,#REF!,"")),"")</f>
        <v/>
      </c>
      <c r="Y319" t="str">
        <f>IF(ISNUMBER(FIND("曹俊",#REF!)),#REF!,"")</f>
        <v/>
      </c>
      <c r="Z319" s="99" t="str">
        <f>IF(ISNUMBER(FIND("曹俊",#REF!)),IF(#REF!&gt;=#REF!,#REF!,IF(#REF!&lt;#REF!,#REF!,"")),"")</f>
        <v/>
      </c>
      <c r="AB319" t="str">
        <f>IF(ISNUMBER(FIND("杨毅松",#REF!)),#REF!,"")</f>
        <v/>
      </c>
      <c r="AC319" s="99" t="str">
        <f>IF(ISNUMBER(FIND("杨毅松",#REF!)),IF(#REF!&gt;=#REF!,#REF!,IF(#REF!&lt;#REF!,#REF!,"")),"")</f>
        <v/>
      </c>
      <c r="AE319" t="str">
        <f>IF(ISNUMBER(FIND("田伟",#REF!)),#REF!,"")</f>
        <v/>
      </c>
      <c r="AF319" s="99" t="str">
        <f>IF(ISNUMBER(FIND("田伟",#REF!)),IF(#REF!&gt;=#REF!,#REF!,IF(#REF!&lt;#REF!,#REF!,"")),"")</f>
        <v/>
      </c>
      <c r="AH319" t="str">
        <f>IF(ISNUMBER(FIND("陈文卿",#REF!)),#REF!,"")</f>
        <v/>
      </c>
      <c r="AI319" s="99" t="str">
        <f>IF(ISNUMBER(FIND("陈文卿",#REF!)),IF(#REF!&gt;=#REF!,#REF!,IF(#REF!&lt;#REF!,#REF!,"")),"")</f>
        <v/>
      </c>
    </row>
    <row r="320" spans="1:35">
      <c r="A320" t="str">
        <f>IF(ISNUMBER(FIND("周朋",#REF!)),#REF!,"")</f>
        <v/>
      </c>
      <c r="B320" s="99" t="str">
        <f>IF(ISNUMBER(FIND("周朋",#REF!)),IF(#REF!&gt;=#REF!,#REF!,IF(#REF!&lt;#REF!,#REF!,"")),"")</f>
        <v/>
      </c>
      <c r="D320" t="str">
        <f>IF(ISNUMBER(FIND("鲁元君",#REF!)),#REF!,"")</f>
        <v/>
      </c>
      <c r="E320" s="99" t="str">
        <f>IF(ISNUMBER(FIND("鲁元君",#REF!)),IF(#REF!&gt;=#REF!,#REF!,IF(#REF!&lt;#REF!,#REF!,"")),"")</f>
        <v/>
      </c>
      <c r="G320" t="str">
        <f>IF(ISNUMBER(FIND("张子浚",#REF!)),#REF!,"")</f>
        <v/>
      </c>
      <c r="H320" s="99" t="str">
        <f>IF(ISNUMBER(FIND("张子浚",#REF!)),IF(#REF!&gt;=#REF!,#REF!,IF(#REF!&lt;#REF!,#REF!,"")),"")</f>
        <v/>
      </c>
      <c r="J320" t="str">
        <f>IF(ISNUMBER(FIND("张天畅",#REF!)),#REF!,"")</f>
        <v/>
      </c>
      <c r="K320" s="99" t="str">
        <f>IF(ISNUMBER(FIND("张天畅",#REF!)),IF(#REF!&gt;=#REF!,#REF!,IF(#REF!&lt;#REF!,#REF!,"")),"")</f>
        <v/>
      </c>
      <c r="M320" t="str">
        <f>IF(ISNUMBER(FIND("李元星",#REF!)),#REF!,"")</f>
        <v/>
      </c>
      <c r="N320" s="99" t="str">
        <f>IF(ISNUMBER(FIND("李元星",#REF!)),IF(#REF!&gt;=#REF!,#REF!,IF(#REF!&lt;#REF!,#REF!,"")),"")</f>
        <v/>
      </c>
      <c r="P320" t="str">
        <f>IF(ISNUMBER(FIND("徐锐",#REF!)),#REF!,"")</f>
        <v/>
      </c>
      <c r="Q320" s="99" t="str">
        <f>IF(ISNUMBER(FIND("徐锐",#REF!)),IF(#REF!&gt;=#REF!,#REF!,IF(#REF!&lt;#REF!,#REF!,"")),"")</f>
        <v/>
      </c>
      <c r="S320" t="str">
        <f>IF(ISNUMBER(FIND("余亚成",#REF!)),#REF!,"")</f>
        <v/>
      </c>
      <c r="T320" s="99" t="str">
        <f>IF(ISNUMBER(FIND("余亚成",#REF!)),IF(#REF!&gt;=#REF!,#REF!,IF(#REF!&lt;#REF!,#REF!,"")),"")</f>
        <v/>
      </c>
      <c r="V320" t="str">
        <f>IF(ISNUMBER(FIND("杨炼",#REF!)),#REF!,"")</f>
        <v/>
      </c>
      <c r="W320" s="99" t="str">
        <f>IF(ISNUMBER(FIND("杨炼",#REF!)),IF(#REF!&gt;=#REF!,#REF!,IF(#REF!&lt;#REF!,#REF!,"")),"")</f>
        <v/>
      </c>
      <c r="Y320" t="str">
        <f>IF(ISNUMBER(FIND("曹俊",#REF!)),#REF!,"")</f>
        <v/>
      </c>
      <c r="Z320" s="99" t="str">
        <f>IF(ISNUMBER(FIND("曹俊",#REF!)),IF(#REF!&gt;=#REF!,#REF!,IF(#REF!&lt;#REF!,#REF!,"")),"")</f>
        <v/>
      </c>
      <c r="AB320" t="str">
        <f>IF(ISNUMBER(FIND("杨毅松",#REF!)),#REF!,"")</f>
        <v/>
      </c>
      <c r="AC320" s="99" t="str">
        <f>IF(ISNUMBER(FIND("杨毅松",#REF!)),IF(#REF!&gt;=#REF!,#REF!,IF(#REF!&lt;#REF!,#REF!,"")),"")</f>
        <v/>
      </c>
      <c r="AE320" t="str">
        <f>IF(ISNUMBER(FIND("田伟",#REF!)),#REF!,"")</f>
        <v/>
      </c>
      <c r="AF320" s="99" t="str">
        <f>IF(ISNUMBER(FIND("田伟",#REF!)),IF(#REF!&gt;=#REF!,#REF!,IF(#REF!&lt;#REF!,#REF!,"")),"")</f>
        <v/>
      </c>
      <c r="AH320" t="str">
        <f>IF(ISNUMBER(FIND("陈文卿",#REF!)),#REF!,"")</f>
        <v/>
      </c>
      <c r="AI320" s="99" t="str">
        <f>IF(ISNUMBER(FIND("陈文卿",#REF!)),IF(#REF!&gt;=#REF!,#REF!,IF(#REF!&lt;#REF!,#REF!,"")),"")</f>
        <v/>
      </c>
    </row>
    <row r="321" spans="1:35">
      <c r="A321" t="str">
        <f>IF(ISNUMBER(FIND("周朋",#REF!)),#REF!,"")</f>
        <v/>
      </c>
      <c r="B321" s="99" t="str">
        <f>IF(ISNUMBER(FIND("周朋",#REF!)),IF(#REF!&gt;=#REF!,#REF!,IF(#REF!&lt;#REF!,#REF!,"")),"")</f>
        <v/>
      </c>
      <c r="D321" t="str">
        <f>IF(ISNUMBER(FIND("鲁元君",#REF!)),#REF!,"")</f>
        <v/>
      </c>
      <c r="E321" s="99" t="str">
        <f>IF(ISNUMBER(FIND("鲁元君",#REF!)),IF(#REF!&gt;=#REF!,#REF!,IF(#REF!&lt;#REF!,#REF!,"")),"")</f>
        <v/>
      </c>
      <c r="G321" t="str">
        <f>IF(ISNUMBER(FIND("张子浚",#REF!)),#REF!,"")</f>
        <v/>
      </c>
      <c r="H321" s="99" t="str">
        <f>IF(ISNUMBER(FIND("张子浚",#REF!)),IF(#REF!&gt;=#REF!,#REF!,IF(#REF!&lt;#REF!,#REF!,"")),"")</f>
        <v/>
      </c>
      <c r="J321" t="str">
        <f>IF(ISNUMBER(FIND("张天畅",#REF!)),#REF!,"")</f>
        <v/>
      </c>
      <c r="K321" s="99" t="str">
        <f>IF(ISNUMBER(FIND("张天畅",#REF!)),IF(#REF!&gt;=#REF!,#REF!,IF(#REF!&lt;#REF!,#REF!,"")),"")</f>
        <v/>
      </c>
      <c r="M321" t="str">
        <f>IF(ISNUMBER(FIND("李元星",#REF!)),#REF!,"")</f>
        <v/>
      </c>
      <c r="N321" s="99" t="str">
        <f>IF(ISNUMBER(FIND("李元星",#REF!)),IF(#REF!&gt;=#REF!,#REF!,IF(#REF!&lt;#REF!,#REF!,"")),"")</f>
        <v/>
      </c>
      <c r="P321" t="str">
        <f>IF(ISNUMBER(FIND("徐锐",#REF!)),#REF!,"")</f>
        <v/>
      </c>
      <c r="Q321" s="99" t="str">
        <f>IF(ISNUMBER(FIND("徐锐",#REF!)),IF(#REF!&gt;=#REF!,#REF!,IF(#REF!&lt;#REF!,#REF!,"")),"")</f>
        <v/>
      </c>
      <c r="S321" t="str">
        <f>IF(ISNUMBER(FIND("余亚成",#REF!)),#REF!,"")</f>
        <v/>
      </c>
      <c r="T321" s="99" t="str">
        <f>IF(ISNUMBER(FIND("余亚成",#REF!)),IF(#REF!&gt;=#REF!,#REF!,IF(#REF!&lt;#REF!,#REF!,"")),"")</f>
        <v/>
      </c>
      <c r="V321" t="str">
        <f>IF(ISNUMBER(FIND("杨炼",#REF!)),#REF!,"")</f>
        <v/>
      </c>
      <c r="W321" s="99" t="str">
        <f>IF(ISNUMBER(FIND("杨炼",#REF!)),IF(#REF!&gt;=#REF!,#REF!,IF(#REF!&lt;#REF!,#REF!,"")),"")</f>
        <v/>
      </c>
      <c r="Y321" t="str">
        <f>IF(ISNUMBER(FIND("曹俊",#REF!)),#REF!,"")</f>
        <v/>
      </c>
      <c r="Z321" s="99" t="str">
        <f>IF(ISNUMBER(FIND("曹俊",#REF!)),IF(#REF!&gt;=#REF!,#REF!,IF(#REF!&lt;#REF!,#REF!,"")),"")</f>
        <v/>
      </c>
      <c r="AB321" t="str">
        <f>IF(ISNUMBER(FIND("杨毅松",#REF!)),#REF!,"")</f>
        <v/>
      </c>
      <c r="AC321" s="99" t="str">
        <f>IF(ISNUMBER(FIND("杨毅松",#REF!)),IF(#REF!&gt;=#REF!,#REF!,IF(#REF!&lt;#REF!,#REF!,"")),"")</f>
        <v/>
      </c>
      <c r="AE321" t="str">
        <f>IF(ISNUMBER(FIND("田伟",#REF!)),#REF!,"")</f>
        <v/>
      </c>
      <c r="AF321" s="99" t="str">
        <f>IF(ISNUMBER(FIND("田伟",#REF!)),IF(#REF!&gt;=#REF!,#REF!,IF(#REF!&lt;#REF!,#REF!,"")),"")</f>
        <v/>
      </c>
      <c r="AH321" t="str">
        <f>IF(ISNUMBER(FIND("陈文卿",#REF!)),#REF!,"")</f>
        <v/>
      </c>
      <c r="AI321" s="99" t="str">
        <f>IF(ISNUMBER(FIND("陈文卿",#REF!)),IF(#REF!&gt;=#REF!,#REF!,IF(#REF!&lt;#REF!,#REF!,"")),"")</f>
        <v/>
      </c>
    </row>
    <row r="322" spans="1:35">
      <c r="A322" t="str">
        <f>IF(ISNUMBER(FIND("周朋",#REF!)),#REF!,"")</f>
        <v/>
      </c>
      <c r="B322" s="99" t="str">
        <f>IF(ISNUMBER(FIND("周朋",#REF!)),IF(#REF!&gt;=#REF!,#REF!,IF(#REF!&lt;#REF!,#REF!,"")),"")</f>
        <v/>
      </c>
      <c r="D322" t="str">
        <f>IF(ISNUMBER(FIND("鲁元君",#REF!)),#REF!,"")</f>
        <v/>
      </c>
      <c r="E322" s="99" t="str">
        <f>IF(ISNUMBER(FIND("鲁元君",#REF!)),IF(#REF!&gt;=#REF!,#REF!,IF(#REF!&lt;#REF!,#REF!,"")),"")</f>
        <v/>
      </c>
      <c r="G322" t="str">
        <f>IF(ISNUMBER(FIND("张子浚",#REF!)),#REF!,"")</f>
        <v/>
      </c>
      <c r="H322" s="99" t="str">
        <f>IF(ISNUMBER(FIND("张子浚",#REF!)),IF(#REF!&gt;=#REF!,#REF!,IF(#REF!&lt;#REF!,#REF!,"")),"")</f>
        <v/>
      </c>
      <c r="J322" t="str">
        <f>IF(ISNUMBER(FIND("张天畅",#REF!)),#REF!,"")</f>
        <v/>
      </c>
      <c r="K322" s="99" t="str">
        <f>IF(ISNUMBER(FIND("张天畅",#REF!)),IF(#REF!&gt;=#REF!,#REF!,IF(#REF!&lt;#REF!,#REF!,"")),"")</f>
        <v/>
      </c>
      <c r="M322" t="str">
        <f>IF(ISNUMBER(FIND("李元星",#REF!)),#REF!,"")</f>
        <v/>
      </c>
      <c r="N322" s="99" t="str">
        <f>IF(ISNUMBER(FIND("李元星",#REF!)),IF(#REF!&gt;=#REF!,#REF!,IF(#REF!&lt;#REF!,#REF!,"")),"")</f>
        <v/>
      </c>
      <c r="P322" t="str">
        <f>IF(ISNUMBER(FIND("徐锐",#REF!)),#REF!,"")</f>
        <v/>
      </c>
      <c r="Q322" s="99" t="str">
        <f>IF(ISNUMBER(FIND("徐锐",#REF!)),IF(#REF!&gt;=#REF!,#REF!,IF(#REF!&lt;#REF!,#REF!,"")),"")</f>
        <v/>
      </c>
      <c r="S322" t="str">
        <f>IF(ISNUMBER(FIND("余亚成",#REF!)),#REF!,"")</f>
        <v/>
      </c>
      <c r="T322" s="99" t="str">
        <f>IF(ISNUMBER(FIND("余亚成",#REF!)),IF(#REF!&gt;=#REF!,#REF!,IF(#REF!&lt;#REF!,#REF!,"")),"")</f>
        <v/>
      </c>
      <c r="V322" t="str">
        <f>IF(ISNUMBER(FIND("杨炼",#REF!)),#REF!,"")</f>
        <v/>
      </c>
      <c r="W322" s="99" t="str">
        <f>IF(ISNUMBER(FIND("杨炼",#REF!)),IF(#REF!&gt;=#REF!,#REF!,IF(#REF!&lt;#REF!,#REF!,"")),"")</f>
        <v/>
      </c>
      <c r="Y322" t="str">
        <f>IF(ISNUMBER(FIND("曹俊",#REF!)),#REF!,"")</f>
        <v/>
      </c>
      <c r="Z322" s="99" t="str">
        <f>IF(ISNUMBER(FIND("曹俊",#REF!)),IF(#REF!&gt;=#REF!,#REF!,IF(#REF!&lt;#REF!,#REF!,"")),"")</f>
        <v/>
      </c>
      <c r="AB322" t="str">
        <f>IF(ISNUMBER(FIND("杨毅松",#REF!)),#REF!,"")</f>
        <v/>
      </c>
      <c r="AC322" s="99" t="str">
        <f>IF(ISNUMBER(FIND("杨毅松",#REF!)),IF(#REF!&gt;=#REF!,#REF!,IF(#REF!&lt;#REF!,#REF!,"")),"")</f>
        <v/>
      </c>
      <c r="AE322" t="str">
        <f>IF(ISNUMBER(FIND("田伟",#REF!)),#REF!,"")</f>
        <v/>
      </c>
      <c r="AF322" s="99" t="str">
        <f>IF(ISNUMBER(FIND("田伟",#REF!)),IF(#REF!&gt;=#REF!,#REF!,IF(#REF!&lt;#REF!,#REF!,"")),"")</f>
        <v/>
      </c>
      <c r="AH322" t="str">
        <f>IF(ISNUMBER(FIND("陈文卿",#REF!)),#REF!,"")</f>
        <v/>
      </c>
      <c r="AI322" s="99" t="str">
        <f>IF(ISNUMBER(FIND("陈文卿",#REF!)),IF(#REF!&gt;=#REF!,#REF!,IF(#REF!&lt;#REF!,#REF!,"")),"")</f>
        <v/>
      </c>
    </row>
    <row r="323" spans="1:35">
      <c r="A323" t="str">
        <f>IF(ISNUMBER(FIND("周朋",#REF!)),#REF!,"")</f>
        <v/>
      </c>
      <c r="B323" s="99" t="str">
        <f>IF(ISNUMBER(FIND("周朋",#REF!)),IF(#REF!&gt;=#REF!,#REF!,IF(#REF!&lt;#REF!,#REF!,"")),"")</f>
        <v/>
      </c>
      <c r="D323" t="str">
        <f>IF(ISNUMBER(FIND("鲁元君",#REF!)),#REF!,"")</f>
        <v/>
      </c>
      <c r="E323" s="99" t="str">
        <f>IF(ISNUMBER(FIND("鲁元君",#REF!)),IF(#REF!&gt;=#REF!,#REF!,IF(#REF!&lt;#REF!,#REF!,"")),"")</f>
        <v/>
      </c>
      <c r="G323" t="str">
        <f>IF(ISNUMBER(FIND("张子浚",#REF!)),#REF!,"")</f>
        <v/>
      </c>
      <c r="H323" s="99" t="str">
        <f>IF(ISNUMBER(FIND("张子浚",#REF!)),IF(#REF!&gt;=#REF!,#REF!,IF(#REF!&lt;#REF!,#REF!,"")),"")</f>
        <v/>
      </c>
      <c r="J323" t="str">
        <f>IF(ISNUMBER(FIND("张天畅",#REF!)),#REF!,"")</f>
        <v/>
      </c>
      <c r="K323" s="99" t="str">
        <f>IF(ISNUMBER(FIND("张天畅",#REF!)),IF(#REF!&gt;=#REF!,#REF!,IF(#REF!&lt;#REF!,#REF!,"")),"")</f>
        <v/>
      </c>
      <c r="M323" t="str">
        <f>IF(ISNUMBER(FIND("李元星",#REF!)),#REF!,"")</f>
        <v/>
      </c>
      <c r="N323" s="99" t="str">
        <f>IF(ISNUMBER(FIND("李元星",#REF!)),IF(#REF!&gt;=#REF!,#REF!,IF(#REF!&lt;#REF!,#REF!,"")),"")</f>
        <v/>
      </c>
      <c r="P323" t="str">
        <f>IF(ISNUMBER(FIND("徐锐",#REF!)),#REF!,"")</f>
        <v/>
      </c>
      <c r="Q323" s="99" t="str">
        <f>IF(ISNUMBER(FIND("徐锐",#REF!)),IF(#REF!&gt;=#REF!,#REF!,IF(#REF!&lt;#REF!,#REF!,"")),"")</f>
        <v/>
      </c>
      <c r="S323" t="str">
        <f>IF(ISNUMBER(FIND("余亚成",#REF!)),#REF!,"")</f>
        <v/>
      </c>
      <c r="T323" s="99" t="str">
        <f>IF(ISNUMBER(FIND("余亚成",#REF!)),IF(#REF!&gt;=#REF!,#REF!,IF(#REF!&lt;#REF!,#REF!,"")),"")</f>
        <v/>
      </c>
      <c r="V323" t="str">
        <f>IF(ISNUMBER(FIND("杨炼",#REF!)),#REF!,"")</f>
        <v/>
      </c>
      <c r="W323" s="99" t="str">
        <f>IF(ISNUMBER(FIND("杨炼",#REF!)),IF(#REF!&gt;=#REF!,#REF!,IF(#REF!&lt;#REF!,#REF!,"")),"")</f>
        <v/>
      </c>
      <c r="Y323" t="str">
        <f>IF(ISNUMBER(FIND("曹俊",#REF!)),#REF!,"")</f>
        <v/>
      </c>
      <c r="Z323" s="99" t="str">
        <f>IF(ISNUMBER(FIND("曹俊",#REF!)),IF(#REF!&gt;=#REF!,#REF!,IF(#REF!&lt;#REF!,#REF!,"")),"")</f>
        <v/>
      </c>
      <c r="AB323" t="str">
        <f>IF(ISNUMBER(FIND("杨毅松",#REF!)),#REF!,"")</f>
        <v/>
      </c>
      <c r="AC323" s="99" t="str">
        <f>IF(ISNUMBER(FIND("杨毅松",#REF!)),IF(#REF!&gt;=#REF!,#REF!,IF(#REF!&lt;#REF!,#REF!,"")),"")</f>
        <v/>
      </c>
      <c r="AE323" t="str">
        <f>IF(ISNUMBER(FIND("田伟",#REF!)),#REF!,"")</f>
        <v/>
      </c>
      <c r="AF323" s="99" t="str">
        <f>IF(ISNUMBER(FIND("田伟",#REF!)),IF(#REF!&gt;=#REF!,#REF!,IF(#REF!&lt;#REF!,#REF!,"")),"")</f>
        <v/>
      </c>
      <c r="AH323" t="str">
        <f>IF(ISNUMBER(FIND("陈文卿",#REF!)),#REF!,"")</f>
        <v/>
      </c>
      <c r="AI323" s="99" t="str">
        <f>IF(ISNUMBER(FIND("陈文卿",#REF!)),IF(#REF!&gt;=#REF!,#REF!,IF(#REF!&lt;#REF!,#REF!,"")),"")</f>
        <v/>
      </c>
    </row>
    <row r="324" spans="1:35">
      <c r="A324" t="str">
        <f>IF(ISNUMBER(FIND("周朋",#REF!)),#REF!,"")</f>
        <v/>
      </c>
      <c r="B324" s="99" t="str">
        <f>IF(ISNUMBER(FIND("周朋",#REF!)),IF(#REF!&gt;=#REF!,#REF!,IF(#REF!&lt;#REF!,#REF!,"")),"")</f>
        <v/>
      </c>
      <c r="D324" t="str">
        <f>IF(ISNUMBER(FIND("鲁元君",#REF!)),#REF!,"")</f>
        <v/>
      </c>
      <c r="E324" s="99" t="str">
        <f>IF(ISNUMBER(FIND("鲁元君",#REF!)),IF(#REF!&gt;=#REF!,#REF!,IF(#REF!&lt;#REF!,#REF!,"")),"")</f>
        <v/>
      </c>
      <c r="G324" t="str">
        <f>IF(ISNUMBER(FIND("张子浚",#REF!)),#REF!,"")</f>
        <v/>
      </c>
      <c r="H324" s="99" t="str">
        <f>IF(ISNUMBER(FIND("张子浚",#REF!)),IF(#REF!&gt;=#REF!,#REF!,IF(#REF!&lt;#REF!,#REF!,"")),"")</f>
        <v/>
      </c>
      <c r="J324" t="str">
        <f>IF(ISNUMBER(FIND("张天畅",#REF!)),#REF!,"")</f>
        <v/>
      </c>
      <c r="K324" s="99" t="str">
        <f>IF(ISNUMBER(FIND("张天畅",#REF!)),IF(#REF!&gt;=#REF!,#REF!,IF(#REF!&lt;#REF!,#REF!,"")),"")</f>
        <v/>
      </c>
      <c r="M324" t="str">
        <f>IF(ISNUMBER(FIND("李元星",#REF!)),#REF!,"")</f>
        <v/>
      </c>
      <c r="N324" s="99" t="str">
        <f>IF(ISNUMBER(FIND("李元星",#REF!)),IF(#REF!&gt;=#REF!,#REF!,IF(#REF!&lt;#REF!,#REF!,"")),"")</f>
        <v/>
      </c>
      <c r="P324" t="str">
        <f>IF(ISNUMBER(FIND("徐锐",#REF!)),#REF!,"")</f>
        <v/>
      </c>
      <c r="Q324" s="99" t="str">
        <f>IF(ISNUMBER(FIND("徐锐",#REF!)),IF(#REF!&gt;=#REF!,#REF!,IF(#REF!&lt;#REF!,#REF!,"")),"")</f>
        <v/>
      </c>
      <c r="S324" t="str">
        <f>IF(ISNUMBER(FIND("余亚成",#REF!)),#REF!,"")</f>
        <v/>
      </c>
      <c r="T324" s="99" t="str">
        <f>IF(ISNUMBER(FIND("余亚成",#REF!)),IF(#REF!&gt;=#REF!,#REF!,IF(#REF!&lt;#REF!,#REF!,"")),"")</f>
        <v/>
      </c>
      <c r="V324" t="str">
        <f>IF(ISNUMBER(FIND("杨炼",#REF!)),#REF!,"")</f>
        <v/>
      </c>
      <c r="W324" s="99" t="str">
        <f>IF(ISNUMBER(FIND("杨炼",#REF!)),IF(#REF!&gt;=#REF!,#REF!,IF(#REF!&lt;#REF!,#REF!,"")),"")</f>
        <v/>
      </c>
      <c r="Y324" t="str">
        <f>IF(ISNUMBER(FIND("曹俊",#REF!)),#REF!,"")</f>
        <v/>
      </c>
      <c r="Z324" s="99" t="str">
        <f>IF(ISNUMBER(FIND("曹俊",#REF!)),IF(#REF!&gt;=#REF!,#REF!,IF(#REF!&lt;#REF!,#REF!,"")),"")</f>
        <v/>
      </c>
      <c r="AB324" t="str">
        <f>IF(ISNUMBER(FIND("杨毅松",#REF!)),#REF!,"")</f>
        <v/>
      </c>
      <c r="AC324" s="99" t="str">
        <f>IF(ISNUMBER(FIND("杨毅松",#REF!)),IF(#REF!&gt;=#REF!,#REF!,IF(#REF!&lt;#REF!,#REF!,"")),"")</f>
        <v/>
      </c>
      <c r="AE324" t="str">
        <f>IF(ISNUMBER(FIND("田伟",#REF!)),#REF!,"")</f>
        <v/>
      </c>
      <c r="AF324" s="99" t="str">
        <f>IF(ISNUMBER(FIND("田伟",#REF!)),IF(#REF!&gt;=#REF!,#REF!,IF(#REF!&lt;#REF!,#REF!,"")),"")</f>
        <v/>
      </c>
      <c r="AH324" t="str">
        <f>IF(ISNUMBER(FIND("陈文卿",#REF!)),#REF!,"")</f>
        <v/>
      </c>
      <c r="AI324" s="99" t="str">
        <f>IF(ISNUMBER(FIND("陈文卿",#REF!)),IF(#REF!&gt;=#REF!,#REF!,IF(#REF!&lt;#REF!,#REF!,"")),"")</f>
        <v/>
      </c>
    </row>
    <row r="325" spans="1:35">
      <c r="A325" t="str">
        <f>IF(ISNUMBER(FIND("周朋",#REF!)),#REF!,"")</f>
        <v/>
      </c>
      <c r="B325" s="99" t="str">
        <f>IF(ISNUMBER(FIND("周朋",#REF!)),IF(#REF!&gt;=#REF!,#REF!,IF(#REF!&lt;#REF!,#REF!,"")),"")</f>
        <v/>
      </c>
      <c r="D325" t="str">
        <f>IF(ISNUMBER(FIND("鲁元君",#REF!)),#REF!,"")</f>
        <v/>
      </c>
      <c r="E325" s="99" t="str">
        <f>IF(ISNUMBER(FIND("鲁元君",#REF!)),IF(#REF!&gt;=#REF!,#REF!,IF(#REF!&lt;#REF!,#REF!,"")),"")</f>
        <v/>
      </c>
      <c r="G325" t="str">
        <f>IF(ISNUMBER(FIND("张子浚",#REF!)),#REF!,"")</f>
        <v/>
      </c>
      <c r="H325" s="99" t="str">
        <f>IF(ISNUMBER(FIND("张子浚",#REF!)),IF(#REF!&gt;=#REF!,#REF!,IF(#REF!&lt;#REF!,#REF!,"")),"")</f>
        <v/>
      </c>
      <c r="J325" t="str">
        <f>IF(ISNUMBER(FIND("张天畅",#REF!)),#REF!,"")</f>
        <v/>
      </c>
      <c r="K325" s="99" t="str">
        <f>IF(ISNUMBER(FIND("张天畅",#REF!)),IF(#REF!&gt;=#REF!,#REF!,IF(#REF!&lt;#REF!,#REF!,"")),"")</f>
        <v/>
      </c>
      <c r="M325" t="str">
        <f>IF(ISNUMBER(FIND("李元星",#REF!)),#REF!,"")</f>
        <v/>
      </c>
      <c r="N325" s="99" t="str">
        <f>IF(ISNUMBER(FIND("李元星",#REF!)),IF(#REF!&gt;=#REF!,#REF!,IF(#REF!&lt;#REF!,#REF!,"")),"")</f>
        <v/>
      </c>
      <c r="P325" t="str">
        <f>IF(ISNUMBER(FIND("徐锐",#REF!)),#REF!,"")</f>
        <v/>
      </c>
      <c r="Q325" s="99" t="str">
        <f>IF(ISNUMBER(FIND("徐锐",#REF!)),IF(#REF!&gt;=#REF!,#REF!,IF(#REF!&lt;#REF!,#REF!,"")),"")</f>
        <v/>
      </c>
      <c r="S325" t="str">
        <f>IF(ISNUMBER(FIND("余亚成",#REF!)),#REF!,"")</f>
        <v/>
      </c>
      <c r="T325" s="99" t="str">
        <f>IF(ISNUMBER(FIND("余亚成",#REF!)),IF(#REF!&gt;=#REF!,#REF!,IF(#REF!&lt;#REF!,#REF!,"")),"")</f>
        <v/>
      </c>
      <c r="V325" t="str">
        <f>IF(ISNUMBER(FIND("杨炼",#REF!)),#REF!,"")</f>
        <v/>
      </c>
      <c r="W325" s="99" t="str">
        <f>IF(ISNUMBER(FIND("杨炼",#REF!)),IF(#REF!&gt;=#REF!,#REF!,IF(#REF!&lt;#REF!,#REF!,"")),"")</f>
        <v/>
      </c>
      <c r="Y325" t="str">
        <f>IF(ISNUMBER(FIND("曹俊",#REF!)),#REF!,"")</f>
        <v/>
      </c>
      <c r="Z325" s="99" t="str">
        <f>IF(ISNUMBER(FIND("曹俊",#REF!)),IF(#REF!&gt;=#REF!,#REF!,IF(#REF!&lt;#REF!,#REF!,"")),"")</f>
        <v/>
      </c>
      <c r="AB325" t="str">
        <f>IF(ISNUMBER(FIND("杨毅松",#REF!)),#REF!,"")</f>
        <v/>
      </c>
      <c r="AC325" s="99" t="str">
        <f>IF(ISNUMBER(FIND("杨毅松",#REF!)),IF(#REF!&gt;=#REF!,#REF!,IF(#REF!&lt;#REF!,#REF!,"")),"")</f>
        <v/>
      </c>
      <c r="AE325" t="str">
        <f>IF(ISNUMBER(FIND("田伟",#REF!)),#REF!,"")</f>
        <v/>
      </c>
      <c r="AF325" s="99" t="str">
        <f>IF(ISNUMBER(FIND("田伟",#REF!)),IF(#REF!&gt;=#REF!,#REF!,IF(#REF!&lt;#REF!,#REF!,"")),"")</f>
        <v/>
      </c>
      <c r="AH325" t="str">
        <f>IF(ISNUMBER(FIND("陈文卿",#REF!)),#REF!,"")</f>
        <v/>
      </c>
      <c r="AI325" s="99" t="str">
        <f>IF(ISNUMBER(FIND("陈文卿",#REF!)),IF(#REF!&gt;=#REF!,#REF!,IF(#REF!&lt;#REF!,#REF!,"")),"")</f>
        <v/>
      </c>
    </row>
    <row r="326" spans="1:35">
      <c r="A326" t="str">
        <f>IF(ISNUMBER(FIND("周朋",#REF!)),#REF!,"")</f>
        <v/>
      </c>
      <c r="B326" s="99" t="str">
        <f>IF(ISNUMBER(FIND("周朋",#REF!)),IF(#REF!&gt;=#REF!,#REF!,IF(#REF!&lt;#REF!,#REF!,"")),"")</f>
        <v/>
      </c>
      <c r="D326" t="str">
        <f>IF(ISNUMBER(FIND("鲁元君",#REF!)),#REF!,"")</f>
        <v/>
      </c>
      <c r="E326" s="99" t="str">
        <f>IF(ISNUMBER(FIND("鲁元君",#REF!)),IF(#REF!&gt;=#REF!,#REF!,IF(#REF!&lt;#REF!,#REF!,"")),"")</f>
        <v/>
      </c>
      <c r="G326" t="str">
        <f>IF(ISNUMBER(FIND("张子浚",#REF!)),#REF!,"")</f>
        <v/>
      </c>
      <c r="H326" s="99" t="str">
        <f>IF(ISNUMBER(FIND("张子浚",#REF!)),IF(#REF!&gt;=#REF!,#REF!,IF(#REF!&lt;#REF!,#REF!,"")),"")</f>
        <v/>
      </c>
      <c r="J326" t="str">
        <f>IF(ISNUMBER(FIND("张天畅",#REF!)),#REF!,"")</f>
        <v/>
      </c>
      <c r="K326" s="99" t="str">
        <f>IF(ISNUMBER(FIND("张天畅",#REF!)),IF(#REF!&gt;=#REF!,#REF!,IF(#REF!&lt;#REF!,#REF!,"")),"")</f>
        <v/>
      </c>
      <c r="M326" t="str">
        <f>IF(ISNUMBER(FIND("李元星",#REF!)),#REF!,"")</f>
        <v/>
      </c>
      <c r="N326" s="99" t="str">
        <f>IF(ISNUMBER(FIND("李元星",#REF!)),IF(#REF!&gt;=#REF!,#REF!,IF(#REF!&lt;#REF!,#REF!,"")),"")</f>
        <v/>
      </c>
      <c r="P326" t="str">
        <f>IF(ISNUMBER(FIND("徐锐",#REF!)),#REF!,"")</f>
        <v/>
      </c>
      <c r="Q326" s="99" t="str">
        <f>IF(ISNUMBER(FIND("徐锐",#REF!)),IF(#REF!&gt;=#REF!,#REF!,IF(#REF!&lt;#REF!,#REF!,"")),"")</f>
        <v/>
      </c>
      <c r="S326" t="str">
        <f>IF(ISNUMBER(FIND("余亚成",#REF!)),#REF!,"")</f>
        <v/>
      </c>
      <c r="T326" s="99" t="str">
        <f>IF(ISNUMBER(FIND("余亚成",#REF!)),IF(#REF!&gt;=#REF!,#REF!,IF(#REF!&lt;#REF!,#REF!,"")),"")</f>
        <v/>
      </c>
      <c r="V326" t="str">
        <f>IF(ISNUMBER(FIND("杨炼",#REF!)),#REF!,"")</f>
        <v/>
      </c>
      <c r="W326" s="99" t="str">
        <f>IF(ISNUMBER(FIND("杨炼",#REF!)),IF(#REF!&gt;=#REF!,#REF!,IF(#REF!&lt;#REF!,#REF!,"")),"")</f>
        <v/>
      </c>
      <c r="Y326" t="str">
        <f>IF(ISNUMBER(FIND("曹俊",#REF!)),#REF!,"")</f>
        <v/>
      </c>
      <c r="Z326" s="99" t="str">
        <f>IF(ISNUMBER(FIND("曹俊",#REF!)),IF(#REF!&gt;=#REF!,#REF!,IF(#REF!&lt;#REF!,#REF!,"")),"")</f>
        <v/>
      </c>
      <c r="AB326" t="str">
        <f>IF(ISNUMBER(FIND("杨毅松",#REF!)),#REF!,"")</f>
        <v/>
      </c>
      <c r="AC326" s="99" t="str">
        <f>IF(ISNUMBER(FIND("杨毅松",#REF!)),IF(#REF!&gt;=#REF!,#REF!,IF(#REF!&lt;#REF!,#REF!,"")),"")</f>
        <v/>
      </c>
      <c r="AE326" t="str">
        <f>IF(ISNUMBER(FIND("田伟",#REF!)),#REF!,"")</f>
        <v/>
      </c>
      <c r="AF326" s="99" t="str">
        <f>IF(ISNUMBER(FIND("田伟",#REF!)),IF(#REF!&gt;=#REF!,#REF!,IF(#REF!&lt;#REF!,#REF!,"")),"")</f>
        <v/>
      </c>
      <c r="AH326" t="str">
        <f>IF(ISNUMBER(FIND("陈文卿",#REF!)),#REF!,"")</f>
        <v/>
      </c>
      <c r="AI326" s="99" t="str">
        <f>IF(ISNUMBER(FIND("陈文卿",#REF!)),IF(#REF!&gt;=#REF!,#REF!,IF(#REF!&lt;#REF!,#REF!,"")),"")</f>
        <v/>
      </c>
    </row>
    <row r="327" spans="1:35">
      <c r="A327" t="str">
        <f>IF(ISNUMBER(FIND("周朋",#REF!)),#REF!,"")</f>
        <v/>
      </c>
      <c r="B327" s="99" t="str">
        <f>IF(ISNUMBER(FIND("周朋",#REF!)),IF(#REF!&gt;=#REF!,#REF!,IF(#REF!&lt;#REF!,#REF!,"")),"")</f>
        <v/>
      </c>
      <c r="D327" t="str">
        <f>IF(ISNUMBER(FIND("鲁元君",#REF!)),#REF!,"")</f>
        <v/>
      </c>
      <c r="E327" s="99" t="str">
        <f>IF(ISNUMBER(FIND("鲁元君",#REF!)),IF(#REF!&gt;=#REF!,#REF!,IF(#REF!&lt;#REF!,#REF!,"")),"")</f>
        <v/>
      </c>
      <c r="G327" t="str">
        <f>IF(ISNUMBER(FIND("张子浚",#REF!)),#REF!,"")</f>
        <v/>
      </c>
      <c r="H327" s="99" t="str">
        <f>IF(ISNUMBER(FIND("张子浚",#REF!)),IF(#REF!&gt;=#REF!,#REF!,IF(#REF!&lt;#REF!,#REF!,"")),"")</f>
        <v/>
      </c>
      <c r="J327" t="str">
        <f>IF(ISNUMBER(FIND("张天畅",#REF!)),#REF!,"")</f>
        <v/>
      </c>
      <c r="K327" s="99" t="str">
        <f>IF(ISNUMBER(FIND("张天畅",#REF!)),IF(#REF!&gt;=#REF!,#REF!,IF(#REF!&lt;#REF!,#REF!,"")),"")</f>
        <v/>
      </c>
      <c r="M327" t="str">
        <f>IF(ISNUMBER(FIND("李元星",#REF!)),#REF!,"")</f>
        <v/>
      </c>
      <c r="N327" s="99" t="str">
        <f>IF(ISNUMBER(FIND("李元星",#REF!)),IF(#REF!&gt;=#REF!,#REF!,IF(#REF!&lt;#REF!,#REF!,"")),"")</f>
        <v/>
      </c>
      <c r="P327" t="str">
        <f>IF(ISNUMBER(FIND("徐锐",#REF!)),#REF!,"")</f>
        <v/>
      </c>
      <c r="Q327" s="99" t="str">
        <f>IF(ISNUMBER(FIND("徐锐",#REF!)),IF(#REF!&gt;=#REF!,#REF!,IF(#REF!&lt;#REF!,#REF!,"")),"")</f>
        <v/>
      </c>
      <c r="S327" t="str">
        <f>IF(ISNUMBER(FIND("余亚成",#REF!)),#REF!,"")</f>
        <v/>
      </c>
      <c r="T327" s="99" t="str">
        <f>IF(ISNUMBER(FIND("余亚成",#REF!)),IF(#REF!&gt;=#REF!,#REF!,IF(#REF!&lt;#REF!,#REF!,"")),"")</f>
        <v/>
      </c>
      <c r="V327" t="str">
        <f>IF(ISNUMBER(FIND("杨炼",#REF!)),#REF!,"")</f>
        <v/>
      </c>
      <c r="W327" s="99" t="str">
        <f>IF(ISNUMBER(FIND("杨炼",#REF!)),IF(#REF!&gt;=#REF!,#REF!,IF(#REF!&lt;#REF!,#REF!,"")),"")</f>
        <v/>
      </c>
      <c r="Y327" t="str">
        <f>IF(ISNUMBER(FIND("曹俊",#REF!)),#REF!,"")</f>
        <v/>
      </c>
      <c r="Z327" s="99" t="str">
        <f>IF(ISNUMBER(FIND("曹俊",#REF!)),IF(#REF!&gt;=#REF!,#REF!,IF(#REF!&lt;#REF!,#REF!,"")),"")</f>
        <v/>
      </c>
      <c r="AB327" t="str">
        <f>IF(ISNUMBER(FIND("杨毅松",#REF!)),#REF!,"")</f>
        <v/>
      </c>
      <c r="AC327" s="99" t="str">
        <f>IF(ISNUMBER(FIND("杨毅松",#REF!)),IF(#REF!&gt;=#REF!,#REF!,IF(#REF!&lt;#REF!,#REF!,"")),"")</f>
        <v/>
      </c>
      <c r="AE327" t="str">
        <f>IF(ISNUMBER(FIND("田伟",#REF!)),#REF!,"")</f>
        <v/>
      </c>
      <c r="AF327" s="99" t="str">
        <f>IF(ISNUMBER(FIND("田伟",#REF!)),IF(#REF!&gt;=#REF!,#REF!,IF(#REF!&lt;#REF!,#REF!,"")),"")</f>
        <v/>
      </c>
      <c r="AH327" t="str">
        <f>IF(ISNUMBER(FIND("陈文卿",#REF!)),#REF!,"")</f>
        <v/>
      </c>
      <c r="AI327" s="99" t="str">
        <f>IF(ISNUMBER(FIND("陈文卿",#REF!)),IF(#REF!&gt;=#REF!,#REF!,IF(#REF!&lt;#REF!,#REF!,"")),"")</f>
        <v/>
      </c>
    </row>
    <row r="328" spans="1:35">
      <c r="A328" t="str">
        <f>IF(ISNUMBER(FIND("周朋",#REF!)),#REF!,"")</f>
        <v/>
      </c>
      <c r="B328" s="99" t="str">
        <f>IF(ISNUMBER(FIND("周朋",#REF!)),IF(#REF!&gt;=#REF!,#REF!,IF(#REF!&lt;#REF!,#REF!,"")),"")</f>
        <v/>
      </c>
      <c r="D328" t="str">
        <f>IF(ISNUMBER(FIND("鲁元君",#REF!)),#REF!,"")</f>
        <v/>
      </c>
      <c r="E328" s="99" t="str">
        <f>IF(ISNUMBER(FIND("鲁元君",#REF!)),IF(#REF!&gt;=#REF!,#REF!,IF(#REF!&lt;#REF!,#REF!,"")),"")</f>
        <v/>
      </c>
      <c r="G328" t="str">
        <f>IF(ISNUMBER(FIND("张子浚",#REF!)),#REF!,"")</f>
        <v/>
      </c>
      <c r="H328" s="99" t="str">
        <f>IF(ISNUMBER(FIND("张子浚",#REF!)),IF(#REF!&gt;=#REF!,#REF!,IF(#REF!&lt;#REF!,#REF!,"")),"")</f>
        <v/>
      </c>
      <c r="J328" t="str">
        <f>IF(ISNUMBER(FIND("张天畅",#REF!)),#REF!,"")</f>
        <v/>
      </c>
      <c r="K328" s="99" t="str">
        <f>IF(ISNUMBER(FIND("张天畅",#REF!)),IF(#REF!&gt;=#REF!,#REF!,IF(#REF!&lt;#REF!,#REF!,"")),"")</f>
        <v/>
      </c>
      <c r="M328" t="str">
        <f>IF(ISNUMBER(FIND("李元星",#REF!)),#REF!,"")</f>
        <v/>
      </c>
      <c r="N328" s="99" t="str">
        <f>IF(ISNUMBER(FIND("李元星",#REF!)),IF(#REF!&gt;=#REF!,#REF!,IF(#REF!&lt;#REF!,#REF!,"")),"")</f>
        <v/>
      </c>
      <c r="P328" t="str">
        <f>IF(ISNUMBER(FIND("徐锐",#REF!)),#REF!,"")</f>
        <v/>
      </c>
      <c r="Q328" s="99" t="str">
        <f>IF(ISNUMBER(FIND("徐锐",#REF!)),IF(#REF!&gt;=#REF!,#REF!,IF(#REF!&lt;#REF!,#REF!,"")),"")</f>
        <v/>
      </c>
      <c r="S328" t="str">
        <f>IF(ISNUMBER(FIND("余亚成",#REF!)),#REF!,"")</f>
        <v/>
      </c>
      <c r="T328" s="99" t="str">
        <f>IF(ISNUMBER(FIND("余亚成",#REF!)),IF(#REF!&gt;=#REF!,#REF!,IF(#REF!&lt;#REF!,#REF!,"")),"")</f>
        <v/>
      </c>
      <c r="V328" t="str">
        <f>IF(ISNUMBER(FIND("杨炼",#REF!)),#REF!,"")</f>
        <v/>
      </c>
      <c r="W328" s="99" t="str">
        <f>IF(ISNUMBER(FIND("杨炼",#REF!)),IF(#REF!&gt;=#REF!,#REF!,IF(#REF!&lt;#REF!,#REF!,"")),"")</f>
        <v/>
      </c>
      <c r="Y328" t="str">
        <f>IF(ISNUMBER(FIND("曹俊",#REF!)),#REF!,"")</f>
        <v/>
      </c>
      <c r="Z328" s="99" t="str">
        <f>IF(ISNUMBER(FIND("曹俊",#REF!)),IF(#REF!&gt;=#REF!,#REF!,IF(#REF!&lt;#REF!,#REF!,"")),"")</f>
        <v/>
      </c>
      <c r="AB328" t="str">
        <f>IF(ISNUMBER(FIND("杨毅松",#REF!)),#REF!,"")</f>
        <v/>
      </c>
      <c r="AC328" s="99" t="str">
        <f>IF(ISNUMBER(FIND("杨毅松",#REF!)),IF(#REF!&gt;=#REF!,#REF!,IF(#REF!&lt;#REF!,#REF!,"")),"")</f>
        <v/>
      </c>
      <c r="AE328" t="str">
        <f>IF(ISNUMBER(FIND("田伟",#REF!)),#REF!,"")</f>
        <v/>
      </c>
      <c r="AF328" s="99" t="str">
        <f>IF(ISNUMBER(FIND("田伟",#REF!)),IF(#REF!&gt;=#REF!,#REF!,IF(#REF!&lt;#REF!,#REF!,"")),"")</f>
        <v/>
      </c>
      <c r="AH328" t="str">
        <f>IF(ISNUMBER(FIND("陈文卿",#REF!)),#REF!,"")</f>
        <v/>
      </c>
      <c r="AI328" s="99" t="str">
        <f>IF(ISNUMBER(FIND("陈文卿",#REF!)),IF(#REF!&gt;=#REF!,#REF!,IF(#REF!&lt;#REF!,#REF!,"")),"")</f>
        <v/>
      </c>
    </row>
    <row r="329" spans="1:35">
      <c r="A329" t="str">
        <f>IF(ISNUMBER(FIND("周朋",#REF!)),#REF!,"")</f>
        <v/>
      </c>
      <c r="B329" s="99" t="str">
        <f>IF(ISNUMBER(FIND("周朋",#REF!)),IF(#REF!&gt;=#REF!,#REF!,IF(#REF!&lt;#REF!,#REF!,"")),"")</f>
        <v/>
      </c>
      <c r="D329" t="str">
        <f>IF(ISNUMBER(FIND("鲁元君",#REF!)),#REF!,"")</f>
        <v/>
      </c>
      <c r="E329" s="99" t="str">
        <f>IF(ISNUMBER(FIND("鲁元君",#REF!)),IF(#REF!&gt;=#REF!,#REF!,IF(#REF!&lt;#REF!,#REF!,"")),"")</f>
        <v/>
      </c>
      <c r="G329" t="str">
        <f>IF(ISNUMBER(FIND("张子浚",#REF!)),#REF!,"")</f>
        <v/>
      </c>
      <c r="H329" s="99" t="str">
        <f>IF(ISNUMBER(FIND("张子浚",#REF!)),IF(#REF!&gt;=#REF!,#REF!,IF(#REF!&lt;#REF!,#REF!,"")),"")</f>
        <v/>
      </c>
      <c r="J329" t="str">
        <f>IF(ISNUMBER(FIND("张天畅",#REF!)),#REF!,"")</f>
        <v/>
      </c>
      <c r="K329" s="99" t="str">
        <f>IF(ISNUMBER(FIND("张天畅",#REF!)),IF(#REF!&gt;=#REF!,#REF!,IF(#REF!&lt;#REF!,#REF!,"")),"")</f>
        <v/>
      </c>
      <c r="M329" t="str">
        <f>IF(ISNUMBER(FIND("李元星",#REF!)),#REF!,"")</f>
        <v/>
      </c>
      <c r="N329" s="99" t="str">
        <f>IF(ISNUMBER(FIND("李元星",#REF!)),IF(#REF!&gt;=#REF!,#REF!,IF(#REF!&lt;#REF!,#REF!,"")),"")</f>
        <v/>
      </c>
      <c r="P329" t="str">
        <f>IF(ISNUMBER(FIND("徐锐",#REF!)),#REF!,"")</f>
        <v/>
      </c>
      <c r="Q329" s="99" t="str">
        <f>IF(ISNUMBER(FIND("徐锐",#REF!)),IF(#REF!&gt;=#REF!,#REF!,IF(#REF!&lt;#REF!,#REF!,"")),"")</f>
        <v/>
      </c>
      <c r="S329" t="str">
        <f>IF(ISNUMBER(FIND("余亚成",#REF!)),#REF!,"")</f>
        <v/>
      </c>
      <c r="T329" s="99" t="str">
        <f>IF(ISNUMBER(FIND("余亚成",#REF!)),IF(#REF!&gt;=#REF!,#REF!,IF(#REF!&lt;#REF!,#REF!,"")),"")</f>
        <v/>
      </c>
      <c r="V329" t="str">
        <f>IF(ISNUMBER(FIND("杨炼",#REF!)),#REF!,"")</f>
        <v/>
      </c>
      <c r="W329" s="99" t="str">
        <f>IF(ISNUMBER(FIND("杨炼",#REF!)),IF(#REF!&gt;=#REF!,#REF!,IF(#REF!&lt;#REF!,#REF!,"")),"")</f>
        <v/>
      </c>
      <c r="Y329" t="str">
        <f>IF(ISNUMBER(FIND("曹俊",#REF!)),#REF!,"")</f>
        <v/>
      </c>
      <c r="Z329" s="99" t="str">
        <f>IF(ISNUMBER(FIND("曹俊",#REF!)),IF(#REF!&gt;=#REF!,#REF!,IF(#REF!&lt;#REF!,#REF!,"")),"")</f>
        <v/>
      </c>
      <c r="AB329" t="str">
        <f>IF(ISNUMBER(FIND("杨毅松",#REF!)),#REF!,"")</f>
        <v/>
      </c>
      <c r="AC329" s="99" t="str">
        <f>IF(ISNUMBER(FIND("杨毅松",#REF!)),IF(#REF!&gt;=#REF!,#REF!,IF(#REF!&lt;#REF!,#REF!,"")),"")</f>
        <v/>
      </c>
      <c r="AE329" t="str">
        <f>IF(ISNUMBER(FIND("田伟",#REF!)),#REF!,"")</f>
        <v/>
      </c>
      <c r="AF329" s="99" t="str">
        <f>IF(ISNUMBER(FIND("田伟",#REF!)),IF(#REF!&gt;=#REF!,#REF!,IF(#REF!&lt;#REF!,#REF!,"")),"")</f>
        <v/>
      </c>
      <c r="AH329" t="str">
        <f>IF(ISNUMBER(FIND("陈文卿",#REF!)),#REF!,"")</f>
        <v/>
      </c>
      <c r="AI329" s="99" t="str">
        <f>IF(ISNUMBER(FIND("陈文卿",#REF!)),IF(#REF!&gt;=#REF!,#REF!,IF(#REF!&lt;#REF!,#REF!,"")),"")</f>
        <v/>
      </c>
    </row>
    <row r="330" spans="1:35">
      <c r="A330" t="str">
        <f>IF(ISNUMBER(FIND("周朋",#REF!)),#REF!,"")</f>
        <v/>
      </c>
      <c r="B330" s="99" t="str">
        <f>IF(ISNUMBER(FIND("周朋",#REF!)),IF(#REF!&gt;=#REF!,#REF!,IF(#REF!&lt;#REF!,#REF!,"")),"")</f>
        <v/>
      </c>
      <c r="D330" t="str">
        <f>IF(ISNUMBER(FIND("鲁元君",#REF!)),#REF!,"")</f>
        <v/>
      </c>
      <c r="E330" s="99" t="str">
        <f>IF(ISNUMBER(FIND("鲁元君",#REF!)),IF(#REF!&gt;=#REF!,#REF!,IF(#REF!&lt;#REF!,#REF!,"")),"")</f>
        <v/>
      </c>
      <c r="G330" t="str">
        <f>IF(ISNUMBER(FIND("张子浚",#REF!)),#REF!,"")</f>
        <v/>
      </c>
      <c r="H330" s="99" t="str">
        <f>IF(ISNUMBER(FIND("张子浚",#REF!)),IF(#REF!&gt;=#REF!,#REF!,IF(#REF!&lt;#REF!,#REF!,"")),"")</f>
        <v/>
      </c>
      <c r="J330" t="str">
        <f>IF(ISNUMBER(FIND("张天畅",#REF!)),#REF!,"")</f>
        <v/>
      </c>
      <c r="K330" s="99" t="str">
        <f>IF(ISNUMBER(FIND("张天畅",#REF!)),IF(#REF!&gt;=#REF!,#REF!,IF(#REF!&lt;#REF!,#REF!,"")),"")</f>
        <v/>
      </c>
      <c r="M330" t="str">
        <f>IF(ISNUMBER(FIND("李元星",#REF!)),#REF!,"")</f>
        <v/>
      </c>
      <c r="N330" s="99" t="str">
        <f>IF(ISNUMBER(FIND("李元星",#REF!)),IF(#REF!&gt;=#REF!,#REF!,IF(#REF!&lt;#REF!,#REF!,"")),"")</f>
        <v/>
      </c>
      <c r="P330" t="str">
        <f>IF(ISNUMBER(FIND("徐锐",#REF!)),#REF!,"")</f>
        <v/>
      </c>
      <c r="Q330" s="99" t="str">
        <f>IF(ISNUMBER(FIND("徐锐",#REF!)),IF(#REF!&gt;=#REF!,#REF!,IF(#REF!&lt;#REF!,#REF!,"")),"")</f>
        <v/>
      </c>
      <c r="S330" t="str">
        <f>IF(ISNUMBER(FIND("余亚成",#REF!)),#REF!,"")</f>
        <v/>
      </c>
      <c r="T330" s="99" t="str">
        <f>IF(ISNUMBER(FIND("余亚成",#REF!)),IF(#REF!&gt;=#REF!,#REF!,IF(#REF!&lt;#REF!,#REF!,"")),"")</f>
        <v/>
      </c>
      <c r="V330" t="str">
        <f>IF(ISNUMBER(FIND("杨炼",#REF!)),#REF!,"")</f>
        <v/>
      </c>
      <c r="W330" s="99" t="str">
        <f>IF(ISNUMBER(FIND("杨炼",#REF!)),IF(#REF!&gt;=#REF!,#REF!,IF(#REF!&lt;#REF!,#REF!,"")),"")</f>
        <v/>
      </c>
      <c r="Y330" t="str">
        <f>IF(ISNUMBER(FIND("曹俊",#REF!)),#REF!,"")</f>
        <v/>
      </c>
      <c r="Z330" s="99" t="str">
        <f>IF(ISNUMBER(FIND("曹俊",#REF!)),IF(#REF!&gt;=#REF!,#REF!,IF(#REF!&lt;#REF!,#REF!,"")),"")</f>
        <v/>
      </c>
      <c r="AB330" t="str">
        <f>IF(ISNUMBER(FIND("杨毅松",#REF!)),#REF!,"")</f>
        <v/>
      </c>
      <c r="AC330" s="99" t="str">
        <f>IF(ISNUMBER(FIND("杨毅松",#REF!)),IF(#REF!&gt;=#REF!,#REF!,IF(#REF!&lt;#REF!,#REF!,"")),"")</f>
        <v/>
      </c>
      <c r="AE330" t="str">
        <f>IF(ISNUMBER(FIND("田伟",#REF!)),#REF!,"")</f>
        <v/>
      </c>
      <c r="AF330" s="99" t="str">
        <f>IF(ISNUMBER(FIND("田伟",#REF!)),IF(#REF!&gt;=#REF!,#REF!,IF(#REF!&lt;#REF!,#REF!,"")),"")</f>
        <v/>
      </c>
      <c r="AH330" t="str">
        <f>IF(ISNUMBER(FIND("陈文卿",#REF!)),#REF!,"")</f>
        <v/>
      </c>
      <c r="AI330" s="99" t="str">
        <f>IF(ISNUMBER(FIND("陈文卿",#REF!)),IF(#REF!&gt;=#REF!,#REF!,IF(#REF!&lt;#REF!,#REF!,"")),"")</f>
        <v/>
      </c>
    </row>
    <row r="331" spans="1:35">
      <c r="A331" t="str">
        <f>IF(ISNUMBER(FIND("周朋",#REF!)),#REF!,"")</f>
        <v/>
      </c>
      <c r="B331" s="99" t="str">
        <f>IF(ISNUMBER(FIND("周朋",#REF!)),IF(#REF!&gt;=#REF!,#REF!,IF(#REF!&lt;#REF!,#REF!,"")),"")</f>
        <v/>
      </c>
      <c r="D331" t="str">
        <f>IF(ISNUMBER(FIND("鲁元君",#REF!)),#REF!,"")</f>
        <v/>
      </c>
      <c r="E331" s="99" t="str">
        <f>IF(ISNUMBER(FIND("鲁元君",#REF!)),IF(#REF!&gt;=#REF!,#REF!,IF(#REF!&lt;#REF!,#REF!,"")),"")</f>
        <v/>
      </c>
      <c r="G331" t="str">
        <f>IF(ISNUMBER(FIND("张子浚",#REF!)),#REF!,"")</f>
        <v/>
      </c>
      <c r="H331" s="99" t="str">
        <f>IF(ISNUMBER(FIND("张子浚",#REF!)),IF(#REF!&gt;=#REF!,#REF!,IF(#REF!&lt;#REF!,#REF!,"")),"")</f>
        <v/>
      </c>
      <c r="J331" t="str">
        <f>IF(ISNUMBER(FIND("张天畅",#REF!)),#REF!,"")</f>
        <v/>
      </c>
      <c r="K331" s="99" t="str">
        <f>IF(ISNUMBER(FIND("张天畅",#REF!)),IF(#REF!&gt;=#REF!,#REF!,IF(#REF!&lt;#REF!,#REF!,"")),"")</f>
        <v/>
      </c>
      <c r="M331" t="str">
        <f>IF(ISNUMBER(FIND("李元星",#REF!)),#REF!,"")</f>
        <v/>
      </c>
      <c r="N331" s="99" t="str">
        <f>IF(ISNUMBER(FIND("李元星",#REF!)),IF(#REF!&gt;=#REF!,#REF!,IF(#REF!&lt;#REF!,#REF!,"")),"")</f>
        <v/>
      </c>
      <c r="P331" t="str">
        <f>IF(ISNUMBER(FIND("徐锐",#REF!)),#REF!,"")</f>
        <v/>
      </c>
      <c r="Q331" s="99" t="str">
        <f>IF(ISNUMBER(FIND("徐锐",#REF!)),IF(#REF!&gt;=#REF!,#REF!,IF(#REF!&lt;#REF!,#REF!,"")),"")</f>
        <v/>
      </c>
      <c r="S331" t="str">
        <f>IF(ISNUMBER(FIND("余亚成",#REF!)),#REF!,"")</f>
        <v/>
      </c>
      <c r="T331" s="99" t="str">
        <f>IF(ISNUMBER(FIND("余亚成",#REF!)),IF(#REF!&gt;=#REF!,#REF!,IF(#REF!&lt;#REF!,#REF!,"")),"")</f>
        <v/>
      </c>
      <c r="V331" t="str">
        <f>IF(ISNUMBER(FIND("杨炼",#REF!)),#REF!,"")</f>
        <v/>
      </c>
      <c r="W331" s="99" t="str">
        <f>IF(ISNUMBER(FIND("杨炼",#REF!)),IF(#REF!&gt;=#REF!,#REF!,IF(#REF!&lt;#REF!,#REF!,"")),"")</f>
        <v/>
      </c>
      <c r="Y331" t="str">
        <f>IF(ISNUMBER(FIND("曹俊",#REF!)),#REF!,"")</f>
        <v/>
      </c>
      <c r="Z331" s="99" t="str">
        <f>IF(ISNUMBER(FIND("曹俊",#REF!)),IF(#REF!&gt;=#REF!,#REF!,IF(#REF!&lt;#REF!,#REF!,"")),"")</f>
        <v/>
      </c>
      <c r="AB331" t="str">
        <f>IF(ISNUMBER(FIND("杨毅松",#REF!)),#REF!,"")</f>
        <v/>
      </c>
      <c r="AC331" s="99" t="str">
        <f>IF(ISNUMBER(FIND("杨毅松",#REF!)),IF(#REF!&gt;=#REF!,#REF!,IF(#REF!&lt;#REF!,#REF!,"")),"")</f>
        <v/>
      </c>
      <c r="AE331" t="str">
        <f>IF(ISNUMBER(FIND("田伟",#REF!)),#REF!,"")</f>
        <v/>
      </c>
      <c r="AF331" s="99" t="str">
        <f>IF(ISNUMBER(FIND("田伟",#REF!)),IF(#REF!&gt;=#REF!,#REF!,IF(#REF!&lt;#REF!,#REF!,"")),"")</f>
        <v/>
      </c>
      <c r="AH331" t="str">
        <f>IF(ISNUMBER(FIND("陈文卿",#REF!)),#REF!,"")</f>
        <v/>
      </c>
      <c r="AI331" s="99" t="str">
        <f>IF(ISNUMBER(FIND("陈文卿",#REF!)),IF(#REF!&gt;=#REF!,#REF!,IF(#REF!&lt;#REF!,#REF!,"")),"")</f>
        <v/>
      </c>
    </row>
    <row r="332" spans="1:35">
      <c r="A332" t="str">
        <f>IF(ISNUMBER(FIND("周朋",#REF!)),#REF!,"")</f>
        <v/>
      </c>
      <c r="B332" s="99" t="str">
        <f>IF(ISNUMBER(FIND("周朋",#REF!)),IF(#REF!&gt;=#REF!,#REF!,IF(#REF!&lt;#REF!,#REF!,"")),"")</f>
        <v/>
      </c>
      <c r="D332" t="str">
        <f>IF(ISNUMBER(FIND("鲁元君",#REF!)),#REF!,"")</f>
        <v/>
      </c>
      <c r="E332" s="99" t="str">
        <f>IF(ISNUMBER(FIND("鲁元君",#REF!)),IF(#REF!&gt;=#REF!,#REF!,IF(#REF!&lt;#REF!,#REF!,"")),"")</f>
        <v/>
      </c>
      <c r="G332" t="str">
        <f>IF(ISNUMBER(FIND("张子浚",#REF!)),#REF!,"")</f>
        <v/>
      </c>
      <c r="H332" s="99" t="str">
        <f>IF(ISNUMBER(FIND("张子浚",#REF!)),IF(#REF!&gt;=#REF!,#REF!,IF(#REF!&lt;#REF!,#REF!,"")),"")</f>
        <v/>
      </c>
      <c r="J332" t="str">
        <f>IF(ISNUMBER(FIND("张天畅",#REF!)),#REF!,"")</f>
        <v/>
      </c>
      <c r="K332" s="99" t="str">
        <f>IF(ISNUMBER(FIND("张天畅",#REF!)),IF(#REF!&gt;=#REF!,#REF!,IF(#REF!&lt;#REF!,#REF!,"")),"")</f>
        <v/>
      </c>
      <c r="M332" t="str">
        <f>IF(ISNUMBER(FIND("李元星",#REF!)),#REF!,"")</f>
        <v/>
      </c>
      <c r="N332" s="99" t="str">
        <f>IF(ISNUMBER(FIND("李元星",#REF!)),IF(#REF!&gt;=#REF!,#REF!,IF(#REF!&lt;#REF!,#REF!,"")),"")</f>
        <v/>
      </c>
      <c r="P332" t="str">
        <f>IF(ISNUMBER(FIND("徐锐",#REF!)),#REF!,"")</f>
        <v/>
      </c>
      <c r="Q332" s="99" t="str">
        <f>IF(ISNUMBER(FIND("徐锐",#REF!)),IF(#REF!&gt;=#REF!,#REF!,IF(#REF!&lt;#REF!,#REF!,"")),"")</f>
        <v/>
      </c>
      <c r="S332" t="str">
        <f>IF(ISNUMBER(FIND("余亚成",#REF!)),#REF!,"")</f>
        <v/>
      </c>
      <c r="T332" s="99" t="str">
        <f>IF(ISNUMBER(FIND("余亚成",#REF!)),IF(#REF!&gt;=#REF!,#REF!,IF(#REF!&lt;#REF!,#REF!,"")),"")</f>
        <v/>
      </c>
      <c r="V332" t="str">
        <f>IF(ISNUMBER(FIND("杨炼",#REF!)),#REF!,"")</f>
        <v/>
      </c>
      <c r="W332" s="99" t="str">
        <f>IF(ISNUMBER(FIND("杨炼",#REF!)),IF(#REF!&gt;=#REF!,#REF!,IF(#REF!&lt;#REF!,#REF!,"")),"")</f>
        <v/>
      </c>
      <c r="Y332" t="str">
        <f>IF(ISNUMBER(FIND("曹俊",#REF!)),#REF!,"")</f>
        <v/>
      </c>
      <c r="Z332" s="99" t="str">
        <f>IF(ISNUMBER(FIND("曹俊",#REF!)),IF(#REF!&gt;=#REF!,#REF!,IF(#REF!&lt;#REF!,#REF!,"")),"")</f>
        <v/>
      </c>
      <c r="AB332" t="str">
        <f>IF(ISNUMBER(FIND("杨毅松",#REF!)),#REF!,"")</f>
        <v/>
      </c>
      <c r="AC332" s="99" t="str">
        <f>IF(ISNUMBER(FIND("杨毅松",#REF!)),IF(#REF!&gt;=#REF!,#REF!,IF(#REF!&lt;#REF!,#REF!,"")),"")</f>
        <v/>
      </c>
      <c r="AE332" t="str">
        <f>IF(ISNUMBER(FIND("田伟",#REF!)),#REF!,"")</f>
        <v/>
      </c>
      <c r="AF332" s="99" t="str">
        <f>IF(ISNUMBER(FIND("田伟",#REF!)),IF(#REF!&gt;=#REF!,#REF!,IF(#REF!&lt;#REF!,#REF!,"")),"")</f>
        <v/>
      </c>
      <c r="AH332" t="str">
        <f>IF(ISNUMBER(FIND("陈文卿",#REF!)),#REF!,"")</f>
        <v/>
      </c>
      <c r="AI332" s="99" t="str">
        <f>IF(ISNUMBER(FIND("陈文卿",#REF!)),IF(#REF!&gt;=#REF!,#REF!,IF(#REF!&lt;#REF!,#REF!,"")),"")</f>
        <v/>
      </c>
    </row>
    <row r="333" spans="1:35">
      <c r="A333" t="str">
        <f>IF(ISNUMBER(FIND("周朋",#REF!)),#REF!,"")</f>
        <v/>
      </c>
      <c r="B333" s="99" t="str">
        <f>IF(ISNUMBER(FIND("周朋",#REF!)),IF(#REF!&gt;=#REF!,#REF!,IF(#REF!&lt;#REF!,#REF!,"")),"")</f>
        <v/>
      </c>
      <c r="D333" t="str">
        <f>IF(ISNUMBER(FIND("鲁元君",#REF!)),#REF!,"")</f>
        <v/>
      </c>
      <c r="E333" s="99" t="str">
        <f>IF(ISNUMBER(FIND("鲁元君",#REF!)),IF(#REF!&gt;=#REF!,#REF!,IF(#REF!&lt;#REF!,#REF!,"")),"")</f>
        <v/>
      </c>
      <c r="G333" t="str">
        <f>IF(ISNUMBER(FIND("张子浚",#REF!)),#REF!,"")</f>
        <v/>
      </c>
      <c r="H333" s="99" t="str">
        <f>IF(ISNUMBER(FIND("张子浚",#REF!)),IF(#REF!&gt;=#REF!,#REF!,IF(#REF!&lt;#REF!,#REF!,"")),"")</f>
        <v/>
      </c>
      <c r="J333" t="str">
        <f>IF(ISNUMBER(FIND("张天畅",#REF!)),#REF!,"")</f>
        <v/>
      </c>
      <c r="K333" s="99" t="str">
        <f>IF(ISNUMBER(FIND("张天畅",#REF!)),IF(#REF!&gt;=#REF!,#REF!,IF(#REF!&lt;#REF!,#REF!,"")),"")</f>
        <v/>
      </c>
      <c r="M333" t="str">
        <f>IF(ISNUMBER(FIND("李元星",#REF!)),#REF!,"")</f>
        <v/>
      </c>
      <c r="N333" s="99" t="str">
        <f>IF(ISNUMBER(FIND("李元星",#REF!)),IF(#REF!&gt;=#REF!,#REF!,IF(#REF!&lt;#REF!,#REF!,"")),"")</f>
        <v/>
      </c>
      <c r="P333" t="str">
        <f>IF(ISNUMBER(FIND("徐锐",#REF!)),#REF!,"")</f>
        <v/>
      </c>
      <c r="Q333" s="99" t="str">
        <f>IF(ISNUMBER(FIND("徐锐",#REF!)),IF(#REF!&gt;=#REF!,#REF!,IF(#REF!&lt;#REF!,#REF!,"")),"")</f>
        <v/>
      </c>
      <c r="S333" t="str">
        <f>IF(ISNUMBER(FIND("余亚成",#REF!)),#REF!,"")</f>
        <v/>
      </c>
      <c r="T333" s="99" t="str">
        <f>IF(ISNUMBER(FIND("余亚成",#REF!)),IF(#REF!&gt;=#REF!,#REF!,IF(#REF!&lt;#REF!,#REF!,"")),"")</f>
        <v/>
      </c>
      <c r="V333" t="str">
        <f>IF(ISNUMBER(FIND("杨炼",#REF!)),#REF!,"")</f>
        <v/>
      </c>
      <c r="W333" s="99" t="str">
        <f>IF(ISNUMBER(FIND("杨炼",#REF!)),IF(#REF!&gt;=#REF!,#REF!,IF(#REF!&lt;#REF!,#REF!,"")),"")</f>
        <v/>
      </c>
      <c r="Y333" t="str">
        <f>IF(ISNUMBER(FIND("曹俊",#REF!)),#REF!,"")</f>
        <v/>
      </c>
      <c r="Z333" s="99" t="str">
        <f>IF(ISNUMBER(FIND("曹俊",#REF!)),IF(#REF!&gt;=#REF!,#REF!,IF(#REF!&lt;#REF!,#REF!,"")),"")</f>
        <v/>
      </c>
      <c r="AB333" t="str">
        <f>IF(ISNUMBER(FIND("杨毅松",#REF!)),#REF!,"")</f>
        <v/>
      </c>
      <c r="AC333" s="99" t="str">
        <f>IF(ISNUMBER(FIND("杨毅松",#REF!)),IF(#REF!&gt;=#REF!,#REF!,IF(#REF!&lt;#REF!,#REF!,"")),"")</f>
        <v/>
      </c>
      <c r="AE333" t="str">
        <f>IF(ISNUMBER(FIND("田伟",#REF!)),#REF!,"")</f>
        <v/>
      </c>
      <c r="AF333" s="99" t="str">
        <f>IF(ISNUMBER(FIND("田伟",#REF!)),IF(#REF!&gt;=#REF!,#REF!,IF(#REF!&lt;#REF!,#REF!,"")),"")</f>
        <v/>
      </c>
      <c r="AH333" t="str">
        <f>IF(ISNUMBER(FIND("陈文卿",#REF!)),#REF!,"")</f>
        <v/>
      </c>
      <c r="AI333" s="99" t="str">
        <f>IF(ISNUMBER(FIND("陈文卿",#REF!)),IF(#REF!&gt;=#REF!,#REF!,IF(#REF!&lt;#REF!,#REF!,"")),"")</f>
        <v/>
      </c>
    </row>
    <row r="334" spans="1:35">
      <c r="A334" t="str">
        <f>IF(ISNUMBER(FIND("周朋",#REF!)),#REF!,"")</f>
        <v/>
      </c>
      <c r="B334" s="99" t="str">
        <f>IF(ISNUMBER(FIND("周朋",#REF!)),IF(#REF!&gt;=#REF!,#REF!,IF(#REF!&lt;#REF!,#REF!,"")),"")</f>
        <v/>
      </c>
      <c r="D334" t="str">
        <f>IF(ISNUMBER(FIND("鲁元君",#REF!)),#REF!,"")</f>
        <v/>
      </c>
      <c r="E334" s="99" t="str">
        <f>IF(ISNUMBER(FIND("鲁元君",#REF!)),IF(#REF!&gt;=#REF!,#REF!,IF(#REF!&lt;#REF!,#REF!,"")),"")</f>
        <v/>
      </c>
      <c r="G334" t="str">
        <f>IF(ISNUMBER(FIND("张子浚",#REF!)),#REF!,"")</f>
        <v/>
      </c>
      <c r="H334" s="99" t="str">
        <f>IF(ISNUMBER(FIND("张子浚",#REF!)),IF(#REF!&gt;=#REF!,#REF!,IF(#REF!&lt;#REF!,#REF!,"")),"")</f>
        <v/>
      </c>
      <c r="J334" t="str">
        <f>IF(ISNUMBER(FIND("张天畅",#REF!)),#REF!,"")</f>
        <v/>
      </c>
      <c r="K334" s="99" t="str">
        <f>IF(ISNUMBER(FIND("张天畅",#REF!)),IF(#REF!&gt;=#REF!,#REF!,IF(#REF!&lt;#REF!,#REF!,"")),"")</f>
        <v/>
      </c>
      <c r="M334" t="str">
        <f>IF(ISNUMBER(FIND("李元星",#REF!)),#REF!,"")</f>
        <v/>
      </c>
      <c r="N334" s="99" t="str">
        <f>IF(ISNUMBER(FIND("李元星",#REF!)),IF(#REF!&gt;=#REF!,#REF!,IF(#REF!&lt;#REF!,#REF!,"")),"")</f>
        <v/>
      </c>
      <c r="P334" t="str">
        <f>IF(ISNUMBER(FIND("徐锐",#REF!)),#REF!,"")</f>
        <v/>
      </c>
      <c r="Q334" s="99" t="str">
        <f>IF(ISNUMBER(FIND("徐锐",#REF!)),IF(#REF!&gt;=#REF!,#REF!,IF(#REF!&lt;#REF!,#REF!,"")),"")</f>
        <v/>
      </c>
      <c r="S334" t="str">
        <f>IF(ISNUMBER(FIND("余亚成",#REF!)),#REF!,"")</f>
        <v/>
      </c>
      <c r="T334" s="99" t="str">
        <f>IF(ISNUMBER(FIND("余亚成",#REF!)),IF(#REF!&gt;=#REF!,#REF!,IF(#REF!&lt;#REF!,#REF!,"")),"")</f>
        <v/>
      </c>
      <c r="V334" t="str">
        <f>IF(ISNUMBER(FIND("杨炼",#REF!)),#REF!,"")</f>
        <v/>
      </c>
      <c r="W334" s="99" t="str">
        <f>IF(ISNUMBER(FIND("杨炼",#REF!)),IF(#REF!&gt;=#REF!,#REF!,IF(#REF!&lt;#REF!,#REF!,"")),"")</f>
        <v/>
      </c>
      <c r="Y334" t="str">
        <f>IF(ISNUMBER(FIND("曹俊",#REF!)),#REF!,"")</f>
        <v/>
      </c>
      <c r="Z334" s="99" t="str">
        <f>IF(ISNUMBER(FIND("曹俊",#REF!)),IF(#REF!&gt;=#REF!,#REF!,IF(#REF!&lt;#REF!,#REF!,"")),"")</f>
        <v/>
      </c>
      <c r="AB334" t="str">
        <f>IF(ISNUMBER(FIND("杨毅松",#REF!)),#REF!,"")</f>
        <v/>
      </c>
      <c r="AC334" s="99" t="str">
        <f>IF(ISNUMBER(FIND("杨毅松",#REF!)),IF(#REF!&gt;=#REF!,#REF!,IF(#REF!&lt;#REF!,#REF!,"")),"")</f>
        <v/>
      </c>
      <c r="AE334" t="str">
        <f>IF(ISNUMBER(FIND("田伟",#REF!)),#REF!,"")</f>
        <v/>
      </c>
      <c r="AF334" s="99" t="str">
        <f>IF(ISNUMBER(FIND("田伟",#REF!)),IF(#REF!&gt;=#REF!,#REF!,IF(#REF!&lt;#REF!,#REF!,"")),"")</f>
        <v/>
      </c>
      <c r="AH334" t="str">
        <f>IF(ISNUMBER(FIND("陈文卿",#REF!)),#REF!,"")</f>
        <v/>
      </c>
      <c r="AI334" s="99" t="str">
        <f>IF(ISNUMBER(FIND("陈文卿",#REF!)),IF(#REF!&gt;=#REF!,#REF!,IF(#REF!&lt;#REF!,#REF!,"")),"")</f>
        <v/>
      </c>
    </row>
    <row r="335" spans="1:35">
      <c r="A335" t="str">
        <f>IF(ISNUMBER(FIND("周朋",#REF!)),#REF!,"")</f>
        <v/>
      </c>
      <c r="B335" s="99" t="str">
        <f>IF(ISNUMBER(FIND("周朋",#REF!)),IF(#REF!&gt;=#REF!,#REF!,IF(#REF!&lt;#REF!,#REF!,"")),"")</f>
        <v/>
      </c>
      <c r="D335" t="str">
        <f>IF(ISNUMBER(FIND("鲁元君",#REF!)),#REF!,"")</f>
        <v/>
      </c>
      <c r="E335" s="99" t="str">
        <f>IF(ISNUMBER(FIND("鲁元君",#REF!)),IF(#REF!&gt;=#REF!,#REF!,IF(#REF!&lt;#REF!,#REF!,"")),"")</f>
        <v/>
      </c>
      <c r="G335" t="str">
        <f>IF(ISNUMBER(FIND("张子浚",#REF!)),#REF!,"")</f>
        <v/>
      </c>
      <c r="H335" s="99" t="str">
        <f>IF(ISNUMBER(FIND("张子浚",#REF!)),IF(#REF!&gt;=#REF!,#REF!,IF(#REF!&lt;#REF!,#REF!,"")),"")</f>
        <v/>
      </c>
      <c r="J335" t="str">
        <f>IF(ISNUMBER(FIND("张天畅",#REF!)),#REF!,"")</f>
        <v/>
      </c>
      <c r="K335" s="99" t="str">
        <f>IF(ISNUMBER(FIND("张天畅",#REF!)),IF(#REF!&gt;=#REF!,#REF!,IF(#REF!&lt;#REF!,#REF!,"")),"")</f>
        <v/>
      </c>
      <c r="M335" t="str">
        <f>IF(ISNUMBER(FIND("李元星",#REF!)),#REF!,"")</f>
        <v/>
      </c>
      <c r="N335" s="99" t="str">
        <f>IF(ISNUMBER(FIND("李元星",#REF!)),IF(#REF!&gt;=#REF!,#REF!,IF(#REF!&lt;#REF!,#REF!,"")),"")</f>
        <v/>
      </c>
      <c r="P335" t="str">
        <f>IF(ISNUMBER(FIND("徐锐",#REF!)),#REF!,"")</f>
        <v/>
      </c>
      <c r="Q335" s="99" t="str">
        <f>IF(ISNUMBER(FIND("徐锐",#REF!)),IF(#REF!&gt;=#REF!,#REF!,IF(#REF!&lt;#REF!,#REF!,"")),"")</f>
        <v/>
      </c>
      <c r="S335" t="str">
        <f>IF(ISNUMBER(FIND("余亚成",#REF!)),#REF!,"")</f>
        <v/>
      </c>
      <c r="T335" s="99" t="str">
        <f>IF(ISNUMBER(FIND("余亚成",#REF!)),IF(#REF!&gt;=#REF!,#REF!,IF(#REF!&lt;#REF!,#REF!,"")),"")</f>
        <v/>
      </c>
      <c r="V335" t="str">
        <f>IF(ISNUMBER(FIND("杨炼",#REF!)),#REF!,"")</f>
        <v/>
      </c>
      <c r="W335" s="99" t="str">
        <f>IF(ISNUMBER(FIND("杨炼",#REF!)),IF(#REF!&gt;=#REF!,#REF!,IF(#REF!&lt;#REF!,#REF!,"")),"")</f>
        <v/>
      </c>
      <c r="Y335" t="str">
        <f>IF(ISNUMBER(FIND("曹俊",#REF!)),#REF!,"")</f>
        <v/>
      </c>
      <c r="Z335" s="99" t="str">
        <f>IF(ISNUMBER(FIND("曹俊",#REF!)),IF(#REF!&gt;=#REF!,#REF!,IF(#REF!&lt;#REF!,#REF!,"")),"")</f>
        <v/>
      </c>
      <c r="AB335" t="str">
        <f>IF(ISNUMBER(FIND("杨毅松",#REF!)),#REF!,"")</f>
        <v/>
      </c>
      <c r="AC335" s="99" t="str">
        <f>IF(ISNUMBER(FIND("杨毅松",#REF!)),IF(#REF!&gt;=#REF!,#REF!,IF(#REF!&lt;#REF!,#REF!,"")),"")</f>
        <v/>
      </c>
      <c r="AE335" t="str">
        <f>IF(ISNUMBER(FIND("田伟",#REF!)),#REF!,"")</f>
        <v/>
      </c>
      <c r="AF335" s="99" t="str">
        <f>IF(ISNUMBER(FIND("田伟",#REF!)),IF(#REF!&gt;=#REF!,#REF!,IF(#REF!&lt;#REF!,#REF!,"")),"")</f>
        <v/>
      </c>
      <c r="AH335" t="str">
        <f>IF(ISNUMBER(FIND("陈文卿",#REF!)),#REF!,"")</f>
        <v/>
      </c>
      <c r="AI335" s="99" t="str">
        <f>IF(ISNUMBER(FIND("陈文卿",#REF!)),IF(#REF!&gt;=#REF!,#REF!,IF(#REF!&lt;#REF!,#REF!,"")),"")</f>
        <v/>
      </c>
    </row>
    <row r="336" spans="1:35">
      <c r="A336" t="str">
        <f>IF(ISNUMBER(FIND("周朋",#REF!)),#REF!,"")</f>
        <v/>
      </c>
      <c r="B336" s="99" t="str">
        <f>IF(ISNUMBER(FIND("周朋",#REF!)),IF(#REF!&gt;=#REF!,#REF!,IF(#REF!&lt;#REF!,#REF!,"")),"")</f>
        <v/>
      </c>
      <c r="D336" t="str">
        <f>IF(ISNUMBER(FIND("鲁元君",#REF!)),#REF!,"")</f>
        <v/>
      </c>
      <c r="E336" s="99" t="str">
        <f>IF(ISNUMBER(FIND("鲁元君",#REF!)),IF(#REF!&gt;=#REF!,#REF!,IF(#REF!&lt;#REF!,#REF!,"")),"")</f>
        <v/>
      </c>
      <c r="G336" t="str">
        <f>IF(ISNUMBER(FIND("张子浚",#REF!)),#REF!,"")</f>
        <v/>
      </c>
      <c r="H336" s="99" t="str">
        <f>IF(ISNUMBER(FIND("张子浚",#REF!)),IF(#REF!&gt;=#REF!,#REF!,IF(#REF!&lt;#REF!,#REF!,"")),"")</f>
        <v/>
      </c>
      <c r="J336" t="str">
        <f>IF(ISNUMBER(FIND("张天畅",#REF!)),#REF!,"")</f>
        <v/>
      </c>
      <c r="K336" s="99" t="str">
        <f>IF(ISNUMBER(FIND("张天畅",#REF!)),IF(#REF!&gt;=#REF!,#REF!,IF(#REF!&lt;#REF!,#REF!,"")),"")</f>
        <v/>
      </c>
      <c r="M336" t="str">
        <f>IF(ISNUMBER(FIND("李元星",#REF!)),#REF!,"")</f>
        <v/>
      </c>
      <c r="N336" s="99" t="str">
        <f>IF(ISNUMBER(FIND("李元星",#REF!)),IF(#REF!&gt;=#REF!,#REF!,IF(#REF!&lt;#REF!,#REF!,"")),"")</f>
        <v/>
      </c>
      <c r="P336" t="str">
        <f>IF(ISNUMBER(FIND("徐锐",#REF!)),#REF!,"")</f>
        <v/>
      </c>
      <c r="Q336" s="99" t="str">
        <f>IF(ISNUMBER(FIND("徐锐",#REF!)),IF(#REF!&gt;=#REF!,#REF!,IF(#REF!&lt;#REF!,#REF!,"")),"")</f>
        <v/>
      </c>
      <c r="S336" t="str">
        <f>IF(ISNUMBER(FIND("余亚成",#REF!)),#REF!,"")</f>
        <v/>
      </c>
      <c r="T336" s="99" t="str">
        <f>IF(ISNUMBER(FIND("余亚成",#REF!)),IF(#REF!&gt;=#REF!,#REF!,IF(#REF!&lt;#REF!,#REF!,"")),"")</f>
        <v/>
      </c>
      <c r="V336" t="str">
        <f>IF(ISNUMBER(FIND("杨炼",#REF!)),#REF!,"")</f>
        <v/>
      </c>
      <c r="W336" s="99" t="str">
        <f>IF(ISNUMBER(FIND("杨炼",#REF!)),IF(#REF!&gt;=#REF!,#REF!,IF(#REF!&lt;#REF!,#REF!,"")),"")</f>
        <v/>
      </c>
      <c r="Y336" t="str">
        <f>IF(ISNUMBER(FIND("曹俊",#REF!)),#REF!,"")</f>
        <v/>
      </c>
      <c r="Z336" s="99" t="str">
        <f>IF(ISNUMBER(FIND("曹俊",#REF!)),IF(#REF!&gt;=#REF!,#REF!,IF(#REF!&lt;#REF!,#REF!,"")),"")</f>
        <v/>
      </c>
      <c r="AB336" t="str">
        <f>IF(ISNUMBER(FIND("杨毅松",#REF!)),#REF!,"")</f>
        <v/>
      </c>
      <c r="AC336" s="99" t="str">
        <f>IF(ISNUMBER(FIND("杨毅松",#REF!)),IF(#REF!&gt;=#REF!,#REF!,IF(#REF!&lt;#REF!,#REF!,"")),"")</f>
        <v/>
      </c>
      <c r="AE336" t="str">
        <f>IF(ISNUMBER(FIND("田伟",#REF!)),#REF!,"")</f>
        <v/>
      </c>
      <c r="AF336" s="99" t="str">
        <f>IF(ISNUMBER(FIND("田伟",#REF!)),IF(#REF!&gt;=#REF!,#REF!,IF(#REF!&lt;#REF!,#REF!,"")),"")</f>
        <v/>
      </c>
      <c r="AH336" t="str">
        <f>IF(ISNUMBER(FIND("陈文卿",#REF!)),#REF!,"")</f>
        <v/>
      </c>
      <c r="AI336" s="99" t="str">
        <f>IF(ISNUMBER(FIND("陈文卿",#REF!)),IF(#REF!&gt;=#REF!,#REF!,IF(#REF!&lt;#REF!,#REF!,"")),"")</f>
        <v/>
      </c>
    </row>
    <row r="337" spans="1:35">
      <c r="A337" t="str">
        <f>IF(ISNUMBER(FIND("周朋",#REF!)),#REF!,"")</f>
        <v/>
      </c>
      <c r="B337" s="99" t="str">
        <f>IF(ISNUMBER(FIND("周朋",#REF!)),IF(#REF!&gt;=#REF!,#REF!,IF(#REF!&lt;#REF!,#REF!,"")),"")</f>
        <v/>
      </c>
      <c r="D337" t="str">
        <f>IF(ISNUMBER(FIND("鲁元君",#REF!)),#REF!,"")</f>
        <v/>
      </c>
      <c r="E337" s="99" t="str">
        <f>IF(ISNUMBER(FIND("鲁元君",#REF!)),IF(#REF!&gt;=#REF!,#REF!,IF(#REF!&lt;#REF!,#REF!,"")),"")</f>
        <v/>
      </c>
      <c r="G337" t="str">
        <f>IF(ISNUMBER(FIND("张子浚",#REF!)),#REF!,"")</f>
        <v/>
      </c>
      <c r="H337" s="99" t="str">
        <f>IF(ISNUMBER(FIND("张子浚",#REF!)),IF(#REF!&gt;=#REF!,#REF!,IF(#REF!&lt;#REF!,#REF!,"")),"")</f>
        <v/>
      </c>
      <c r="J337" t="str">
        <f>IF(ISNUMBER(FIND("张天畅",#REF!)),#REF!,"")</f>
        <v/>
      </c>
      <c r="K337" s="99" t="str">
        <f>IF(ISNUMBER(FIND("张天畅",#REF!)),IF(#REF!&gt;=#REF!,#REF!,IF(#REF!&lt;#REF!,#REF!,"")),"")</f>
        <v/>
      </c>
      <c r="M337" t="str">
        <f>IF(ISNUMBER(FIND("李元星",#REF!)),#REF!,"")</f>
        <v/>
      </c>
      <c r="N337" s="99" t="str">
        <f>IF(ISNUMBER(FIND("李元星",#REF!)),IF(#REF!&gt;=#REF!,#REF!,IF(#REF!&lt;#REF!,#REF!,"")),"")</f>
        <v/>
      </c>
      <c r="P337" t="str">
        <f>IF(ISNUMBER(FIND("徐锐",#REF!)),#REF!,"")</f>
        <v/>
      </c>
      <c r="Q337" s="99" t="str">
        <f>IF(ISNUMBER(FIND("徐锐",#REF!)),IF(#REF!&gt;=#REF!,#REF!,IF(#REF!&lt;#REF!,#REF!,"")),"")</f>
        <v/>
      </c>
      <c r="S337" t="str">
        <f>IF(ISNUMBER(FIND("余亚成",#REF!)),#REF!,"")</f>
        <v/>
      </c>
      <c r="T337" s="99" t="str">
        <f>IF(ISNUMBER(FIND("余亚成",#REF!)),IF(#REF!&gt;=#REF!,#REF!,IF(#REF!&lt;#REF!,#REF!,"")),"")</f>
        <v/>
      </c>
      <c r="V337" t="str">
        <f>IF(ISNUMBER(FIND("杨炼",#REF!)),#REF!,"")</f>
        <v/>
      </c>
      <c r="W337" s="99" t="str">
        <f>IF(ISNUMBER(FIND("杨炼",#REF!)),IF(#REF!&gt;=#REF!,#REF!,IF(#REF!&lt;#REF!,#REF!,"")),"")</f>
        <v/>
      </c>
      <c r="Y337" t="str">
        <f>IF(ISNUMBER(FIND("曹俊",#REF!)),#REF!,"")</f>
        <v/>
      </c>
      <c r="Z337" s="99" t="str">
        <f>IF(ISNUMBER(FIND("曹俊",#REF!)),IF(#REF!&gt;=#REF!,#REF!,IF(#REF!&lt;#REF!,#REF!,"")),"")</f>
        <v/>
      </c>
      <c r="AB337" t="str">
        <f>IF(ISNUMBER(FIND("杨毅松",#REF!)),#REF!,"")</f>
        <v/>
      </c>
      <c r="AC337" s="99" t="str">
        <f>IF(ISNUMBER(FIND("杨毅松",#REF!)),IF(#REF!&gt;=#REF!,#REF!,IF(#REF!&lt;#REF!,#REF!,"")),"")</f>
        <v/>
      </c>
      <c r="AE337" t="str">
        <f>IF(ISNUMBER(FIND("田伟",#REF!)),#REF!,"")</f>
        <v/>
      </c>
      <c r="AF337" s="99" t="str">
        <f>IF(ISNUMBER(FIND("田伟",#REF!)),IF(#REF!&gt;=#REF!,#REF!,IF(#REF!&lt;#REF!,#REF!,"")),"")</f>
        <v/>
      </c>
      <c r="AH337" t="str">
        <f>IF(ISNUMBER(FIND("陈文卿",#REF!)),#REF!,"")</f>
        <v/>
      </c>
      <c r="AI337" s="99" t="str">
        <f>IF(ISNUMBER(FIND("陈文卿",#REF!)),IF(#REF!&gt;=#REF!,#REF!,IF(#REF!&lt;#REF!,#REF!,"")),"")</f>
        <v/>
      </c>
    </row>
    <row r="338" spans="1:35">
      <c r="A338" t="str">
        <f>IF(ISNUMBER(FIND("周朋",#REF!)),#REF!,"")</f>
        <v/>
      </c>
      <c r="B338" s="99" t="str">
        <f>IF(ISNUMBER(FIND("周朋",#REF!)),IF(#REF!&gt;=#REF!,#REF!,IF(#REF!&lt;#REF!,#REF!,"")),"")</f>
        <v/>
      </c>
      <c r="D338" t="str">
        <f>IF(ISNUMBER(FIND("鲁元君",#REF!)),#REF!,"")</f>
        <v/>
      </c>
      <c r="E338" s="99" t="str">
        <f>IF(ISNUMBER(FIND("鲁元君",#REF!)),IF(#REF!&gt;=#REF!,#REF!,IF(#REF!&lt;#REF!,#REF!,"")),"")</f>
        <v/>
      </c>
      <c r="G338" t="str">
        <f>IF(ISNUMBER(FIND("张子浚",#REF!)),#REF!,"")</f>
        <v/>
      </c>
      <c r="H338" s="99" t="str">
        <f>IF(ISNUMBER(FIND("张子浚",#REF!)),IF(#REF!&gt;=#REF!,#REF!,IF(#REF!&lt;#REF!,#REF!,"")),"")</f>
        <v/>
      </c>
      <c r="J338" t="str">
        <f>IF(ISNUMBER(FIND("张天畅",#REF!)),#REF!,"")</f>
        <v/>
      </c>
      <c r="K338" s="99" t="str">
        <f>IF(ISNUMBER(FIND("张天畅",#REF!)),IF(#REF!&gt;=#REF!,#REF!,IF(#REF!&lt;#REF!,#REF!,"")),"")</f>
        <v/>
      </c>
      <c r="M338" t="str">
        <f>IF(ISNUMBER(FIND("李元星",#REF!)),#REF!,"")</f>
        <v/>
      </c>
      <c r="N338" s="99" t="str">
        <f>IF(ISNUMBER(FIND("李元星",#REF!)),IF(#REF!&gt;=#REF!,#REF!,IF(#REF!&lt;#REF!,#REF!,"")),"")</f>
        <v/>
      </c>
      <c r="P338" t="str">
        <f>IF(ISNUMBER(FIND("徐锐",#REF!)),#REF!,"")</f>
        <v/>
      </c>
      <c r="Q338" s="99" t="str">
        <f>IF(ISNUMBER(FIND("徐锐",#REF!)),IF(#REF!&gt;=#REF!,#REF!,IF(#REF!&lt;#REF!,#REF!,"")),"")</f>
        <v/>
      </c>
      <c r="S338" t="str">
        <f>IF(ISNUMBER(FIND("余亚成",#REF!)),#REF!,"")</f>
        <v/>
      </c>
      <c r="T338" s="99" t="str">
        <f>IF(ISNUMBER(FIND("余亚成",#REF!)),IF(#REF!&gt;=#REF!,#REF!,IF(#REF!&lt;#REF!,#REF!,"")),"")</f>
        <v/>
      </c>
      <c r="V338" t="str">
        <f>IF(ISNUMBER(FIND("杨炼",#REF!)),#REF!,"")</f>
        <v/>
      </c>
      <c r="W338" s="99" t="str">
        <f>IF(ISNUMBER(FIND("杨炼",#REF!)),IF(#REF!&gt;=#REF!,#REF!,IF(#REF!&lt;#REF!,#REF!,"")),"")</f>
        <v/>
      </c>
      <c r="Y338" t="str">
        <f>IF(ISNUMBER(FIND("曹俊",#REF!)),#REF!,"")</f>
        <v/>
      </c>
      <c r="Z338" s="99" t="str">
        <f>IF(ISNUMBER(FIND("曹俊",#REF!)),IF(#REF!&gt;=#REF!,#REF!,IF(#REF!&lt;#REF!,#REF!,"")),"")</f>
        <v/>
      </c>
      <c r="AB338" t="str">
        <f>IF(ISNUMBER(FIND("杨毅松",#REF!)),#REF!,"")</f>
        <v/>
      </c>
      <c r="AC338" s="99" t="str">
        <f>IF(ISNUMBER(FIND("杨毅松",#REF!)),IF(#REF!&gt;=#REF!,#REF!,IF(#REF!&lt;#REF!,#REF!,"")),"")</f>
        <v/>
      </c>
      <c r="AE338" t="str">
        <f>IF(ISNUMBER(FIND("田伟",#REF!)),#REF!,"")</f>
        <v/>
      </c>
      <c r="AF338" s="99" t="str">
        <f>IF(ISNUMBER(FIND("田伟",#REF!)),IF(#REF!&gt;=#REF!,#REF!,IF(#REF!&lt;#REF!,#REF!,"")),"")</f>
        <v/>
      </c>
      <c r="AH338" t="str">
        <f>IF(ISNUMBER(FIND("陈文卿",#REF!)),#REF!,"")</f>
        <v/>
      </c>
      <c r="AI338" s="99" t="str">
        <f>IF(ISNUMBER(FIND("陈文卿",#REF!)),IF(#REF!&gt;=#REF!,#REF!,IF(#REF!&lt;#REF!,#REF!,"")),"")</f>
        <v/>
      </c>
    </row>
    <row r="339" spans="1:35">
      <c r="A339" t="str">
        <f>IF(ISNUMBER(FIND("周朋",#REF!)),#REF!,"")</f>
        <v/>
      </c>
      <c r="B339" s="99" t="str">
        <f>IF(ISNUMBER(FIND("周朋",#REF!)),IF(#REF!&gt;=#REF!,#REF!,IF(#REF!&lt;#REF!,#REF!,"")),"")</f>
        <v/>
      </c>
      <c r="D339" t="str">
        <f>IF(ISNUMBER(FIND("鲁元君",#REF!)),#REF!,"")</f>
        <v/>
      </c>
      <c r="E339" s="99" t="str">
        <f>IF(ISNUMBER(FIND("鲁元君",#REF!)),IF(#REF!&gt;=#REF!,#REF!,IF(#REF!&lt;#REF!,#REF!,"")),"")</f>
        <v/>
      </c>
      <c r="G339" t="str">
        <f>IF(ISNUMBER(FIND("张子浚",#REF!)),#REF!,"")</f>
        <v/>
      </c>
      <c r="H339" s="99" t="str">
        <f>IF(ISNUMBER(FIND("张子浚",#REF!)),IF(#REF!&gt;=#REF!,#REF!,IF(#REF!&lt;#REF!,#REF!,"")),"")</f>
        <v/>
      </c>
      <c r="J339" t="str">
        <f>IF(ISNUMBER(FIND("张天畅",#REF!)),#REF!,"")</f>
        <v/>
      </c>
      <c r="K339" s="99" t="str">
        <f>IF(ISNUMBER(FIND("张天畅",#REF!)),IF(#REF!&gt;=#REF!,#REF!,IF(#REF!&lt;#REF!,#REF!,"")),"")</f>
        <v/>
      </c>
      <c r="M339" t="str">
        <f>IF(ISNUMBER(FIND("李元星",#REF!)),#REF!,"")</f>
        <v/>
      </c>
      <c r="N339" s="99" t="str">
        <f>IF(ISNUMBER(FIND("李元星",#REF!)),IF(#REF!&gt;=#REF!,#REF!,IF(#REF!&lt;#REF!,#REF!,"")),"")</f>
        <v/>
      </c>
      <c r="P339" t="str">
        <f>IF(ISNUMBER(FIND("徐锐",#REF!)),#REF!,"")</f>
        <v/>
      </c>
      <c r="Q339" s="99" t="str">
        <f>IF(ISNUMBER(FIND("徐锐",#REF!)),IF(#REF!&gt;=#REF!,#REF!,IF(#REF!&lt;#REF!,#REF!,"")),"")</f>
        <v/>
      </c>
      <c r="S339" t="str">
        <f>IF(ISNUMBER(FIND("余亚成",#REF!)),#REF!,"")</f>
        <v/>
      </c>
      <c r="T339" s="99" t="str">
        <f>IF(ISNUMBER(FIND("余亚成",#REF!)),IF(#REF!&gt;=#REF!,#REF!,IF(#REF!&lt;#REF!,#REF!,"")),"")</f>
        <v/>
      </c>
      <c r="V339" t="str">
        <f>IF(ISNUMBER(FIND("杨炼",#REF!)),#REF!,"")</f>
        <v/>
      </c>
      <c r="W339" s="99" t="str">
        <f>IF(ISNUMBER(FIND("杨炼",#REF!)),IF(#REF!&gt;=#REF!,#REF!,IF(#REF!&lt;#REF!,#REF!,"")),"")</f>
        <v/>
      </c>
      <c r="Y339" t="str">
        <f>IF(ISNUMBER(FIND("曹俊",#REF!)),#REF!,"")</f>
        <v/>
      </c>
      <c r="Z339" s="99" t="str">
        <f>IF(ISNUMBER(FIND("曹俊",#REF!)),IF(#REF!&gt;=#REF!,#REF!,IF(#REF!&lt;#REF!,#REF!,"")),"")</f>
        <v/>
      </c>
      <c r="AB339" t="str">
        <f>IF(ISNUMBER(FIND("杨毅松",#REF!)),#REF!,"")</f>
        <v/>
      </c>
      <c r="AC339" s="99" t="str">
        <f>IF(ISNUMBER(FIND("杨毅松",#REF!)),IF(#REF!&gt;=#REF!,#REF!,IF(#REF!&lt;#REF!,#REF!,"")),"")</f>
        <v/>
      </c>
      <c r="AE339" t="str">
        <f>IF(ISNUMBER(FIND("田伟",#REF!)),#REF!,"")</f>
        <v/>
      </c>
      <c r="AF339" s="99" t="str">
        <f>IF(ISNUMBER(FIND("田伟",#REF!)),IF(#REF!&gt;=#REF!,#REF!,IF(#REF!&lt;#REF!,#REF!,"")),"")</f>
        <v/>
      </c>
      <c r="AH339" t="str">
        <f>IF(ISNUMBER(FIND("陈文卿",#REF!)),#REF!,"")</f>
        <v/>
      </c>
      <c r="AI339" s="99" t="str">
        <f>IF(ISNUMBER(FIND("陈文卿",#REF!)),IF(#REF!&gt;=#REF!,#REF!,IF(#REF!&lt;#REF!,#REF!,"")),"")</f>
        <v/>
      </c>
    </row>
    <row r="340" spans="1:35">
      <c r="A340" t="str">
        <f>IF(ISNUMBER(FIND("周朋",#REF!)),#REF!,"")</f>
        <v/>
      </c>
      <c r="B340" s="99" t="str">
        <f>IF(ISNUMBER(FIND("周朋",#REF!)),IF(#REF!&gt;=#REF!,#REF!,IF(#REF!&lt;#REF!,#REF!,"")),"")</f>
        <v/>
      </c>
      <c r="D340" t="str">
        <f>IF(ISNUMBER(FIND("鲁元君",#REF!)),#REF!,"")</f>
        <v/>
      </c>
      <c r="E340" s="99" t="str">
        <f>IF(ISNUMBER(FIND("鲁元君",#REF!)),IF(#REF!&gt;=#REF!,#REF!,IF(#REF!&lt;#REF!,#REF!,"")),"")</f>
        <v/>
      </c>
      <c r="G340" t="str">
        <f>IF(ISNUMBER(FIND("张子浚",#REF!)),#REF!,"")</f>
        <v/>
      </c>
      <c r="H340" s="99" t="str">
        <f>IF(ISNUMBER(FIND("张子浚",#REF!)),IF(#REF!&gt;=#REF!,#REF!,IF(#REF!&lt;#REF!,#REF!,"")),"")</f>
        <v/>
      </c>
      <c r="J340" t="str">
        <f>IF(ISNUMBER(FIND("张天畅",#REF!)),#REF!,"")</f>
        <v/>
      </c>
      <c r="K340" s="99" t="str">
        <f>IF(ISNUMBER(FIND("张天畅",#REF!)),IF(#REF!&gt;=#REF!,#REF!,IF(#REF!&lt;#REF!,#REF!,"")),"")</f>
        <v/>
      </c>
      <c r="M340" t="str">
        <f>IF(ISNUMBER(FIND("李元星",#REF!)),#REF!,"")</f>
        <v/>
      </c>
      <c r="N340" s="99" t="str">
        <f>IF(ISNUMBER(FIND("李元星",#REF!)),IF(#REF!&gt;=#REF!,#REF!,IF(#REF!&lt;#REF!,#REF!,"")),"")</f>
        <v/>
      </c>
      <c r="P340" t="str">
        <f>IF(ISNUMBER(FIND("徐锐",#REF!)),#REF!,"")</f>
        <v/>
      </c>
      <c r="Q340" s="99" t="str">
        <f>IF(ISNUMBER(FIND("徐锐",#REF!)),IF(#REF!&gt;=#REF!,#REF!,IF(#REF!&lt;#REF!,#REF!,"")),"")</f>
        <v/>
      </c>
      <c r="S340" t="str">
        <f>IF(ISNUMBER(FIND("余亚成",#REF!)),#REF!,"")</f>
        <v/>
      </c>
      <c r="T340" s="99" t="str">
        <f>IF(ISNUMBER(FIND("余亚成",#REF!)),IF(#REF!&gt;=#REF!,#REF!,IF(#REF!&lt;#REF!,#REF!,"")),"")</f>
        <v/>
      </c>
      <c r="V340" t="str">
        <f>IF(ISNUMBER(FIND("杨炼",#REF!)),#REF!,"")</f>
        <v/>
      </c>
      <c r="W340" s="99" t="str">
        <f>IF(ISNUMBER(FIND("杨炼",#REF!)),IF(#REF!&gt;=#REF!,#REF!,IF(#REF!&lt;#REF!,#REF!,"")),"")</f>
        <v/>
      </c>
      <c r="Y340" t="str">
        <f>IF(ISNUMBER(FIND("曹俊",#REF!)),#REF!,"")</f>
        <v/>
      </c>
      <c r="Z340" s="99" t="str">
        <f>IF(ISNUMBER(FIND("曹俊",#REF!)),IF(#REF!&gt;=#REF!,#REF!,IF(#REF!&lt;#REF!,#REF!,"")),"")</f>
        <v/>
      </c>
      <c r="AB340" t="str">
        <f>IF(ISNUMBER(FIND("杨毅松",#REF!)),#REF!,"")</f>
        <v/>
      </c>
      <c r="AC340" s="99" t="str">
        <f>IF(ISNUMBER(FIND("杨毅松",#REF!)),IF(#REF!&gt;=#REF!,#REF!,IF(#REF!&lt;#REF!,#REF!,"")),"")</f>
        <v/>
      </c>
      <c r="AE340" t="str">
        <f>IF(ISNUMBER(FIND("田伟",#REF!)),#REF!,"")</f>
        <v/>
      </c>
      <c r="AF340" s="99" t="str">
        <f>IF(ISNUMBER(FIND("田伟",#REF!)),IF(#REF!&gt;=#REF!,#REF!,IF(#REF!&lt;#REF!,#REF!,"")),"")</f>
        <v/>
      </c>
      <c r="AH340" t="str">
        <f>IF(ISNUMBER(FIND("陈文卿",#REF!)),#REF!,"")</f>
        <v/>
      </c>
      <c r="AI340" s="99" t="str">
        <f>IF(ISNUMBER(FIND("陈文卿",#REF!)),IF(#REF!&gt;=#REF!,#REF!,IF(#REF!&lt;#REF!,#REF!,"")),"")</f>
        <v/>
      </c>
    </row>
    <row r="341" spans="1:35">
      <c r="A341" t="str">
        <f>IF(ISNUMBER(FIND("周朋",#REF!)),#REF!,"")</f>
        <v/>
      </c>
      <c r="B341" s="99" t="str">
        <f>IF(ISNUMBER(FIND("周朋",#REF!)),IF(#REF!&gt;=#REF!,#REF!,IF(#REF!&lt;#REF!,#REF!,"")),"")</f>
        <v/>
      </c>
      <c r="D341" t="str">
        <f>IF(ISNUMBER(FIND("鲁元君",#REF!)),#REF!,"")</f>
        <v/>
      </c>
      <c r="E341" s="99" t="str">
        <f>IF(ISNUMBER(FIND("鲁元君",#REF!)),IF(#REF!&gt;=#REF!,#REF!,IF(#REF!&lt;#REF!,#REF!,"")),"")</f>
        <v/>
      </c>
      <c r="G341" t="str">
        <f>IF(ISNUMBER(FIND("张子浚",#REF!)),#REF!,"")</f>
        <v/>
      </c>
      <c r="H341" s="99" t="str">
        <f>IF(ISNUMBER(FIND("张子浚",#REF!)),IF(#REF!&gt;=#REF!,#REF!,IF(#REF!&lt;#REF!,#REF!,"")),"")</f>
        <v/>
      </c>
      <c r="J341" t="str">
        <f>IF(ISNUMBER(FIND("张天畅",#REF!)),#REF!,"")</f>
        <v/>
      </c>
      <c r="K341" s="99" t="str">
        <f>IF(ISNUMBER(FIND("张天畅",#REF!)),IF(#REF!&gt;=#REF!,#REF!,IF(#REF!&lt;#REF!,#REF!,"")),"")</f>
        <v/>
      </c>
      <c r="M341" t="str">
        <f>IF(ISNUMBER(FIND("李元星",#REF!)),#REF!,"")</f>
        <v/>
      </c>
      <c r="N341" s="99" t="str">
        <f>IF(ISNUMBER(FIND("李元星",#REF!)),IF(#REF!&gt;=#REF!,#REF!,IF(#REF!&lt;#REF!,#REF!,"")),"")</f>
        <v/>
      </c>
      <c r="P341" t="str">
        <f>IF(ISNUMBER(FIND("徐锐",#REF!)),#REF!,"")</f>
        <v/>
      </c>
      <c r="Q341" s="99" t="str">
        <f>IF(ISNUMBER(FIND("徐锐",#REF!)),IF(#REF!&gt;=#REF!,#REF!,IF(#REF!&lt;#REF!,#REF!,"")),"")</f>
        <v/>
      </c>
      <c r="S341" t="str">
        <f>IF(ISNUMBER(FIND("余亚成",#REF!)),#REF!,"")</f>
        <v/>
      </c>
      <c r="T341" s="99" t="str">
        <f>IF(ISNUMBER(FIND("余亚成",#REF!)),IF(#REF!&gt;=#REF!,#REF!,IF(#REF!&lt;#REF!,#REF!,"")),"")</f>
        <v/>
      </c>
      <c r="V341" t="str">
        <f>IF(ISNUMBER(FIND("杨炼",#REF!)),#REF!,"")</f>
        <v/>
      </c>
      <c r="W341" s="99" t="str">
        <f>IF(ISNUMBER(FIND("杨炼",#REF!)),IF(#REF!&gt;=#REF!,#REF!,IF(#REF!&lt;#REF!,#REF!,"")),"")</f>
        <v/>
      </c>
      <c r="Y341" t="str">
        <f>IF(ISNUMBER(FIND("曹俊",#REF!)),#REF!,"")</f>
        <v/>
      </c>
      <c r="Z341" s="99" t="str">
        <f>IF(ISNUMBER(FIND("曹俊",#REF!)),IF(#REF!&gt;=#REF!,#REF!,IF(#REF!&lt;#REF!,#REF!,"")),"")</f>
        <v/>
      </c>
      <c r="AB341" t="str">
        <f>IF(ISNUMBER(FIND("杨毅松",#REF!)),#REF!,"")</f>
        <v/>
      </c>
      <c r="AC341" s="99" t="str">
        <f>IF(ISNUMBER(FIND("杨毅松",#REF!)),IF(#REF!&gt;=#REF!,#REF!,IF(#REF!&lt;#REF!,#REF!,"")),"")</f>
        <v/>
      </c>
      <c r="AE341" t="str">
        <f>IF(ISNUMBER(FIND("田伟",#REF!)),#REF!,"")</f>
        <v/>
      </c>
      <c r="AF341" s="99" t="str">
        <f>IF(ISNUMBER(FIND("田伟",#REF!)),IF(#REF!&gt;=#REF!,#REF!,IF(#REF!&lt;#REF!,#REF!,"")),"")</f>
        <v/>
      </c>
      <c r="AH341" t="str">
        <f>IF(ISNUMBER(FIND("陈文卿",#REF!)),#REF!,"")</f>
        <v/>
      </c>
      <c r="AI341" s="99" t="str">
        <f>IF(ISNUMBER(FIND("陈文卿",#REF!)),IF(#REF!&gt;=#REF!,#REF!,IF(#REF!&lt;#REF!,#REF!,"")),"")</f>
        <v/>
      </c>
    </row>
    <row r="342" spans="1:35">
      <c r="A342" t="str">
        <f>IF(ISNUMBER(FIND("周朋",#REF!)),#REF!,"")</f>
        <v/>
      </c>
      <c r="B342" s="99" t="str">
        <f>IF(ISNUMBER(FIND("周朋",#REF!)),IF(#REF!&gt;=#REF!,#REF!,IF(#REF!&lt;#REF!,#REF!,"")),"")</f>
        <v/>
      </c>
      <c r="D342" t="str">
        <f>IF(ISNUMBER(FIND("鲁元君",#REF!)),#REF!,"")</f>
        <v/>
      </c>
      <c r="E342" s="99" t="str">
        <f>IF(ISNUMBER(FIND("鲁元君",#REF!)),IF(#REF!&gt;=#REF!,#REF!,IF(#REF!&lt;#REF!,#REF!,"")),"")</f>
        <v/>
      </c>
      <c r="G342" t="str">
        <f>IF(ISNUMBER(FIND("张子浚",#REF!)),#REF!,"")</f>
        <v/>
      </c>
      <c r="H342" s="99" t="str">
        <f>IF(ISNUMBER(FIND("张子浚",#REF!)),IF(#REF!&gt;=#REF!,#REF!,IF(#REF!&lt;#REF!,#REF!,"")),"")</f>
        <v/>
      </c>
      <c r="J342" t="str">
        <f>IF(ISNUMBER(FIND("张天畅",#REF!)),#REF!,"")</f>
        <v/>
      </c>
      <c r="K342" s="99" t="str">
        <f>IF(ISNUMBER(FIND("张天畅",#REF!)),IF(#REF!&gt;=#REF!,#REF!,IF(#REF!&lt;#REF!,#REF!,"")),"")</f>
        <v/>
      </c>
      <c r="M342" t="str">
        <f>IF(ISNUMBER(FIND("李元星",#REF!)),#REF!,"")</f>
        <v/>
      </c>
      <c r="N342" s="99" t="str">
        <f>IF(ISNUMBER(FIND("李元星",#REF!)),IF(#REF!&gt;=#REF!,#REF!,IF(#REF!&lt;#REF!,#REF!,"")),"")</f>
        <v/>
      </c>
      <c r="P342" t="str">
        <f>IF(ISNUMBER(FIND("徐锐",#REF!)),#REF!,"")</f>
        <v/>
      </c>
      <c r="Q342" s="99" t="str">
        <f>IF(ISNUMBER(FIND("徐锐",#REF!)),IF(#REF!&gt;=#REF!,#REF!,IF(#REF!&lt;#REF!,#REF!,"")),"")</f>
        <v/>
      </c>
      <c r="S342" t="str">
        <f>IF(ISNUMBER(FIND("余亚成",#REF!)),#REF!,"")</f>
        <v/>
      </c>
      <c r="T342" s="99" t="str">
        <f>IF(ISNUMBER(FIND("余亚成",#REF!)),IF(#REF!&gt;=#REF!,#REF!,IF(#REF!&lt;#REF!,#REF!,"")),"")</f>
        <v/>
      </c>
      <c r="V342" t="str">
        <f>IF(ISNUMBER(FIND("杨炼",#REF!)),#REF!,"")</f>
        <v/>
      </c>
      <c r="W342" s="99" t="str">
        <f>IF(ISNUMBER(FIND("杨炼",#REF!)),IF(#REF!&gt;=#REF!,#REF!,IF(#REF!&lt;#REF!,#REF!,"")),"")</f>
        <v/>
      </c>
      <c r="Y342" t="str">
        <f>IF(ISNUMBER(FIND("曹俊",#REF!)),#REF!,"")</f>
        <v/>
      </c>
      <c r="Z342" s="99" t="str">
        <f>IF(ISNUMBER(FIND("曹俊",#REF!)),IF(#REF!&gt;=#REF!,#REF!,IF(#REF!&lt;#REF!,#REF!,"")),"")</f>
        <v/>
      </c>
      <c r="AB342" t="str">
        <f>IF(ISNUMBER(FIND("杨毅松",#REF!)),#REF!,"")</f>
        <v/>
      </c>
      <c r="AC342" s="99" t="str">
        <f>IF(ISNUMBER(FIND("杨毅松",#REF!)),IF(#REF!&gt;=#REF!,#REF!,IF(#REF!&lt;#REF!,#REF!,"")),"")</f>
        <v/>
      </c>
      <c r="AE342" t="str">
        <f>IF(ISNUMBER(FIND("田伟",#REF!)),#REF!,"")</f>
        <v/>
      </c>
      <c r="AF342" s="99" t="str">
        <f>IF(ISNUMBER(FIND("田伟",#REF!)),IF(#REF!&gt;=#REF!,#REF!,IF(#REF!&lt;#REF!,#REF!,"")),"")</f>
        <v/>
      </c>
      <c r="AH342" t="str">
        <f>IF(ISNUMBER(FIND("陈文卿",#REF!)),#REF!,"")</f>
        <v/>
      </c>
      <c r="AI342" s="99" t="str">
        <f>IF(ISNUMBER(FIND("陈文卿",#REF!)),IF(#REF!&gt;=#REF!,#REF!,IF(#REF!&lt;#REF!,#REF!,"")),"")</f>
        <v/>
      </c>
    </row>
    <row r="343" spans="1:35">
      <c r="A343" t="str">
        <f>IF(ISNUMBER(FIND("周朋",#REF!)),#REF!,"")</f>
        <v/>
      </c>
      <c r="B343" s="99" t="str">
        <f>IF(ISNUMBER(FIND("周朋",#REF!)),IF(#REF!&gt;=#REF!,#REF!,IF(#REF!&lt;#REF!,#REF!,"")),"")</f>
        <v/>
      </c>
      <c r="D343" t="str">
        <f>IF(ISNUMBER(FIND("鲁元君",#REF!)),#REF!,"")</f>
        <v/>
      </c>
      <c r="E343" s="99" t="str">
        <f>IF(ISNUMBER(FIND("鲁元君",#REF!)),IF(#REF!&gt;=#REF!,#REF!,IF(#REF!&lt;#REF!,#REF!,"")),"")</f>
        <v/>
      </c>
      <c r="G343" t="str">
        <f>IF(ISNUMBER(FIND("张子浚",#REF!)),#REF!,"")</f>
        <v/>
      </c>
      <c r="H343" s="99" t="str">
        <f>IF(ISNUMBER(FIND("张子浚",#REF!)),IF(#REF!&gt;=#REF!,#REF!,IF(#REF!&lt;#REF!,#REF!,"")),"")</f>
        <v/>
      </c>
      <c r="J343" t="str">
        <f>IF(ISNUMBER(FIND("张天畅",#REF!)),#REF!,"")</f>
        <v/>
      </c>
      <c r="K343" s="99" t="str">
        <f>IF(ISNUMBER(FIND("张天畅",#REF!)),IF(#REF!&gt;=#REF!,#REF!,IF(#REF!&lt;#REF!,#REF!,"")),"")</f>
        <v/>
      </c>
      <c r="M343" t="str">
        <f>IF(ISNUMBER(FIND("李元星",#REF!)),#REF!,"")</f>
        <v/>
      </c>
      <c r="N343" s="99" t="str">
        <f>IF(ISNUMBER(FIND("李元星",#REF!)),IF(#REF!&gt;=#REF!,#REF!,IF(#REF!&lt;#REF!,#REF!,"")),"")</f>
        <v/>
      </c>
      <c r="P343" t="str">
        <f>IF(ISNUMBER(FIND("徐锐",#REF!)),#REF!,"")</f>
        <v/>
      </c>
      <c r="Q343" s="99" t="str">
        <f>IF(ISNUMBER(FIND("徐锐",#REF!)),IF(#REF!&gt;=#REF!,#REF!,IF(#REF!&lt;#REF!,#REF!,"")),"")</f>
        <v/>
      </c>
      <c r="S343" t="str">
        <f>IF(ISNUMBER(FIND("余亚成",#REF!)),#REF!,"")</f>
        <v/>
      </c>
      <c r="T343" s="99" t="str">
        <f>IF(ISNUMBER(FIND("余亚成",#REF!)),IF(#REF!&gt;=#REF!,#REF!,IF(#REF!&lt;#REF!,#REF!,"")),"")</f>
        <v/>
      </c>
      <c r="V343" t="str">
        <f>IF(ISNUMBER(FIND("杨炼",#REF!)),#REF!,"")</f>
        <v/>
      </c>
      <c r="W343" s="99" t="str">
        <f>IF(ISNUMBER(FIND("杨炼",#REF!)),IF(#REF!&gt;=#REF!,#REF!,IF(#REF!&lt;#REF!,#REF!,"")),"")</f>
        <v/>
      </c>
      <c r="Y343" t="str">
        <f>IF(ISNUMBER(FIND("曹俊",#REF!)),#REF!,"")</f>
        <v/>
      </c>
      <c r="Z343" s="99" t="str">
        <f>IF(ISNUMBER(FIND("曹俊",#REF!)),IF(#REF!&gt;=#REF!,#REF!,IF(#REF!&lt;#REF!,#REF!,"")),"")</f>
        <v/>
      </c>
      <c r="AB343" t="str">
        <f>IF(ISNUMBER(FIND("杨毅松",#REF!)),#REF!,"")</f>
        <v/>
      </c>
      <c r="AC343" s="99" t="str">
        <f>IF(ISNUMBER(FIND("杨毅松",#REF!)),IF(#REF!&gt;=#REF!,#REF!,IF(#REF!&lt;#REF!,#REF!,"")),"")</f>
        <v/>
      </c>
      <c r="AE343" t="str">
        <f>IF(ISNUMBER(FIND("田伟",#REF!)),#REF!,"")</f>
        <v/>
      </c>
      <c r="AF343" s="99" t="str">
        <f>IF(ISNUMBER(FIND("田伟",#REF!)),IF(#REF!&gt;=#REF!,#REF!,IF(#REF!&lt;#REF!,#REF!,"")),"")</f>
        <v/>
      </c>
      <c r="AH343" t="str">
        <f>IF(ISNUMBER(FIND("陈文卿",#REF!)),#REF!,"")</f>
        <v/>
      </c>
      <c r="AI343" s="99" t="str">
        <f>IF(ISNUMBER(FIND("陈文卿",#REF!)),IF(#REF!&gt;=#REF!,#REF!,IF(#REF!&lt;#REF!,#REF!,"")),"")</f>
        <v/>
      </c>
    </row>
    <row r="344" spans="1:35">
      <c r="A344" t="str">
        <f>IF(ISNUMBER(FIND("周朋",#REF!)),#REF!,"")</f>
        <v/>
      </c>
      <c r="B344" s="99" t="str">
        <f>IF(ISNUMBER(FIND("周朋",#REF!)),IF(#REF!&gt;=#REF!,#REF!,IF(#REF!&lt;#REF!,#REF!,"")),"")</f>
        <v/>
      </c>
      <c r="D344" t="str">
        <f>IF(ISNUMBER(FIND("鲁元君",#REF!)),#REF!,"")</f>
        <v/>
      </c>
      <c r="E344" s="99" t="str">
        <f>IF(ISNUMBER(FIND("鲁元君",#REF!)),IF(#REF!&gt;=#REF!,#REF!,IF(#REF!&lt;#REF!,#REF!,"")),"")</f>
        <v/>
      </c>
      <c r="G344" t="str">
        <f>IF(ISNUMBER(FIND("张子浚",#REF!)),#REF!,"")</f>
        <v/>
      </c>
      <c r="H344" s="99" t="str">
        <f>IF(ISNUMBER(FIND("张子浚",#REF!)),IF(#REF!&gt;=#REF!,#REF!,IF(#REF!&lt;#REF!,#REF!,"")),"")</f>
        <v/>
      </c>
      <c r="J344" t="str">
        <f>IF(ISNUMBER(FIND("张天畅",#REF!)),#REF!,"")</f>
        <v/>
      </c>
      <c r="K344" s="99" t="str">
        <f>IF(ISNUMBER(FIND("张天畅",#REF!)),IF(#REF!&gt;=#REF!,#REF!,IF(#REF!&lt;#REF!,#REF!,"")),"")</f>
        <v/>
      </c>
      <c r="M344" t="str">
        <f>IF(ISNUMBER(FIND("李元星",#REF!)),#REF!,"")</f>
        <v/>
      </c>
      <c r="N344" s="99" t="str">
        <f>IF(ISNUMBER(FIND("李元星",#REF!)),IF(#REF!&gt;=#REF!,#REF!,IF(#REF!&lt;#REF!,#REF!,"")),"")</f>
        <v/>
      </c>
      <c r="P344" t="str">
        <f>IF(ISNUMBER(FIND("徐锐",#REF!)),#REF!,"")</f>
        <v/>
      </c>
      <c r="Q344" s="99" t="str">
        <f>IF(ISNUMBER(FIND("徐锐",#REF!)),IF(#REF!&gt;=#REF!,#REF!,IF(#REF!&lt;#REF!,#REF!,"")),"")</f>
        <v/>
      </c>
      <c r="S344" t="str">
        <f>IF(ISNUMBER(FIND("余亚成",#REF!)),#REF!,"")</f>
        <v/>
      </c>
      <c r="T344" s="99" t="str">
        <f>IF(ISNUMBER(FIND("余亚成",#REF!)),IF(#REF!&gt;=#REF!,#REF!,IF(#REF!&lt;#REF!,#REF!,"")),"")</f>
        <v/>
      </c>
      <c r="V344" t="str">
        <f>IF(ISNUMBER(FIND("杨炼",#REF!)),#REF!,"")</f>
        <v/>
      </c>
      <c r="W344" s="99" t="str">
        <f>IF(ISNUMBER(FIND("杨炼",#REF!)),IF(#REF!&gt;=#REF!,#REF!,IF(#REF!&lt;#REF!,#REF!,"")),"")</f>
        <v/>
      </c>
      <c r="Y344" t="str">
        <f>IF(ISNUMBER(FIND("曹俊",#REF!)),#REF!,"")</f>
        <v/>
      </c>
      <c r="Z344" s="99" t="str">
        <f>IF(ISNUMBER(FIND("曹俊",#REF!)),IF(#REF!&gt;=#REF!,#REF!,IF(#REF!&lt;#REF!,#REF!,"")),"")</f>
        <v/>
      </c>
      <c r="AB344" t="str">
        <f>IF(ISNUMBER(FIND("杨毅松",#REF!)),#REF!,"")</f>
        <v/>
      </c>
      <c r="AC344" s="99" t="str">
        <f>IF(ISNUMBER(FIND("杨毅松",#REF!)),IF(#REF!&gt;=#REF!,#REF!,IF(#REF!&lt;#REF!,#REF!,"")),"")</f>
        <v/>
      </c>
      <c r="AE344" t="str">
        <f>IF(ISNUMBER(FIND("田伟",#REF!)),#REF!,"")</f>
        <v/>
      </c>
      <c r="AF344" s="99" t="str">
        <f>IF(ISNUMBER(FIND("田伟",#REF!)),IF(#REF!&gt;=#REF!,#REF!,IF(#REF!&lt;#REF!,#REF!,"")),"")</f>
        <v/>
      </c>
      <c r="AH344" t="str">
        <f>IF(ISNUMBER(FIND("陈文卿",#REF!)),#REF!,"")</f>
        <v/>
      </c>
      <c r="AI344" s="99" t="str">
        <f>IF(ISNUMBER(FIND("陈文卿",#REF!)),IF(#REF!&gt;=#REF!,#REF!,IF(#REF!&lt;#REF!,#REF!,"")),"")</f>
        <v/>
      </c>
    </row>
    <row r="345" spans="1:35">
      <c r="A345" t="str">
        <f>IF(ISNUMBER(FIND("周朋",#REF!)),#REF!,"")</f>
        <v/>
      </c>
      <c r="B345" s="99" t="str">
        <f>IF(ISNUMBER(FIND("周朋",#REF!)),IF(#REF!&gt;=#REF!,#REF!,IF(#REF!&lt;#REF!,#REF!,"")),"")</f>
        <v/>
      </c>
      <c r="D345" t="str">
        <f>IF(ISNUMBER(FIND("鲁元君",#REF!)),#REF!,"")</f>
        <v/>
      </c>
      <c r="E345" s="99" t="str">
        <f>IF(ISNUMBER(FIND("鲁元君",#REF!)),IF(#REF!&gt;=#REF!,#REF!,IF(#REF!&lt;#REF!,#REF!,"")),"")</f>
        <v/>
      </c>
      <c r="G345" t="str">
        <f>IF(ISNUMBER(FIND("张子浚",#REF!)),#REF!,"")</f>
        <v/>
      </c>
      <c r="H345" s="99" t="str">
        <f>IF(ISNUMBER(FIND("张子浚",#REF!)),IF(#REF!&gt;=#REF!,#REF!,IF(#REF!&lt;#REF!,#REF!,"")),"")</f>
        <v/>
      </c>
      <c r="J345" t="str">
        <f>IF(ISNUMBER(FIND("张天畅",#REF!)),#REF!,"")</f>
        <v/>
      </c>
      <c r="K345" s="99" t="str">
        <f>IF(ISNUMBER(FIND("张天畅",#REF!)),IF(#REF!&gt;=#REF!,#REF!,IF(#REF!&lt;#REF!,#REF!,"")),"")</f>
        <v/>
      </c>
      <c r="M345" t="str">
        <f>IF(ISNUMBER(FIND("李元星",#REF!)),#REF!,"")</f>
        <v/>
      </c>
      <c r="N345" s="99" t="str">
        <f>IF(ISNUMBER(FIND("李元星",#REF!)),IF(#REF!&gt;=#REF!,#REF!,IF(#REF!&lt;#REF!,#REF!,"")),"")</f>
        <v/>
      </c>
      <c r="P345" t="str">
        <f>IF(ISNUMBER(FIND("徐锐",#REF!)),#REF!,"")</f>
        <v/>
      </c>
      <c r="Q345" s="99" t="str">
        <f>IF(ISNUMBER(FIND("徐锐",#REF!)),IF(#REF!&gt;=#REF!,#REF!,IF(#REF!&lt;#REF!,#REF!,"")),"")</f>
        <v/>
      </c>
      <c r="S345" t="str">
        <f>IF(ISNUMBER(FIND("余亚成",#REF!)),#REF!,"")</f>
        <v/>
      </c>
      <c r="T345" s="99" t="str">
        <f>IF(ISNUMBER(FIND("余亚成",#REF!)),IF(#REF!&gt;=#REF!,#REF!,IF(#REF!&lt;#REF!,#REF!,"")),"")</f>
        <v/>
      </c>
      <c r="V345" t="str">
        <f>IF(ISNUMBER(FIND("杨炼",#REF!)),#REF!,"")</f>
        <v/>
      </c>
      <c r="W345" s="99" t="str">
        <f>IF(ISNUMBER(FIND("杨炼",#REF!)),IF(#REF!&gt;=#REF!,#REF!,IF(#REF!&lt;#REF!,#REF!,"")),"")</f>
        <v/>
      </c>
      <c r="Y345" t="str">
        <f>IF(ISNUMBER(FIND("曹俊",#REF!)),#REF!,"")</f>
        <v/>
      </c>
      <c r="Z345" s="99" t="str">
        <f>IF(ISNUMBER(FIND("曹俊",#REF!)),IF(#REF!&gt;=#REF!,#REF!,IF(#REF!&lt;#REF!,#REF!,"")),"")</f>
        <v/>
      </c>
      <c r="AB345" t="str">
        <f>IF(ISNUMBER(FIND("杨毅松",#REF!)),#REF!,"")</f>
        <v/>
      </c>
      <c r="AC345" s="99" t="str">
        <f>IF(ISNUMBER(FIND("杨毅松",#REF!)),IF(#REF!&gt;=#REF!,#REF!,IF(#REF!&lt;#REF!,#REF!,"")),"")</f>
        <v/>
      </c>
      <c r="AE345" t="str">
        <f>IF(ISNUMBER(FIND("田伟",#REF!)),#REF!,"")</f>
        <v/>
      </c>
      <c r="AF345" s="99" t="str">
        <f>IF(ISNUMBER(FIND("田伟",#REF!)),IF(#REF!&gt;=#REF!,#REF!,IF(#REF!&lt;#REF!,#REF!,"")),"")</f>
        <v/>
      </c>
      <c r="AH345" t="str">
        <f>IF(ISNUMBER(FIND("陈文卿",#REF!)),#REF!,"")</f>
        <v/>
      </c>
      <c r="AI345" s="99" t="str">
        <f>IF(ISNUMBER(FIND("陈文卿",#REF!)),IF(#REF!&gt;=#REF!,#REF!,IF(#REF!&lt;#REF!,#REF!,"")),"")</f>
        <v/>
      </c>
    </row>
    <row r="346" spans="1:35">
      <c r="A346" t="str">
        <f>IF(ISNUMBER(FIND("周朋",#REF!)),#REF!,"")</f>
        <v/>
      </c>
      <c r="B346" s="99" t="str">
        <f>IF(ISNUMBER(FIND("周朋",#REF!)),IF(#REF!&gt;=#REF!,#REF!,IF(#REF!&lt;#REF!,#REF!,"")),"")</f>
        <v/>
      </c>
      <c r="D346" t="str">
        <f>IF(ISNUMBER(FIND("鲁元君",#REF!)),#REF!,"")</f>
        <v/>
      </c>
      <c r="E346" s="99" t="str">
        <f>IF(ISNUMBER(FIND("鲁元君",#REF!)),IF(#REF!&gt;=#REF!,#REF!,IF(#REF!&lt;#REF!,#REF!,"")),"")</f>
        <v/>
      </c>
      <c r="G346" t="str">
        <f>IF(ISNUMBER(FIND("张子浚",#REF!)),#REF!,"")</f>
        <v/>
      </c>
      <c r="H346" s="99" t="str">
        <f>IF(ISNUMBER(FIND("张子浚",#REF!)),IF(#REF!&gt;=#REF!,#REF!,IF(#REF!&lt;#REF!,#REF!,"")),"")</f>
        <v/>
      </c>
      <c r="J346" t="str">
        <f>IF(ISNUMBER(FIND("张天畅",#REF!)),#REF!,"")</f>
        <v/>
      </c>
      <c r="K346" s="99" t="str">
        <f>IF(ISNUMBER(FIND("张天畅",#REF!)),IF(#REF!&gt;=#REF!,#REF!,IF(#REF!&lt;#REF!,#REF!,"")),"")</f>
        <v/>
      </c>
      <c r="M346" t="str">
        <f>IF(ISNUMBER(FIND("李元星",#REF!)),#REF!,"")</f>
        <v/>
      </c>
      <c r="N346" s="99" t="str">
        <f>IF(ISNUMBER(FIND("李元星",#REF!)),IF(#REF!&gt;=#REF!,#REF!,IF(#REF!&lt;#REF!,#REF!,"")),"")</f>
        <v/>
      </c>
      <c r="P346" t="str">
        <f>IF(ISNUMBER(FIND("徐锐",#REF!)),#REF!,"")</f>
        <v/>
      </c>
      <c r="Q346" s="99" t="str">
        <f>IF(ISNUMBER(FIND("徐锐",#REF!)),IF(#REF!&gt;=#REF!,#REF!,IF(#REF!&lt;#REF!,#REF!,"")),"")</f>
        <v/>
      </c>
      <c r="S346" t="str">
        <f>IF(ISNUMBER(FIND("余亚成",#REF!)),#REF!,"")</f>
        <v/>
      </c>
      <c r="T346" s="99" t="str">
        <f>IF(ISNUMBER(FIND("余亚成",#REF!)),IF(#REF!&gt;=#REF!,#REF!,IF(#REF!&lt;#REF!,#REF!,"")),"")</f>
        <v/>
      </c>
      <c r="V346" t="str">
        <f>IF(ISNUMBER(FIND("杨炼",#REF!)),#REF!,"")</f>
        <v/>
      </c>
      <c r="W346" s="99" t="str">
        <f>IF(ISNUMBER(FIND("杨炼",#REF!)),IF(#REF!&gt;=#REF!,#REF!,IF(#REF!&lt;#REF!,#REF!,"")),"")</f>
        <v/>
      </c>
      <c r="Y346" t="str">
        <f>IF(ISNUMBER(FIND("曹俊",#REF!)),#REF!,"")</f>
        <v/>
      </c>
      <c r="Z346" s="99" t="str">
        <f>IF(ISNUMBER(FIND("曹俊",#REF!)),IF(#REF!&gt;=#REF!,#REF!,IF(#REF!&lt;#REF!,#REF!,"")),"")</f>
        <v/>
      </c>
      <c r="AB346" t="str">
        <f>IF(ISNUMBER(FIND("杨毅松",#REF!)),#REF!,"")</f>
        <v/>
      </c>
      <c r="AC346" s="99" t="str">
        <f>IF(ISNUMBER(FIND("杨毅松",#REF!)),IF(#REF!&gt;=#REF!,#REF!,IF(#REF!&lt;#REF!,#REF!,"")),"")</f>
        <v/>
      </c>
      <c r="AE346" t="str">
        <f>IF(ISNUMBER(FIND("田伟",#REF!)),#REF!,"")</f>
        <v/>
      </c>
      <c r="AF346" s="99" t="str">
        <f>IF(ISNUMBER(FIND("田伟",#REF!)),IF(#REF!&gt;=#REF!,#REF!,IF(#REF!&lt;#REF!,#REF!,"")),"")</f>
        <v/>
      </c>
      <c r="AH346" t="str">
        <f>IF(ISNUMBER(FIND("陈文卿",#REF!)),#REF!,"")</f>
        <v/>
      </c>
      <c r="AI346" s="99" t="str">
        <f>IF(ISNUMBER(FIND("陈文卿",#REF!)),IF(#REF!&gt;=#REF!,#REF!,IF(#REF!&lt;#REF!,#REF!,"")),"")</f>
        <v/>
      </c>
    </row>
    <row r="347" spans="1:35">
      <c r="A347" t="str">
        <f>IF(ISNUMBER(FIND("周朋",#REF!)),#REF!,"")</f>
        <v/>
      </c>
      <c r="B347" s="99" t="str">
        <f>IF(ISNUMBER(FIND("周朋",#REF!)),IF(#REF!&gt;=#REF!,#REF!,IF(#REF!&lt;#REF!,#REF!,"")),"")</f>
        <v/>
      </c>
      <c r="D347" t="str">
        <f>IF(ISNUMBER(FIND("鲁元君",#REF!)),#REF!,"")</f>
        <v/>
      </c>
      <c r="E347" s="99" t="str">
        <f>IF(ISNUMBER(FIND("鲁元君",#REF!)),IF(#REF!&gt;=#REF!,#REF!,IF(#REF!&lt;#REF!,#REF!,"")),"")</f>
        <v/>
      </c>
      <c r="G347" t="str">
        <f>IF(ISNUMBER(FIND("张子浚",#REF!)),#REF!,"")</f>
        <v/>
      </c>
      <c r="H347" s="99" t="str">
        <f>IF(ISNUMBER(FIND("张子浚",#REF!)),IF(#REF!&gt;=#REF!,#REF!,IF(#REF!&lt;#REF!,#REF!,"")),"")</f>
        <v/>
      </c>
      <c r="J347" t="str">
        <f>IF(ISNUMBER(FIND("张天畅",#REF!)),#REF!,"")</f>
        <v/>
      </c>
      <c r="K347" s="99" t="str">
        <f>IF(ISNUMBER(FIND("张天畅",#REF!)),IF(#REF!&gt;=#REF!,#REF!,IF(#REF!&lt;#REF!,#REF!,"")),"")</f>
        <v/>
      </c>
      <c r="M347" t="str">
        <f>IF(ISNUMBER(FIND("李元星",#REF!)),#REF!,"")</f>
        <v/>
      </c>
      <c r="N347" s="99" t="str">
        <f>IF(ISNUMBER(FIND("李元星",#REF!)),IF(#REF!&gt;=#REF!,#REF!,IF(#REF!&lt;#REF!,#REF!,"")),"")</f>
        <v/>
      </c>
      <c r="P347" t="str">
        <f>IF(ISNUMBER(FIND("徐锐",#REF!)),#REF!,"")</f>
        <v/>
      </c>
      <c r="Q347" s="99" t="str">
        <f>IF(ISNUMBER(FIND("徐锐",#REF!)),IF(#REF!&gt;=#REF!,#REF!,IF(#REF!&lt;#REF!,#REF!,"")),"")</f>
        <v/>
      </c>
      <c r="S347" t="str">
        <f>IF(ISNUMBER(FIND("余亚成",#REF!)),#REF!,"")</f>
        <v/>
      </c>
      <c r="T347" s="99" t="str">
        <f>IF(ISNUMBER(FIND("余亚成",#REF!)),IF(#REF!&gt;=#REF!,#REF!,IF(#REF!&lt;#REF!,#REF!,"")),"")</f>
        <v/>
      </c>
      <c r="V347" t="str">
        <f>IF(ISNUMBER(FIND("杨炼",#REF!)),#REF!,"")</f>
        <v/>
      </c>
      <c r="W347" s="99" t="str">
        <f>IF(ISNUMBER(FIND("杨炼",#REF!)),IF(#REF!&gt;=#REF!,#REF!,IF(#REF!&lt;#REF!,#REF!,"")),"")</f>
        <v/>
      </c>
      <c r="Y347" t="str">
        <f>IF(ISNUMBER(FIND("曹俊",#REF!)),#REF!,"")</f>
        <v/>
      </c>
      <c r="Z347" s="99" t="str">
        <f>IF(ISNUMBER(FIND("曹俊",#REF!)),IF(#REF!&gt;=#REF!,#REF!,IF(#REF!&lt;#REF!,#REF!,"")),"")</f>
        <v/>
      </c>
      <c r="AB347" t="str">
        <f>IF(ISNUMBER(FIND("杨毅松",#REF!)),#REF!,"")</f>
        <v/>
      </c>
      <c r="AC347" s="99" t="str">
        <f>IF(ISNUMBER(FIND("杨毅松",#REF!)),IF(#REF!&gt;=#REF!,#REF!,IF(#REF!&lt;#REF!,#REF!,"")),"")</f>
        <v/>
      </c>
      <c r="AE347" t="str">
        <f>IF(ISNUMBER(FIND("田伟",#REF!)),#REF!,"")</f>
        <v/>
      </c>
      <c r="AF347" s="99" t="str">
        <f>IF(ISNUMBER(FIND("田伟",#REF!)),IF(#REF!&gt;=#REF!,#REF!,IF(#REF!&lt;#REF!,#REF!,"")),"")</f>
        <v/>
      </c>
      <c r="AH347" t="str">
        <f>IF(ISNUMBER(FIND("陈文卿",#REF!)),#REF!,"")</f>
        <v/>
      </c>
      <c r="AI347" s="99" t="str">
        <f>IF(ISNUMBER(FIND("陈文卿",#REF!)),IF(#REF!&gt;=#REF!,#REF!,IF(#REF!&lt;#REF!,#REF!,"")),"")</f>
        <v/>
      </c>
    </row>
    <row r="348" spans="1:35">
      <c r="A348" t="str">
        <f>IF(ISNUMBER(FIND("周朋",#REF!)),#REF!,"")</f>
        <v/>
      </c>
      <c r="B348" s="99" t="str">
        <f>IF(ISNUMBER(FIND("周朋",#REF!)),IF(#REF!&gt;=#REF!,#REF!,IF(#REF!&lt;#REF!,#REF!,"")),"")</f>
        <v/>
      </c>
      <c r="D348" t="str">
        <f>IF(ISNUMBER(FIND("鲁元君",#REF!)),#REF!,"")</f>
        <v/>
      </c>
      <c r="E348" s="99" t="str">
        <f>IF(ISNUMBER(FIND("鲁元君",#REF!)),IF(#REF!&gt;=#REF!,#REF!,IF(#REF!&lt;#REF!,#REF!,"")),"")</f>
        <v/>
      </c>
      <c r="G348" t="str">
        <f>IF(ISNUMBER(FIND("张子浚",#REF!)),#REF!,"")</f>
        <v/>
      </c>
      <c r="H348" s="99" t="str">
        <f>IF(ISNUMBER(FIND("张子浚",#REF!)),IF(#REF!&gt;=#REF!,#REF!,IF(#REF!&lt;#REF!,#REF!,"")),"")</f>
        <v/>
      </c>
      <c r="J348" t="str">
        <f>IF(ISNUMBER(FIND("张天畅",#REF!)),#REF!,"")</f>
        <v/>
      </c>
      <c r="K348" s="99" t="str">
        <f>IF(ISNUMBER(FIND("张天畅",#REF!)),IF(#REF!&gt;=#REF!,#REF!,IF(#REF!&lt;#REF!,#REF!,"")),"")</f>
        <v/>
      </c>
      <c r="M348" t="str">
        <f>IF(ISNUMBER(FIND("李元星",#REF!)),#REF!,"")</f>
        <v/>
      </c>
      <c r="N348" s="99" t="str">
        <f>IF(ISNUMBER(FIND("李元星",#REF!)),IF(#REF!&gt;=#REF!,#REF!,IF(#REF!&lt;#REF!,#REF!,"")),"")</f>
        <v/>
      </c>
      <c r="P348" t="str">
        <f>IF(ISNUMBER(FIND("徐锐",#REF!)),#REF!,"")</f>
        <v/>
      </c>
      <c r="Q348" s="99" t="str">
        <f>IF(ISNUMBER(FIND("徐锐",#REF!)),IF(#REF!&gt;=#REF!,#REF!,IF(#REF!&lt;#REF!,#REF!,"")),"")</f>
        <v/>
      </c>
      <c r="S348" t="str">
        <f>IF(ISNUMBER(FIND("余亚成",#REF!)),#REF!,"")</f>
        <v/>
      </c>
      <c r="T348" s="99" t="str">
        <f>IF(ISNUMBER(FIND("余亚成",#REF!)),IF(#REF!&gt;=#REF!,#REF!,IF(#REF!&lt;#REF!,#REF!,"")),"")</f>
        <v/>
      </c>
      <c r="V348" t="str">
        <f>IF(ISNUMBER(FIND("杨炼",#REF!)),#REF!,"")</f>
        <v/>
      </c>
      <c r="W348" s="99" t="str">
        <f>IF(ISNUMBER(FIND("杨炼",#REF!)),IF(#REF!&gt;=#REF!,#REF!,IF(#REF!&lt;#REF!,#REF!,"")),"")</f>
        <v/>
      </c>
      <c r="Y348" t="str">
        <f>IF(ISNUMBER(FIND("曹俊",#REF!)),#REF!,"")</f>
        <v/>
      </c>
      <c r="Z348" s="99" t="str">
        <f>IF(ISNUMBER(FIND("曹俊",#REF!)),IF(#REF!&gt;=#REF!,#REF!,IF(#REF!&lt;#REF!,#REF!,"")),"")</f>
        <v/>
      </c>
      <c r="AB348" t="str">
        <f>IF(ISNUMBER(FIND("杨毅松",#REF!)),#REF!,"")</f>
        <v/>
      </c>
      <c r="AC348" s="99" t="str">
        <f>IF(ISNUMBER(FIND("杨毅松",#REF!)),IF(#REF!&gt;=#REF!,#REF!,IF(#REF!&lt;#REF!,#REF!,"")),"")</f>
        <v/>
      </c>
      <c r="AE348" t="str">
        <f>IF(ISNUMBER(FIND("田伟",#REF!)),#REF!,"")</f>
        <v/>
      </c>
      <c r="AF348" s="99" t="str">
        <f>IF(ISNUMBER(FIND("田伟",#REF!)),IF(#REF!&gt;=#REF!,#REF!,IF(#REF!&lt;#REF!,#REF!,"")),"")</f>
        <v/>
      </c>
      <c r="AH348" t="str">
        <f>IF(ISNUMBER(FIND("陈文卿",#REF!)),#REF!,"")</f>
        <v/>
      </c>
      <c r="AI348" s="99" t="str">
        <f>IF(ISNUMBER(FIND("陈文卿",#REF!)),IF(#REF!&gt;=#REF!,#REF!,IF(#REF!&lt;#REF!,#REF!,"")),"")</f>
        <v/>
      </c>
    </row>
    <row r="349" spans="1:35">
      <c r="A349" t="str">
        <f>IF(ISNUMBER(FIND("周朋",#REF!)),#REF!,"")</f>
        <v/>
      </c>
      <c r="B349" s="99" t="str">
        <f>IF(ISNUMBER(FIND("周朋",#REF!)),IF(#REF!&gt;=#REF!,#REF!,IF(#REF!&lt;#REF!,#REF!,"")),"")</f>
        <v/>
      </c>
      <c r="D349" t="str">
        <f>IF(ISNUMBER(FIND("鲁元君",#REF!)),#REF!,"")</f>
        <v/>
      </c>
      <c r="E349" s="99" t="str">
        <f>IF(ISNUMBER(FIND("鲁元君",#REF!)),IF(#REF!&gt;=#REF!,#REF!,IF(#REF!&lt;#REF!,#REF!,"")),"")</f>
        <v/>
      </c>
      <c r="G349" t="str">
        <f>IF(ISNUMBER(FIND("张子浚",#REF!)),#REF!,"")</f>
        <v/>
      </c>
      <c r="H349" s="99" t="str">
        <f>IF(ISNUMBER(FIND("张子浚",#REF!)),IF(#REF!&gt;=#REF!,#REF!,IF(#REF!&lt;#REF!,#REF!,"")),"")</f>
        <v/>
      </c>
      <c r="J349" t="str">
        <f>IF(ISNUMBER(FIND("张天畅",#REF!)),#REF!,"")</f>
        <v/>
      </c>
      <c r="K349" s="99" t="str">
        <f>IF(ISNUMBER(FIND("张天畅",#REF!)),IF(#REF!&gt;=#REF!,#REF!,IF(#REF!&lt;#REF!,#REF!,"")),"")</f>
        <v/>
      </c>
      <c r="M349" t="str">
        <f>IF(ISNUMBER(FIND("李元星",#REF!)),#REF!,"")</f>
        <v/>
      </c>
      <c r="N349" s="99" t="str">
        <f>IF(ISNUMBER(FIND("李元星",#REF!)),IF(#REF!&gt;=#REF!,#REF!,IF(#REF!&lt;#REF!,#REF!,"")),"")</f>
        <v/>
      </c>
      <c r="P349" t="str">
        <f>IF(ISNUMBER(FIND("徐锐",#REF!)),#REF!,"")</f>
        <v/>
      </c>
      <c r="Q349" s="99" t="str">
        <f>IF(ISNUMBER(FIND("徐锐",#REF!)),IF(#REF!&gt;=#REF!,#REF!,IF(#REF!&lt;#REF!,#REF!,"")),"")</f>
        <v/>
      </c>
      <c r="S349" t="str">
        <f>IF(ISNUMBER(FIND("余亚成",#REF!)),#REF!,"")</f>
        <v/>
      </c>
      <c r="T349" s="99" t="str">
        <f>IF(ISNUMBER(FIND("余亚成",#REF!)),IF(#REF!&gt;=#REF!,#REF!,IF(#REF!&lt;#REF!,#REF!,"")),"")</f>
        <v/>
      </c>
      <c r="V349" t="str">
        <f>IF(ISNUMBER(FIND("杨炼",#REF!)),#REF!,"")</f>
        <v/>
      </c>
      <c r="W349" s="99" t="str">
        <f>IF(ISNUMBER(FIND("杨炼",#REF!)),IF(#REF!&gt;=#REF!,#REF!,IF(#REF!&lt;#REF!,#REF!,"")),"")</f>
        <v/>
      </c>
      <c r="Y349" t="str">
        <f>IF(ISNUMBER(FIND("曹俊",#REF!)),#REF!,"")</f>
        <v/>
      </c>
      <c r="Z349" s="99" t="str">
        <f>IF(ISNUMBER(FIND("曹俊",#REF!)),IF(#REF!&gt;=#REF!,#REF!,IF(#REF!&lt;#REF!,#REF!,"")),"")</f>
        <v/>
      </c>
      <c r="AB349" t="str">
        <f>IF(ISNUMBER(FIND("杨毅松",#REF!)),#REF!,"")</f>
        <v/>
      </c>
      <c r="AC349" s="99" t="str">
        <f>IF(ISNUMBER(FIND("杨毅松",#REF!)),IF(#REF!&gt;=#REF!,#REF!,IF(#REF!&lt;#REF!,#REF!,"")),"")</f>
        <v/>
      </c>
      <c r="AE349" t="str">
        <f>IF(ISNUMBER(FIND("田伟",#REF!)),#REF!,"")</f>
        <v/>
      </c>
      <c r="AF349" s="99" t="str">
        <f>IF(ISNUMBER(FIND("田伟",#REF!)),IF(#REF!&gt;=#REF!,#REF!,IF(#REF!&lt;#REF!,#REF!,"")),"")</f>
        <v/>
      </c>
      <c r="AH349" t="str">
        <f>IF(ISNUMBER(FIND("陈文卿",#REF!)),#REF!,"")</f>
        <v/>
      </c>
      <c r="AI349" s="99" t="str">
        <f>IF(ISNUMBER(FIND("陈文卿",#REF!)),IF(#REF!&gt;=#REF!,#REF!,IF(#REF!&lt;#REF!,#REF!,"")),"")</f>
        <v/>
      </c>
    </row>
    <row r="350" spans="1:35">
      <c r="A350" s="112" t="str">
        <f>IF(ISNUMBER(FIND("周朋",#REF!)),#REF!,"")</f>
        <v/>
      </c>
      <c r="B350" s="113" t="str">
        <f>IF(ISNUMBER(FIND("周朋",#REF!)),IF(#REF!&gt;=#REF!,#REF!,IF(#REF!&lt;#REF!,#REF!,"")),"")</f>
        <v/>
      </c>
      <c r="D350" s="114" t="str">
        <f>IF(ISNUMBER(FIND("鲁元君",#REF!)),#REF!,"")</f>
        <v/>
      </c>
      <c r="E350" s="115" t="str">
        <f>IF(ISNUMBER(FIND("鲁元君",#REF!)),IF(#REF!&gt;=#REF!,#REF!,IF(#REF!&lt;#REF!,#REF!,"")),"")</f>
        <v/>
      </c>
      <c r="G350" s="114" t="str">
        <f>IF(ISNUMBER(FIND("张子浚",#REF!)),#REF!,"")</f>
        <v/>
      </c>
      <c r="H350" s="115" t="str">
        <f>IF(ISNUMBER(FIND("张子浚",#REF!)),IF(#REF!&gt;=#REF!,#REF!,IF(#REF!&lt;#REF!,#REF!,"")),"")</f>
        <v/>
      </c>
      <c r="J350" s="114" t="str">
        <f>IF(ISNUMBER(FIND("张天畅",#REF!)),#REF!,"")</f>
        <v/>
      </c>
      <c r="K350" s="115" t="str">
        <f>IF(ISNUMBER(FIND("张天畅",#REF!)),IF(#REF!&gt;=#REF!,#REF!,IF(#REF!&lt;#REF!,#REF!,"")),"")</f>
        <v/>
      </c>
      <c r="M350" s="114" t="str">
        <f>IF(ISNUMBER(FIND("李元星",#REF!)),#REF!,"")</f>
        <v/>
      </c>
      <c r="N350" s="115" t="str">
        <f>IF(ISNUMBER(FIND("李元星",#REF!)),IF(#REF!&gt;=#REF!,#REF!,IF(#REF!&lt;#REF!,#REF!,"")),"")</f>
        <v/>
      </c>
      <c r="P350" s="114" t="str">
        <f>IF(ISNUMBER(FIND("徐锐",#REF!)),#REF!,"")</f>
        <v/>
      </c>
      <c r="Q350" s="115" t="str">
        <f>IF(ISNUMBER(FIND("徐锐",#REF!)),IF(#REF!&gt;=#REF!,#REF!,IF(#REF!&lt;#REF!,#REF!,"")),"")</f>
        <v/>
      </c>
      <c r="S350" s="112" t="str">
        <f>IF(ISNUMBER(FIND("余亚成",#REF!)),#REF!,"")</f>
        <v/>
      </c>
      <c r="T350" s="113" t="str">
        <f>IF(ISNUMBER(FIND("余亚成",#REF!)),IF(#REF!&gt;=#REF!,#REF!,IF(#REF!&lt;#REF!,#REF!,"")),"")</f>
        <v/>
      </c>
      <c r="V350" s="114" t="str">
        <f>IF(ISNUMBER(FIND("杨炼",#REF!)),#REF!,"")</f>
        <v/>
      </c>
      <c r="W350" s="115" t="str">
        <f>IF(ISNUMBER(FIND("杨炼",#REF!)),IF(#REF!&gt;=#REF!,#REF!,IF(#REF!&lt;#REF!,#REF!,"")),"")</f>
        <v/>
      </c>
      <c r="Y350" s="112" t="str">
        <f>IF(ISNUMBER(FIND("曹俊",#REF!)),#REF!,"")</f>
        <v/>
      </c>
      <c r="Z350" s="113" t="str">
        <f>IF(ISNUMBER(FIND("曹俊",#REF!)),IF(#REF!&gt;=#REF!,#REF!,IF(#REF!&lt;#REF!,#REF!,"")),"")</f>
        <v/>
      </c>
      <c r="AB350" s="112" t="str">
        <f>IF(ISNUMBER(FIND("杨毅松",#REF!)),#REF!,"")</f>
        <v/>
      </c>
      <c r="AC350" s="113" t="str">
        <f>IF(ISNUMBER(FIND("杨毅松",#REF!)),IF(#REF!&gt;=#REF!,#REF!,IF(#REF!&lt;#REF!,#REF!,"")),"")</f>
        <v/>
      </c>
      <c r="AE350" s="112" t="str">
        <f>IF(ISNUMBER(FIND("田伟",#REF!)),#REF!,"")</f>
        <v/>
      </c>
      <c r="AF350" s="113" t="str">
        <f>IF(ISNUMBER(FIND("田伟",#REF!)),IF(#REF!&gt;=#REF!,#REF!,IF(#REF!&lt;#REF!,#REF!,"")),"")</f>
        <v/>
      </c>
      <c r="AH350" s="112" t="str">
        <f>IF(ISNUMBER(FIND("陈文卿",#REF!)),#REF!,"")</f>
        <v/>
      </c>
      <c r="AI350" s="113" t="str">
        <f>IF(ISNUMBER(FIND("陈文卿",#REF!)),IF(#REF!&gt;=#REF!,#REF!,IF(#REF!&lt;#REF!,#REF!,"")),"")</f>
        <v/>
      </c>
    </row>
  </sheetData>
  <sheetProtection password="9948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A4" sqref="A4:O4"/>
    </sheetView>
  </sheetViews>
  <sheetFormatPr defaultColWidth="9" defaultRowHeight="13.5"/>
  <cols>
    <col min="1" max="3" width="6.25" customWidth="1"/>
    <col min="4" max="4" width="20.25" customWidth="1"/>
    <col min="5" max="5" width="55.75" customWidth="1"/>
    <col min="6" max="6" width="23.375" customWidth="1"/>
    <col min="7" max="7" width="8.875" customWidth="1"/>
    <col min="8" max="14" width="5.125" customWidth="1"/>
    <col min="15" max="15" width="8.875" customWidth="1"/>
  </cols>
  <sheetData>
    <row r="1" ht="17.25" spans="1:15">
      <c r="A1" s="40" t="s">
        <v>36</v>
      </c>
      <c r="B1" s="41" t="s">
        <v>37</v>
      </c>
      <c r="C1" s="42"/>
      <c r="D1" s="43"/>
      <c r="E1" s="41"/>
      <c r="F1" s="42"/>
      <c r="G1" s="42"/>
      <c r="H1" s="42"/>
      <c r="I1" s="42"/>
      <c r="J1" s="42"/>
      <c r="K1" s="42"/>
      <c r="L1" s="42"/>
      <c r="M1" s="42"/>
      <c r="N1" s="78"/>
      <c r="O1" s="79"/>
    </row>
    <row r="2" ht="17.25" spans="1:15">
      <c r="A2" s="40"/>
      <c r="B2" s="42"/>
      <c r="C2" s="42"/>
      <c r="D2" s="43"/>
      <c r="E2" s="41"/>
      <c r="F2" s="42"/>
      <c r="G2" s="42"/>
      <c r="H2" s="42"/>
      <c r="I2" s="42"/>
      <c r="J2" s="42"/>
      <c r="K2" s="42"/>
      <c r="L2" s="42"/>
      <c r="M2" s="42"/>
      <c r="N2" s="78"/>
      <c r="O2" s="79"/>
    </row>
    <row r="3" ht="17.25" spans="1:15">
      <c r="A3" s="40"/>
      <c r="B3" s="42"/>
      <c r="C3" s="42"/>
      <c r="D3" s="43"/>
      <c r="E3" s="41"/>
      <c r="F3" s="42"/>
      <c r="G3" s="42"/>
      <c r="H3" s="42"/>
      <c r="I3" s="42"/>
      <c r="J3" s="42"/>
      <c r="K3" s="42"/>
      <c r="L3" s="42"/>
      <c r="M3" s="42"/>
      <c r="N3" s="78"/>
      <c r="O3" s="79"/>
    </row>
    <row r="4" ht="29.25" spans="1:15">
      <c r="A4" s="44" t="s">
        <v>38</v>
      </c>
      <c r="B4" s="45"/>
      <c r="C4" s="45"/>
      <c r="D4" s="45"/>
      <c r="E4" s="46"/>
      <c r="F4" s="45"/>
      <c r="G4" s="45"/>
      <c r="H4" s="45"/>
      <c r="I4" s="45"/>
      <c r="J4" s="45"/>
      <c r="K4" s="45"/>
      <c r="L4" s="45"/>
      <c r="M4" s="45"/>
      <c r="N4" s="45"/>
      <c r="O4" s="80"/>
    </row>
    <row r="5" ht="18" spans="1:15">
      <c r="A5" s="47" t="s">
        <v>21</v>
      </c>
      <c r="B5" s="48" t="s">
        <v>13</v>
      </c>
      <c r="C5" s="48" t="s">
        <v>39</v>
      </c>
      <c r="D5" s="48" t="s">
        <v>2</v>
      </c>
      <c r="E5" s="49" t="s">
        <v>22</v>
      </c>
      <c r="F5" s="50" t="s">
        <v>40</v>
      </c>
      <c r="G5" s="50" t="s">
        <v>41</v>
      </c>
      <c r="H5" s="51" t="s">
        <v>42</v>
      </c>
      <c r="I5" s="51"/>
      <c r="J5" s="51"/>
      <c r="K5" s="51"/>
      <c r="L5" s="51"/>
      <c r="M5" s="51"/>
      <c r="N5" s="81"/>
      <c r="O5" s="50" t="s">
        <v>43</v>
      </c>
    </row>
    <row r="6" spans="1:15">
      <c r="A6" s="52"/>
      <c r="B6" s="48"/>
      <c r="C6" s="48"/>
      <c r="D6" s="48"/>
      <c r="E6" s="53"/>
      <c r="F6" s="54"/>
      <c r="G6" s="54"/>
      <c r="H6" s="55" t="s">
        <v>44</v>
      </c>
      <c r="I6" s="82"/>
      <c r="J6" s="82"/>
      <c r="K6" s="82"/>
      <c r="L6" s="82"/>
      <c r="M6" s="82"/>
      <c r="N6" s="83"/>
      <c r="O6" s="84"/>
    </row>
    <row r="7" spans="1:15">
      <c r="A7" s="52"/>
      <c r="B7" s="47"/>
      <c r="C7" s="47"/>
      <c r="D7" s="47"/>
      <c r="E7" s="53"/>
      <c r="F7" s="56"/>
      <c r="G7" s="54"/>
      <c r="H7" s="57"/>
      <c r="I7" s="85"/>
      <c r="J7" s="85"/>
      <c r="K7" s="85"/>
      <c r="L7" s="85"/>
      <c r="M7" s="85"/>
      <c r="N7" s="86"/>
      <c r="O7" s="84"/>
    </row>
    <row r="8" ht="24.75" spans="1:15">
      <c r="A8" s="58">
        <v>1</v>
      </c>
      <c r="B8" s="59" t="s">
        <v>45</v>
      </c>
      <c r="C8" s="60" t="s">
        <v>46</v>
      </c>
      <c r="D8" s="61" t="s">
        <v>47</v>
      </c>
      <c r="E8" s="62" t="s">
        <v>48</v>
      </c>
      <c r="F8" s="63">
        <v>1</v>
      </c>
      <c r="G8" s="63" t="s">
        <v>7</v>
      </c>
      <c r="H8" s="64"/>
      <c r="I8" s="87"/>
      <c r="J8" s="88"/>
      <c r="K8" s="89"/>
      <c r="L8" s="89"/>
      <c r="M8" s="89"/>
      <c r="N8" s="89"/>
      <c r="O8" s="90"/>
    </row>
    <row r="9" ht="24.75" spans="1:15">
      <c r="A9" s="58">
        <v>2</v>
      </c>
      <c r="B9" s="65"/>
      <c r="C9" s="60"/>
      <c r="D9" s="61" t="s">
        <v>49</v>
      </c>
      <c r="E9" s="62" t="s">
        <v>50</v>
      </c>
      <c r="F9" s="63">
        <v>1</v>
      </c>
      <c r="G9" s="63" t="s">
        <v>7</v>
      </c>
      <c r="H9" s="64"/>
      <c r="I9" s="89"/>
      <c r="J9" s="87"/>
      <c r="K9" s="88"/>
      <c r="L9" s="89"/>
      <c r="M9" s="89"/>
      <c r="N9" s="89"/>
      <c r="O9" s="90"/>
    </row>
    <row r="10" ht="24.75" spans="1:15">
      <c r="A10" s="58">
        <v>3</v>
      </c>
      <c r="B10" s="65"/>
      <c r="C10" s="60"/>
      <c r="D10" s="66" t="s">
        <v>51</v>
      </c>
      <c r="E10" s="62"/>
      <c r="F10" s="63">
        <v>1</v>
      </c>
      <c r="G10" s="63" t="s">
        <v>7</v>
      </c>
      <c r="H10" s="64"/>
      <c r="I10" s="89"/>
      <c r="J10" s="89"/>
      <c r="K10" s="89"/>
      <c r="L10" s="89"/>
      <c r="M10" s="88"/>
      <c r="N10" s="89"/>
      <c r="O10" s="90"/>
    </row>
    <row r="11" ht="24.75" spans="1:15">
      <c r="A11" s="58">
        <v>4</v>
      </c>
      <c r="B11" s="65"/>
      <c r="C11" s="60"/>
      <c r="D11" s="66" t="s">
        <v>52</v>
      </c>
      <c r="E11" s="67"/>
      <c r="F11" s="68">
        <v>1</v>
      </c>
      <c r="G11" s="63" t="s">
        <v>7</v>
      </c>
      <c r="H11" s="64"/>
      <c r="I11" s="87"/>
      <c r="J11" s="87"/>
      <c r="K11" s="89"/>
      <c r="L11" s="88"/>
      <c r="M11" s="89"/>
      <c r="N11" s="89"/>
      <c r="O11" s="90"/>
    </row>
    <row r="12" ht="24.75" spans="1:15">
      <c r="A12" s="58">
        <v>6</v>
      </c>
      <c r="B12" s="65"/>
      <c r="C12" s="60"/>
      <c r="D12" s="61" t="s">
        <v>53</v>
      </c>
      <c r="E12" s="69"/>
      <c r="F12" s="63">
        <v>1</v>
      </c>
      <c r="G12" s="63" t="s">
        <v>7</v>
      </c>
      <c r="H12" s="64"/>
      <c r="I12" s="89"/>
      <c r="J12" s="89"/>
      <c r="K12" s="89"/>
      <c r="L12" s="91"/>
      <c r="M12" s="91"/>
      <c r="N12" s="88"/>
      <c r="O12" s="90"/>
    </row>
    <row r="13" ht="24.75" spans="1:15">
      <c r="A13" s="58">
        <v>7</v>
      </c>
      <c r="B13" s="65"/>
      <c r="C13" s="60"/>
      <c r="D13" s="61" t="s">
        <v>54</v>
      </c>
      <c r="E13" s="69"/>
      <c r="F13" s="63">
        <v>3</v>
      </c>
      <c r="G13" s="63" t="s">
        <v>55</v>
      </c>
      <c r="H13" s="64"/>
      <c r="I13" s="89"/>
      <c r="J13" s="89"/>
      <c r="K13" s="89"/>
      <c r="L13" s="89"/>
      <c r="M13" s="89"/>
      <c r="N13" s="89"/>
      <c r="O13" s="90"/>
    </row>
    <row r="14" ht="24.75" spans="1:15">
      <c r="A14" s="58">
        <v>8</v>
      </c>
      <c r="B14" s="65"/>
      <c r="C14" s="60"/>
      <c r="D14" s="61" t="s">
        <v>56</v>
      </c>
      <c r="E14" s="69"/>
      <c r="F14" s="63">
        <v>3</v>
      </c>
      <c r="G14" s="63" t="s">
        <v>55</v>
      </c>
      <c r="H14" s="64"/>
      <c r="I14" s="89"/>
      <c r="J14" s="89"/>
      <c r="K14" s="89"/>
      <c r="L14" s="89"/>
      <c r="M14" s="89"/>
      <c r="N14" s="89"/>
      <c r="O14" s="90"/>
    </row>
    <row r="15" ht="24.75" spans="1:15">
      <c r="A15" s="58">
        <v>9</v>
      </c>
      <c r="B15" s="65"/>
      <c r="C15" s="60"/>
      <c r="D15" s="61" t="s">
        <v>57</v>
      </c>
      <c r="E15" s="69"/>
      <c r="F15" s="63">
        <v>1</v>
      </c>
      <c r="G15" s="63" t="s">
        <v>7</v>
      </c>
      <c r="H15" s="64"/>
      <c r="I15" s="89"/>
      <c r="J15" s="89"/>
      <c r="K15" s="89"/>
      <c r="L15" s="89"/>
      <c r="M15" s="89"/>
      <c r="N15" s="88"/>
      <c r="O15" s="90"/>
    </row>
    <row r="16" ht="24.75" spans="1:15">
      <c r="A16" s="58">
        <v>10</v>
      </c>
      <c r="B16" s="65"/>
      <c r="C16" s="60"/>
      <c r="D16" s="70" t="s">
        <v>58</v>
      </c>
      <c r="E16" s="62"/>
      <c r="F16" s="63" t="s">
        <v>59</v>
      </c>
      <c r="G16" s="71" t="s">
        <v>60</v>
      </c>
      <c r="H16" s="72"/>
      <c r="I16" s="88"/>
      <c r="J16" s="88"/>
      <c r="K16" s="89"/>
      <c r="L16" s="89"/>
      <c r="M16" s="89"/>
      <c r="N16" s="89"/>
      <c r="O16" s="90"/>
    </row>
    <row r="17" ht="24.75" spans="1:15">
      <c r="A17" s="58">
        <v>11</v>
      </c>
      <c r="B17" s="65"/>
      <c r="C17" s="60"/>
      <c r="D17" s="61" t="s">
        <v>61</v>
      </c>
      <c r="E17" s="62"/>
      <c r="F17" s="63">
        <v>1</v>
      </c>
      <c r="G17" s="71" t="s">
        <v>60</v>
      </c>
      <c r="H17" s="72"/>
      <c r="I17" s="91"/>
      <c r="J17" s="89"/>
      <c r="K17" s="89"/>
      <c r="L17" s="89"/>
      <c r="M17" s="89"/>
      <c r="N17" s="89"/>
      <c r="O17" s="90"/>
    </row>
    <row r="18" ht="24.75" spans="1:15">
      <c r="A18" s="58"/>
      <c r="B18" s="65"/>
      <c r="C18" s="60"/>
      <c r="D18" s="61" t="s">
        <v>62</v>
      </c>
      <c r="E18" s="62"/>
      <c r="F18" s="63"/>
      <c r="G18" s="63"/>
      <c r="H18" s="64"/>
      <c r="I18" s="87"/>
      <c r="J18" s="89"/>
      <c r="K18" s="89"/>
      <c r="L18" s="89"/>
      <c r="M18" s="89"/>
      <c r="N18" s="89"/>
      <c r="O18" s="90"/>
    </row>
    <row r="19" ht="24.75" spans="1:15">
      <c r="A19" s="58"/>
      <c r="B19" s="65"/>
      <c r="C19" s="60"/>
      <c r="D19" s="61"/>
      <c r="E19" s="62"/>
      <c r="F19" s="63"/>
      <c r="G19" s="63"/>
      <c r="H19" s="64"/>
      <c r="I19" s="89"/>
      <c r="J19" s="87"/>
      <c r="K19" s="89"/>
      <c r="L19" s="89"/>
      <c r="M19" s="89"/>
      <c r="N19" s="89"/>
      <c r="O19" s="90"/>
    </row>
    <row r="20" ht="24.75" spans="1:15">
      <c r="A20" s="58"/>
      <c r="B20" s="65"/>
      <c r="C20" s="60"/>
      <c r="D20" s="66"/>
      <c r="E20" s="62"/>
      <c r="F20" s="63"/>
      <c r="G20" s="63"/>
      <c r="H20" s="64"/>
      <c r="I20" s="89"/>
      <c r="J20" s="89"/>
      <c r="K20" s="89"/>
      <c r="L20" s="89"/>
      <c r="M20" s="89"/>
      <c r="N20" s="89"/>
      <c r="O20" s="90"/>
    </row>
    <row r="21" ht="24.75" spans="1:15">
      <c r="A21" s="58"/>
      <c r="B21" s="65"/>
      <c r="C21" s="60"/>
      <c r="D21" s="66"/>
      <c r="E21" s="67"/>
      <c r="F21" s="68"/>
      <c r="G21" s="63"/>
      <c r="H21" s="64"/>
      <c r="I21" s="87"/>
      <c r="J21" s="87"/>
      <c r="K21" s="89"/>
      <c r="L21" s="89"/>
      <c r="M21" s="89"/>
      <c r="N21" s="89"/>
      <c r="O21" s="90"/>
    </row>
    <row r="22" ht="24.75" spans="1:15">
      <c r="A22" s="58"/>
      <c r="B22" s="65"/>
      <c r="C22" s="60"/>
      <c r="D22" s="61"/>
      <c r="E22" s="69"/>
      <c r="F22" s="63"/>
      <c r="G22" s="63"/>
      <c r="H22" s="64"/>
      <c r="I22" s="89"/>
      <c r="J22" s="89"/>
      <c r="K22" s="89"/>
      <c r="L22" s="91"/>
      <c r="M22" s="91"/>
      <c r="N22" s="89"/>
      <c r="O22" s="90"/>
    </row>
    <row r="23" ht="24.75" spans="1:15">
      <c r="A23" s="58"/>
      <c r="B23" s="65"/>
      <c r="C23" s="60"/>
      <c r="D23" s="61"/>
      <c r="E23" s="69"/>
      <c r="F23" s="63"/>
      <c r="G23" s="63"/>
      <c r="H23" s="64"/>
      <c r="I23" s="89"/>
      <c r="J23" s="89"/>
      <c r="K23" s="89"/>
      <c r="L23" s="89"/>
      <c r="M23" s="89"/>
      <c r="N23" s="89"/>
      <c r="O23" s="90"/>
    </row>
    <row r="24" ht="24.75" spans="1:15">
      <c r="A24" s="58"/>
      <c r="B24" s="65"/>
      <c r="C24" s="60"/>
      <c r="D24" s="61"/>
      <c r="E24" s="69"/>
      <c r="F24" s="63"/>
      <c r="G24" s="63"/>
      <c r="H24" s="64"/>
      <c r="I24" s="89"/>
      <c r="J24" s="89"/>
      <c r="K24" s="89"/>
      <c r="L24" s="89"/>
      <c r="M24" s="89"/>
      <c r="N24" s="89"/>
      <c r="O24" s="90"/>
    </row>
    <row r="25" ht="24.75" spans="1:15">
      <c r="A25" s="58"/>
      <c r="B25" s="73"/>
      <c r="C25" s="60"/>
      <c r="D25" s="61"/>
      <c r="E25" s="69"/>
      <c r="F25" s="63"/>
      <c r="G25" s="63"/>
      <c r="H25" s="64"/>
      <c r="I25" s="89"/>
      <c r="J25" s="89"/>
      <c r="K25" s="89"/>
      <c r="L25" s="89"/>
      <c r="M25" s="89"/>
      <c r="N25" s="89"/>
      <c r="O25" s="90"/>
    </row>
    <row r="26" ht="24.75" spans="1:15">
      <c r="A26" s="74">
        <v>1</v>
      </c>
      <c r="B26" s="60" t="s">
        <v>63</v>
      </c>
      <c r="C26" s="60" t="s">
        <v>64</v>
      </c>
      <c r="D26" s="61" t="s">
        <v>65</v>
      </c>
      <c r="E26" s="62"/>
      <c r="F26" s="63" t="s">
        <v>66</v>
      </c>
      <c r="G26" s="63" t="s">
        <v>7</v>
      </c>
      <c r="H26" s="64"/>
      <c r="I26" s="89"/>
      <c r="J26" s="89"/>
      <c r="K26" s="89"/>
      <c r="L26" s="91"/>
      <c r="M26" s="91"/>
      <c r="N26" s="89"/>
      <c r="O26" s="92"/>
    </row>
    <row r="27" ht="24.75" spans="1:15">
      <c r="A27" s="74">
        <v>2</v>
      </c>
      <c r="B27" s="60"/>
      <c r="C27" s="60"/>
      <c r="D27" s="61" t="s">
        <v>67</v>
      </c>
      <c r="E27" s="62"/>
      <c r="F27" s="63" t="s">
        <v>68</v>
      </c>
      <c r="G27" s="63" t="s">
        <v>7</v>
      </c>
      <c r="H27" s="64"/>
      <c r="I27" s="89"/>
      <c r="J27" s="89"/>
      <c r="K27" s="89"/>
      <c r="L27" s="89"/>
      <c r="M27" s="91"/>
      <c r="N27" s="89"/>
      <c r="O27" s="92"/>
    </row>
    <row r="28" ht="24.75" spans="1:15">
      <c r="A28" s="74">
        <v>3</v>
      </c>
      <c r="B28" s="60"/>
      <c r="C28" s="60"/>
      <c r="D28" s="66" t="s">
        <v>69</v>
      </c>
      <c r="E28" s="62"/>
      <c r="F28" s="63"/>
      <c r="G28" s="63"/>
      <c r="H28" s="64"/>
      <c r="I28" s="93"/>
      <c r="J28" s="93"/>
      <c r="K28" s="89"/>
      <c r="L28" s="89"/>
      <c r="M28" s="91"/>
      <c r="N28" s="89"/>
      <c r="O28" s="92"/>
    </row>
    <row r="29" ht="24.75" spans="1:15">
      <c r="A29" s="74">
        <v>4</v>
      </c>
      <c r="B29" s="60"/>
      <c r="C29" s="60"/>
      <c r="D29" s="75" t="s">
        <v>70</v>
      </c>
      <c r="E29" s="67"/>
      <c r="F29" s="68">
        <v>3</v>
      </c>
      <c r="G29" s="68" t="s">
        <v>7</v>
      </c>
      <c r="H29" s="76"/>
      <c r="I29" s="94"/>
      <c r="J29" s="95"/>
      <c r="K29" s="96"/>
      <c r="L29" s="97"/>
      <c r="M29" s="91"/>
      <c r="N29" s="89"/>
      <c r="O29" s="92"/>
    </row>
    <row r="30" ht="24.75" spans="1:15">
      <c r="A30" s="74">
        <v>5</v>
      </c>
      <c r="B30" s="60"/>
      <c r="C30" s="60"/>
      <c r="D30" s="70" t="s">
        <v>71</v>
      </c>
      <c r="E30" s="77"/>
      <c r="F30" s="63">
        <v>1</v>
      </c>
      <c r="G30" s="63" t="s">
        <v>60</v>
      </c>
      <c r="H30" s="64"/>
      <c r="I30" s="98"/>
      <c r="J30" s="98"/>
      <c r="K30" s="89"/>
      <c r="L30" s="91"/>
      <c r="M30" s="89"/>
      <c r="N30" s="89"/>
      <c r="O30" s="90"/>
    </row>
    <row r="31" ht="24.75" spans="1:15">
      <c r="A31" s="74">
        <v>6</v>
      </c>
      <c r="B31" s="60"/>
      <c r="C31" s="60"/>
      <c r="D31" s="61" t="s">
        <v>72</v>
      </c>
      <c r="E31" s="62"/>
      <c r="F31" s="63">
        <v>1</v>
      </c>
      <c r="G31" s="63" t="s">
        <v>60</v>
      </c>
      <c r="H31" s="64"/>
      <c r="I31" s="89"/>
      <c r="J31" s="89"/>
      <c r="K31" s="89"/>
      <c r="L31" s="89"/>
      <c r="M31" s="91"/>
      <c r="N31" s="89"/>
      <c r="O31" s="90"/>
    </row>
    <row r="32" ht="24.75" spans="1:15">
      <c r="A32" s="74">
        <v>7</v>
      </c>
      <c r="B32" s="60"/>
      <c r="C32" s="60"/>
      <c r="D32" s="61" t="s">
        <v>73</v>
      </c>
      <c r="E32" s="62"/>
      <c r="F32" s="63">
        <v>2</v>
      </c>
      <c r="G32" s="63" t="s">
        <v>7</v>
      </c>
      <c r="H32" s="64"/>
      <c r="I32" s="89"/>
      <c r="J32" s="89"/>
      <c r="K32" s="89"/>
      <c r="L32" s="89"/>
      <c r="M32" s="91"/>
      <c r="N32" s="89"/>
      <c r="O32" s="90"/>
    </row>
    <row r="33" ht="24.75" spans="1:15">
      <c r="A33" s="74">
        <v>8</v>
      </c>
      <c r="B33" s="60"/>
      <c r="C33" s="60"/>
      <c r="D33" s="61" t="s">
        <v>52</v>
      </c>
      <c r="E33" s="62"/>
      <c r="F33" s="63">
        <v>2</v>
      </c>
      <c r="G33" s="63" t="s">
        <v>7</v>
      </c>
      <c r="H33" s="64"/>
      <c r="I33" s="89"/>
      <c r="J33" s="89"/>
      <c r="K33" s="89"/>
      <c r="L33" s="89"/>
      <c r="M33" s="91"/>
      <c r="N33" s="89"/>
      <c r="O33" s="90"/>
    </row>
    <row r="34" ht="24.75" spans="1:15">
      <c r="A34" s="74">
        <v>9</v>
      </c>
      <c r="B34" s="60"/>
      <c r="C34" s="60"/>
      <c r="D34" s="61"/>
      <c r="E34" s="62"/>
      <c r="F34" s="63"/>
      <c r="G34" s="63"/>
      <c r="H34" s="64"/>
      <c r="I34" s="89"/>
      <c r="J34" s="89"/>
      <c r="K34" s="89"/>
      <c r="L34" s="89"/>
      <c r="M34" s="91"/>
      <c r="N34" s="89"/>
      <c r="O34" s="90"/>
    </row>
  </sheetData>
  <sheetProtection formatCells="0" insertHyperlinks="0" autoFilter="0"/>
  <mergeCells count="17">
    <mergeCell ref="A4:O4"/>
    <mergeCell ref="H5:N5"/>
    <mergeCell ref="A1:A3"/>
    <mergeCell ref="A5:A7"/>
    <mergeCell ref="B5:B7"/>
    <mergeCell ref="B8:B25"/>
    <mergeCell ref="B26:B34"/>
    <mergeCell ref="C5:C7"/>
    <mergeCell ref="C8:C25"/>
    <mergeCell ref="C26:C34"/>
    <mergeCell ref="D5:D7"/>
    <mergeCell ref="E5:E7"/>
    <mergeCell ref="F5:F7"/>
    <mergeCell ref="G5:G7"/>
    <mergeCell ref="O5:O7"/>
    <mergeCell ref="B1:N3"/>
    <mergeCell ref="H6:N7"/>
  </mergeCells>
  <conditionalFormatting sqref="G33">
    <cfRule type="cellIs" dxfId="3" priority="19" operator="equal">
      <formula>"延期"</formula>
    </cfRule>
    <cfRule type="cellIs" dxfId="2" priority="20" operator="equal">
      <formula>"完成"</formula>
    </cfRule>
  </conditionalFormatting>
  <conditionalFormatting sqref="G34">
    <cfRule type="cellIs" dxfId="2" priority="2" operator="equal">
      <formula>"完成"</formula>
    </cfRule>
    <cfRule type="cellIs" dxfId="3" priority="1" operator="equal">
      <formula>"延期"</formula>
    </cfRule>
  </conditionalFormatting>
  <conditionalFormatting sqref="G8:G11">
    <cfRule type="cellIs" dxfId="2" priority="10" operator="equal">
      <formula>"完成"</formula>
    </cfRule>
    <cfRule type="cellIs" dxfId="3" priority="8" operator="equal">
      <formula>"延期"</formula>
    </cfRule>
  </conditionalFormatting>
  <conditionalFormatting sqref="G12:G17">
    <cfRule type="cellIs" dxfId="2" priority="6" operator="equal">
      <formula>"完成"</formula>
    </cfRule>
    <cfRule type="cellIs" dxfId="3" priority="4" operator="equal">
      <formula>"延期"</formula>
    </cfRule>
  </conditionalFormatting>
  <conditionalFormatting sqref="G18:G21">
    <cfRule type="cellIs" dxfId="2" priority="9" operator="equal">
      <formula>"完成"</formula>
    </cfRule>
    <cfRule type="cellIs" dxfId="3" priority="7" operator="equal">
      <formula>"延期"</formula>
    </cfRule>
  </conditionalFormatting>
  <conditionalFormatting sqref="G22:G25">
    <cfRule type="cellIs" dxfId="2" priority="5" operator="equal">
      <formula>"完成"</formula>
    </cfRule>
    <cfRule type="cellIs" dxfId="3" priority="3" operator="equal">
      <formula>"延期"</formula>
    </cfRule>
  </conditionalFormatting>
  <conditionalFormatting sqref="G1:G7 G26:G32">
    <cfRule type="cellIs" dxfId="3" priority="27" operator="equal">
      <formula>"延期"</formula>
    </cfRule>
    <cfRule type="cellIs" dxfId="2" priority="28" operator="equal">
      <formula>"完成"</formula>
    </cfRule>
  </conditionalFormatting>
  <dataValidations count="1">
    <dataValidation type="list" allowBlank="1" showInputMessage="1" showErrorMessage="1" sqref="G17 G1:G4 G8:G12 G13:G16 G26:G33">
      <formula1>"完成,延期,待制作"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M28"/>
  <sheetViews>
    <sheetView zoomScale="90" zoomScaleNormal="90" topLeftCell="D1" workbookViewId="0">
      <pane ySplit="4" topLeftCell="A5" activePane="bottomLeft" state="frozen"/>
      <selection/>
      <selection pane="bottomLeft" activeCell="M5" sqref="M5"/>
    </sheetView>
  </sheetViews>
  <sheetFormatPr defaultColWidth="21" defaultRowHeight="16.5"/>
  <cols>
    <col min="1" max="1" width="6.375" style="2" customWidth="1"/>
    <col min="2" max="2" width="12.875" style="2" customWidth="1"/>
    <col min="3" max="3" width="63.875" style="3" customWidth="1"/>
    <col min="4" max="4" width="8.625" style="4" customWidth="1"/>
    <col min="5" max="5" width="9.875" style="5" customWidth="1"/>
    <col min="6" max="6" width="75.125" style="2" customWidth="1"/>
    <col min="7" max="7" width="12.625" style="6" customWidth="1"/>
    <col min="8" max="8" width="12.625" style="2" customWidth="1"/>
    <col min="9" max="11" width="18.5" style="2" customWidth="1"/>
    <col min="12" max="12" width="14.375" style="5" customWidth="1"/>
    <col min="13" max="13" width="14.125" style="5" customWidth="1"/>
    <col min="14" max="16379" width="21" style="2" customWidth="1"/>
    <col min="16380" max="16384" width="21" style="2"/>
  </cols>
  <sheetData>
    <row r="1" ht="30" spans="1:13">
      <c r="A1" s="7" t="s">
        <v>74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18" spans="1:13">
      <c r="A2" s="8" t="s">
        <v>0</v>
      </c>
      <c r="B2" s="9"/>
      <c r="C2" s="10">
        <f ca="1">TODAY()</f>
        <v>44167</v>
      </c>
      <c r="D2" s="11"/>
      <c r="E2" s="12"/>
      <c r="F2" s="13"/>
      <c r="G2" s="14"/>
      <c r="H2" s="13"/>
      <c r="I2" s="13"/>
      <c r="L2" s="12"/>
      <c r="M2" s="12"/>
    </row>
    <row r="3" ht="22.5" spans="1:13">
      <c r="A3" s="15" t="s">
        <v>21</v>
      </c>
      <c r="B3" s="15" t="s">
        <v>2</v>
      </c>
      <c r="C3" s="16" t="s">
        <v>22</v>
      </c>
      <c r="D3" s="16" t="s">
        <v>75</v>
      </c>
      <c r="E3" s="16" t="s">
        <v>31</v>
      </c>
      <c r="F3" s="16" t="s">
        <v>26</v>
      </c>
      <c r="G3" s="17" t="s">
        <v>24</v>
      </c>
      <c r="H3" s="18"/>
      <c r="I3" s="18"/>
      <c r="J3" s="18"/>
      <c r="K3" s="18"/>
      <c r="L3" s="16" t="s">
        <v>76</v>
      </c>
      <c r="M3" s="16" t="s">
        <v>77</v>
      </c>
    </row>
    <row r="4" ht="22.5" spans="1:13">
      <c r="A4" s="15"/>
      <c r="B4" s="15"/>
      <c r="C4" s="19"/>
      <c r="D4" s="19"/>
      <c r="E4" s="19"/>
      <c r="F4" s="19"/>
      <c r="G4" s="20" t="s">
        <v>27</v>
      </c>
      <c r="H4" s="21" t="s">
        <v>28</v>
      </c>
      <c r="I4" s="21" t="s">
        <v>29</v>
      </c>
      <c r="J4" s="36" t="s">
        <v>11</v>
      </c>
      <c r="K4" s="37" t="s">
        <v>78</v>
      </c>
      <c r="L4" s="19"/>
      <c r="M4" s="19"/>
    </row>
    <row r="5" spans="1:13">
      <c r="A5" s="22"/>
      <c r="B5" s="23"/>
      <c r="C5" s="24"/>
      <c r="D5" s="25"/>
      <c r="E5" s="26"/>
      <c r="F5" s="27"/>
      <c r="G5" s="28"/>
      <c r="H5" s="29"/>
      <c r="I5" s="29"/>
      <c r="J5" s="30"/>
      <c r="K5" s="30"/>
      <c r="L5" s="38"/>
      <c r="M5" s="39"/>
    </row>
    <row r="6" spans="1:13">
      <c r="A6" s="22"/>
      <c r="B6" s="23"/>
      <c r="C6" s="24"/>
      <c r="D6" s="25"/>
      <c r="E6" s="26"/>
      <c r="F6" s="30"/>
      <c r="G6" s="28"/>
      <c r="H6" s="29"/>
      <c r="I6" s="29"/>
      <c r="J6" s="30"/>
      <c r="K6" s="30"/>
      <c r="L6" s="39"/>
      <c r="M6" s="39"/>
    </row>
    <row r="7" s="1" customFormat="1" spans="1:13">
      <c r="A7" s="22"/>
      <c r="B7" s="31"/>
      <c r="C7" s="32"/>
      <c r="D7" s="25"/>
      <c r="E7" s="26"/>
      <c r="F7" s="33"/>
      <c r="G7" s="34"/>
      <c r="H7" s="33"/>
      <c r="I7" s="33"/>
      <c r="J7" s="33"/>
      <c r="K7" s="33"/>
      <c r="L7" s="38"/>
      <c r="M7" s="38"/>
    </row>
    <row r="8" spans="1:13">
      <c r="A8" s="22"/>
      <c r="B8" s="23"/>
      <c r="C8" s="24"/>
      <c r="D8" s="25"/>
      <c r="E8" s="26"/>
      <c r="F8" s="30"/>
      <c r="G8" s="35"/>
      <c r="H8" s="30"/>
      <c r="I8" s="30"/>
      <c r="J8" s="30"/>
      <c r="K8" s="30"/>
      <c r="L8" s="39"/>
      <c r="M8" s="39"/>
    </row>
    <row r="9" spans="1:13">
      <c r="A9" s="22"/>
      <c r="B9" s="23"/>
      <c r="C9" s="24"/>
      <c r="D9" s="25"/>
      <c r="E9" s="26"/>
      <c r="F9" s="30"/>
      <c r="G9" s="35"/>
      <c r="H9" s="30"/>
      <c r="I9" s="30"/>
      <c r="J9" s="30"/>
      <c r="K9" s="30"/>
      <c r="L9" s="38"/>
      <c r="M9" s="39"/>
    </row>
    <row r="10" spans="1:13">
      <c r="A10" s="22"/>
      <c r="B10" s="23"/>
      <c r="C10" s="24"/>
      <c r="D10" s="25"/>
      <c r="E10" s="26"/>
      <c r="F10" s="30"/>
      <c r="G10" s="35"/>
      <c r="H10" s="30"/>
      <c r="I10" s="30"/>
      <c r="J10" s="30"/>
      <c r="K10" s="30"/>
      <c r="L10" s="39"/>
      <c r="M10" s="39"/>
    </row>
    <row r="11" spans="1:13">
      <c r="A11" s="22"/>
      <c r="B11" s="23"/>
      <c r="C11" s="24"/>
      <c r="D11" s="25"/>
      <c r="E11" s="26"/>
      <c r="F11" s="30"/>
      <c r="G11" s="35"/>
      <c r="H11" s="30"/>
      <c r="I11" s="30"/>
      <c r="J11" s="30"/>
      <c r="K11" s="30"/>
      <c r="L11" s="39"/>
      <c r="M11" s="39"/>
    </row>
    <row r="12" spans="1:13">
      <c r="A12" s="22"/>
      <c r="B12" s="23"/>
      <c r="C12" s="24"/>
      <c r="D12" s="25"/>
      <c r="E12" s="26"/>
      <c r="F12" s="30"/>
      <c r="G12" s="35"/>
      <c r="H12" s="30"/>
      <c r="I12" s="30"/>
      <c r="J12" s="30"/>
      <c r="K12" s="30"/>
      <c r="L12" s="39"/>
      <c r="M12" s="39"/>
    </row>
    <row r="13" spans="1:13">
      <c r="A13" s="22"/>
      <c r="B13" s="23"/>
      <c r="C13" s="24"/>
      <c r="D13" s="25"/>
      <c r="E13" s="26"/>
      <c r="F13" s="30"/>
      <c r="G13" s="35"/>
      <c r="H13" s="30"/>
      <c r="I13" s="30"/>
      <c r="J13" s="30"/>
      <c r="K13" s="30"/>
      <c r="L13" s="39"/>
      <c r="M13" s="39"/>
    </row>
    <row r="14" spans="1:13">
      <c r="A14" s="22"/>
      <c r="B14" s="23"/>
      <c r="C14" s="24"/>
      <c r="D14" s="25"/>
      <c r="E14" s="26"/>
      <c r="F14" s="30"/>
      <c r="G14" s="35"/>
      <c r="H14" s="30"/>
      <c r="I14" s="30"/>
      <c r="J14" s="30"/>
      <c r="K14" s="30"/>
      <c r="L14" s="39"/>
      <c r="M14" s="39"/>
    </row>
    <row r="15" spans="1:13">
      <c r="A15" s="22"/>
      <c r="B15" s="23"/>
      <c r="C15" s="24"/>
      <c r="D15" s="25"/>
      <c r="E15" s="26"/>
      <c r="F15" s="30"/>
      <c r="G15" s="35"/>
      <c r="H15" s="30"/>
      <c r="I15" s="30"/>
      <c r="J15" s="30"/>
      <c r="K15" s="30"/>
      <c r="L15" s="38"/>
      <c r="M15" s="39"/>
    </row>
    <row r="16" spans="1:13">
      <c r="A16" s="22"/>
      <c r="B16" s="23"/>
      <c r="C16" s="24"/>
      <c r="D16" s="25"/>
      <c r="E16" s="26"/>
      <c r="F16" s="30"/>
      <c r="G16" s="35"/>
      <c r="H16" s="30"/>
      <c r="I16" s="30"/>
      <c r="J16" s="30"/>
      <c r="K16" s="30"/>
      <c r="L16" s="39"/>
      <c r="M16" s="39"/>
    </row>
    <row r="17" spans="1:13">
      <c r="A17" s="22"/>
      <c r="B17" s="23"/>
      <c r="C17" s="24"/>
      <c r="D17" s="25"/>
      <c r="E17" s="26"/>
      <c r="F17" s="30"/>
      <c r="G17" s="35"/>
      <c r="H17" s="30"/>
      <c r="I17" s="30"/>
      <c r="J17" s="30"/>
      <c r="K17" s="30"/>
      <c r="L17" s="39"/>
      <c r="M17" s="39"/>
    </row>
    <row r="18" spans="1:13">
      <c r="A18" s="22"/>
      <c r="B18" s="23"/>
      <c r="C18" s="24"/>
      <c r="D18" s="25"/>
      <c r="E18" s="26"/>
      <c r="F18" s="30"/>
      <c r="G18" s="35"/>
      <c r="H18" s="30"/>
      <c r="I18" s="30"/>
      <c r="J18" s="30"/>
      <c r="K18" s="30"/>
      <c r="L18" s="39"/>
      <c r="M18" s="39"/>
    </row>
    <row r="19" spans="1:13">
      <c r="A19" s="22"/>
      <c r="B19" s="23"/>
      <c r="C19" s="24"/>
      <c r="D19" s="25"/>
      <c r="E19" s="26"/>
      <c r="F19" s="27"/>
      <c r="G19" s="35"/>
      <c r="H19" s="30"/>
      <c r="I19" s="30"/>
      <c r="J19" s="30"/>
      <c r="K19" s="30"/>
      <c r="L19" s="38"/>
      <c r="M19" s="39"/>
    </row>
    <row r="20" spans="1:13">
      <c r="A20" s="22"/>
      <c r="B20" s="23"/>
      <c r="C20" s="24"/>
      <c r="D20" s="25"/>
      <c r="E20" s="26"/>
      <c r="F20" s="27"/>
      <c r="G20" s="35"/>
      <c r="H20" s="30"/>
      <c r="I20" s="30"/>
      <c r="J20" s="30"/>
      <c r="K20" s="30"/>
      <c r="L20" s="38"/>
      <c r="M20" s="39"/>
    </row>
    <row r="21" spans="1:13">
      <c r="A21" s="22"/>
      <c r="B21" s="23"/>
      <c r="C21" s="24"/>
      <c r="D21" s="25"/>
      <c r="E21" s="26"/>
      <c r="F21" s="30"/>
      <c r="G21" s="35"/>
      <c r="H21" s="30"/>
      <c r="I21" s="30"/>
      <c r="J21" s="30"/>
      <c r="K21" s="30"/>
      <c r="L21" s="38"/>
      <c r="M21" s="39"/>
    </row>
    <row r="22" spans="1:13">
      <c r="A22" s="22"/>
      <c r="B22" s="23"/>
      <c r="C22" s="24"/>
      <c r="D22" s="25"/>
      <c r="E22" s="26"/>
      <c r="F22" s="30"/>
      <c r="G22" s="35"/>
      <c r="H22" s="30"/>
      <c r="I22" s="30"/>
      <c r="J22" s="30"/>
      <c r="K22" s="30"/>
      <c r="L22" s="39"/>
      <c r="M22" s="39"/>
    </row>
    <row r="23" spans="1:13">
      <c r="A23" s="22"/>
      <c r="B23" s="23"/>
      <c r="C23" s="24"/>
      <c r="D23" s="25"/>
      <c r="E23" s="26"/>
      <c r="F23" s="30"/>
      <c r="G23" s="35"/>
      <c r="H23" s="30"/>
      <c r="I23" s="30"/>
      <c r="J23" s="30"/>
      <c r="K23" s="30"/>
      <c r="L23" s="39"/>
      <c r="M23" s="39"/>
    </row>
    <row r="24" spans="1:13">
      <c r="A24" s="22"/>
      <c r="B24" s="23"/>
      <c r="C24" s="24"/>
      <c r="D24" s="25"/>
      <c r="E24" s="26"/>
      <c r="F24" s="30"/>
      <c r="G24" s="35"/>
      <c r="H24" s="30"/>
      <c r="I24" s="30"/>
      <c r="J24" s="30"/>
      <c r="K24" s="30"/>
      <c r="L24" s="39"/>
      <c r="M24" s="39"/>
    </row>
    <row r="25" spans="1:13">
      <c r="A25" s="22"/>
      <c r="B25" s="23"/>
      <c r="C25" s="24"/>
      <c r="D25" s="25"/>
      <c r="E25" s="26"/>
      <c r="F25" s="27"/>
      <c r="G25" s="35"/>
      <c r="H25" s="30"/>
      <c r="I25" s="30"/>
      <c r="J25" s="30"/>
      <c r="K25" s="30"/>
      <c r="L25" s="38"/>
      <c r="M25" s="39"/>
    </row>
    <row r="26" spans="1:13">
      <c r="A26" s="22"/>
      <c r="B26" s="23"/>
      <c r="C26" s="24"/>
      <c r="D26" s="25"/>
      <c r="E26" s="26"/>
      <c r="F26" s="30"/>
      <c r="G26" s="35"/>
      <c r="H26" s="30"/>
      <c r="I26" s="30"/>
      <c r="J26" s="30"/>
      <c r="K26" s="30"/>
      <c r="L26" s="39"/>
      <c r="M26" s="39"/>
    </row>
    <row r="27" spans="1:13">
      <c r="A27" s="22"/>
      <c r="B27" s="23"/>
      <c r="C27" s="24"/>
      <c r="D27" s="25"/>
      <c r="E27" s="26"/>
      <c r="F27" s="30"/>
      <c r="G27" s="35"/>
      <c r="H27" s="30"/>
      <c r="I27" s="30"/>
      <c r="J27" s="30"/>
      <c r="K27" s="30"/>
      <c r="L27" s="38"/>
      <c r="M27" s="39"/>
    </row>
    <row r="28" spans="1:13">
      <c r="A28" s="22"/>
      <c r="B28" s="23"/>
      <c r="C28" s="24"/>
      <c r="D28" s="25"/>
      <c r="E28" s="26"/>
      <c r="F28" s="30"/>
      <c r="G28" s="35"/>
      <c r="H28" s="30"/>
      <c r="I28" s="30"/>
      <c r="J28" s="30"/>
      <c r="K28" s="30"/>
      <c r="L28" s="38"/>
      <c r="M28" s="39"/>
    </row>
  </sheetData>
  <sheetProtection formatCells="0" insertHyperlinks="0" autoFilter="0"/>
  <autoFilter ref="A4:M28">
    <extLst/>
  </autoFilter>
  <mergeCells count="12">
    <mergeCell ref="A1:M1"/>
    <mergeCell ref="A2:B2"/>
    <mergeCell ref="C2:I2"/>
    <mergeCell ref="G3:K3"/>
    <mergeCell ref="A3:A4"/>
    <mergeCell ref="B3:B4"/>
    <mergeCell ref="C3:C4"/>
    <mergeCell ref="D3:D4"/>
    <mergeCell ref="E3:E4"/>
    <mergeCell ref="F3:F4"/>
    <mergeCell ref="L3:L4"/>
    <mergeCell ref="M3:M4"/>
  </mergeCells>
  <conditionalFormatting sqref="D5:D6">
    <cfRule type="containsText" dxfId="1" priority="6" operator="between" text="延期">
      <formula>NOT(ISERROR(SEARCH("延期",D5)))</formula>
    </cfRule>
  </conditionalFormatting>
  <conditionalFormatting sqref="E5:E6">
    <cfRule type="cellIs" dxfId="2" priority="4" operator="equal">
      <formula>"已完成"</formula>
    </cfRule>
  </conditionalFormatting>
  <conditionalFormatting sqref="A1 A2:M4 A5:A6 A7:M1048576">
    <cfRule type="expression" dxfId="4" priority="8">
      <formula>$E1="取消"</formula>
    </cfRule>
  </conditionalFormatting>
  <conditionalFormatting sqref="D2:D4 D7:D1048576">
    <cfRule type="containsText" dxfId="1" priority="10" operator="between" text="延期">
      <formula>NOT(ISERROR(SEARCH("延期",D2)))</formula>
    </cfRule>
  </conditionalFormatting>
  <conditionalFormatting sqref="E2:E4 E7:E1048576">
    <cfRule type="cellIs" dxfId="2" priority="7" operator="equal">
      <formula>"已完成"</formula>
    </cfRule>
  </conditionalFormatting>
  <conditionalFormatting sqref="B5:M6">
    <cfRule type="expression" dxfId="4" priority="5">
      <formula>$E5="取消"</formula>
    </cfRule>
  </conditionalFormatting>
  <dataValidations count="1">
    <dataValidation type="list" allowBlank="1" showInputMessage="1" showErrorMessage="1" sqref="E5:E28">
      <formula1>"待审核,修改中,已完成,待制作,取消,验收中"</formula1>
    </dataValidation>
  </dataValidations>
  <pageMargins left="0.75" right="0.75" top="1" bottom="1" header="0.5" footer="0.5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E 4 "   r g b C l r = " F F 0 0 0 0 " > < i t e m   i d = " { a a c 2 4 a 8 4 - b 6 b 1 - 4 6 5 a - 9 7 0 9 - c 1 0 2 4 f f d 5 4 2 0 } "   i s N o r m a l = " 1 " > < s : t e x t > < s : r > < s : t   x m l : s p a c e = " p r e s e r v e " > ck(W6R\O< / s : t > < / s : r > < / s : t e x t > < / i t e m > < / c o m m e n t > < c o m m e n t   s : r e f = " E 7 "   r g b C l r = " F F 0 0 0 0 " > < i t e m   i d = " { 7 b f 6 3 c a f - b 2 7 e - 4 2 b 1 - 8 0 d 2 - 3 0 0 c a c 6 5 5 7 9 1 } "   i s N o r m a l = " 1 " > < s : t e x t > < s : r > < s : t   x m l : s p a c e = " p r e s e r v e " > ck(W6R\O< / s : t > < / s : r > < / s : t e x t > < / i t e m > < / c o m m e n t > < c o m m e n t   s : r e f = " L 1 0 "   r g b C l r = " F F 0 0 0 0 " > < i t e m   i d = " { 3 1 b 9 f f 0 9 - b 9 7 6 - 4 b 8 d - b 9 5 4 - b 8 8 3 9 1 f f f 4 6 6 } "   i s N o r m a l = " 1 " > < s : t e x t > < s : r > < s : t   x m l : s p a c e = " p r e s e r v e " > I{�_�[8hnx��/f&T�O9e< / s : t > < / s : r > < / s : t e x t > < / i t e m > < / c o m m e n t > < c o m m e n t   s : r e f = " C 1 6 "   r g b C l r = " F F 0 0 0 0 " > < i t e m   i d = " { 9 b 2 5 7 d 5 6 - 4 b c 2 - 4 b 8 5 - 8 c 8 1 - f 7 b a 9 0 0 5 9 9 5 e } "   i s N o r m a l = " 1 " > < s : t e x t > < s : r > < s : t   x m l : s p a c e = " p r e s e r v e " > ;`pe= �^g!kpe+ 6R\O-N+ *g�cg+ �]�[b< / s : t > < / s : r > < / s : t e x t > < / i t e m > < / c o m m e n t > < c o m m e n t   s : r e f = " D 1 6 "   r g b C l r = " F F 0 0 0 0 " > < i t e m   i d = " { 7 6 5 8 7 c 9 1 - 2 2 a e - 4 3 5 f - b 1 b d - 0 f e 1 b e e a 9 5 0 d } "   i s N o r m a l = " 1 " > < s : t e x t > < s : r > < s : t   x m l : s p a c e = " p r e s e r v e " > *g(Wĉ�[�e���[b�/gD��n< / s : t > < / s : r > < / s : t e x t > < / i t e m > < / c o m m e n t > < c o m m e n t   s : r e f = " E 1 6 "   r g b C l r = " F F 0 0 0 0 " > < i t e m   i d = " { b 7 e 0 3 e d 8 - 4 e 3 a - 4 9 4 6 - 8 8 d 8 - 7 3 5 4 8 4 0 a 4 d 5 c } "   i s N o r m a l = " 1 " > < s : t e x t > < s : r > < s : t   x m l : s p a c e = " p r e s e r v e " > ck(W6R\O< / s : t > < / s : r > < / s : t e x t > < / i t e m > < / c o m m e n t > < c o m m e n t   s : r e f = " F 1 6 "   r g b C l r = " F F 0 0 0 0 " > < i t e m   i d = " { e 0 a a c 7 7 d - d a c 1 - 4 9 5 0 - a 8 4 0 - 2 8 b 9 f 7 9 c 2 6 d a } "   i s N o r m a l = " 1 " > < s : t e x t > < s : r > < s : t   x m l : s p a c e = " p r e s e r v e " >  �Bl�]�c�N�~�/g�FO/f�/g*g�~�cg< / s : t > < / s : r > < / s : t e x t > < / i t e m > < / c o m m e n t > < c o m m e n t   s : r e f = " G 1 6 "   r g b C l r = " F F 0 0 0 0 " > < i t e m   i d = " { a 8 1 0 7 6 1 4 - 2 5 d 7 - 4 7 5 7 - b 6 6 7 - 6 4 7 e b 4 9 d 5 c a c } "   i s N o r m a l = " 1 " > < s : t e x t > < s : r > < s : t   x m l : s p a c e = " p r e s e r v e " > �/g�]�~�N�N@b	gD��n< / s : t > < / s : r > < / s : t e x t > < / i t e m > < / c o m m e n t > < c o m m e n t   s : r e f = " B 1 9 "   r g b C l r = " F F 0 0 0 0 " > < i t e m   i d = " { 4 5 b 3 3 d 3 9 - 4 4 e e - 4 f b b - b a 0 b - 6 7 1 a 6 8 d e a 3 c 0 } "   i s N o r m a l = " 1 " > < s : t e x t > < s : r > < s : t   x m l : s p a c e = " p r e s e r v e " > �Tf[�m�S�e�X�Q�[h��Qag�vpe 
 < / s : t > < / s : r > < / s : t e x t > < / i t e m > < / c o m m e n t > < c o m m e n t   s : r e f = " C 1 9 "   r g b C l r = " F F 0 0 0 0 " > < i t e m   i d = " { 2 c e c 4 3 4 a - 0 a 0 7 - 4 8 1 9 - b 9 e b - 9 1 b 4 b 1 9 e 8 4 4 d } "   i s N o r m a l = " 1 " > < s : t e x t > < s : r > < s : t   x m l : s p a c e = " p r e s e r v e " > �Tf[�m�SOS�O9eh��Qag�vpe 
 < / s : t > < / s : r > < / s : t e x t > < / i t e m > < / c o m m e n t > < c o m m e n t   s : r e f = " D 1 9 "   r g b C l r = " F F 0 0 0 0 " > < i t e m   i d = " { 4 1 1 0 d 5 8 7 - c 1 e e - 4 f 5 a - a b 4 7 - 3 e 6 d a 7 c f d a 1 0 } "   i s N o r m a l = " 1 " > < s : t e x t > < s : r > < s : t   x m l : s p a c e = " p r e s e r v e " > �Tf[�m�SW�Yub u g h��Qag�vpe< / s : t > < / s : r > < / s : t e x t > < / i t e m > < / c o m m e n t > < c o m m e n t   s : r e f = " E 1 9 "   r g b C l r = " F F 0 0 0 0 " > < i t e m   i d = " { 6 4 2 e d a e f - 2 d 2 a - 4 8 f 6 - 8 a e f - b 8 6 0 5 8 3 2 1 b a 5 } "   i s N o r m a l = " 1 " > < s : t e x t > < s : r > < s : t   x m l : s p a c e = " p r e s e r v e " > �Tf[�#��{t�z _�Sag�vpe< / s : t > < / s : r > < / s : t e x t > < / i t e m > < / c o m m e n t > < c o m m e n t   s : r e f = " F 1 9 "   r g b C l r = " F F 0 0 0 0 " > < i t e m   i d = " { 9 c b 2 7 1 a b - b 2 b 1 - 4 d b 3 - 9 9 6 e - 7 c 1 a c c c e 2 7 a 2 } "   i s N o r m a l = " 1 " > < s : t e x t > < s : r > < s : t   x m l : s p a c e = " p r e s e r v e " > �Tf[ NqQ�^gag�vpe< / s : t > < / s : r > < / s : t e x t > < / i t e m > < / c o m m e n t > < c o m m e n t   s : r e f = " G 1 9 "   r g b C l r = " F F 0 0 0 0 " > < i t e m   i d = " { d f 2 2 d b a a - a 8 2 c - 4 b 7 6 - b f 9 a - 1 a 0 6 c b 1 d 8 5 9 0 } "   i s N o r m a l = " 1 " > < s : t e x t > < s : r > < s : t   x m l : s p a c e = " p r e s e r v e " > �Tf[�]��U_�v gT�]g 
 < / s : t > < / s : r > < / s : t e x t > < / i t e m > < / c o m m e n t > < / c o m m e n t L i s t > < c o m m e n t L i s t   s h e e t S t i d = " 4 " > < c o m m e n t   s : r e f = " I 4 "   r g b C l r = " F F 0 0 0 0 " > < i t e m   i d = " { a 2 0 6 3 a 5 7 - b 5 5 7 - 4 a 4 d - 9 b 8 c - 8 d a b 6 2 2 2 b 2 7 0 } "   i s N o r m a l = " 1 " > < s : t e x t > < s : r > < s : t   x m l : s p a c e = " p r e s e r v e " > ck8^ _�S 
 �cMRX )Y 
 �^gX )Y 
 \Pbk _�S< / s : t > < / s : r > < / s : t e x t > < / i t e m > < / c o m m e n t > < c o m m e n t   s : r e f = " J 4 "   r g b C l r = " F F 0 0 0 0 " > < i t e m   i d = " { 4 c c 0 3 6 5 3 - b 4 8 7 - 4 7 5 2 - b 3 9 8 - c f 6 c d 1 2 3 c 6 4 9 } "   i s N o r m a l = " 1 " > < s : t e x t > < s : r > < s : t   x m l : s p a c e = " p r e s e r v e " > 6R\O-N 
 �]�[b 
 �_6R\O 
 �S�m6R\O 
 < / s : t > < / s : r > < / s : t e x t > < / i t e m > < / c o m m e n t > < / c o m m e n t L i s t > < c o m m e n t L i s t   s h e e t S t i d = " 5 " > < c o m m e n t   s : r e f = " I 4 "   r g b C l r = " F F 0 0 0 0 " > < i t e m   i d = " { 3 e 1 0 4 c 5 a - e 8 9 e - 4 6 f c - 9 d 4 d - 2 7 e e 7 a 0 2 3 7 0 a } "   i s N o r m a l = " 1 " > < s : t e x t > < s : r > < s : t   x m l : s p a c e = " p r e s e r v e " > ck8^ _�S 
 �cMRX )Y 
 �^gX )Y 
 \Pbk _�S< / s : t > < / s : r > < / s : t e x t > < / i t e m > < / c o m m e n t > < c o m m e n t   s : r e f = " J 4 "   r g b C l r = " F F 0 0 0 0 " > < i t e m   i d = " { f b 9 5 7 9 6 b - 4 c a 1 - 4 4 5 c - b f 6 3 - 2 b 1 1 d 8 5 0 7 c 5 9 } "   i s N o r m a l = " 1 " > < s : t e x t > < s : r > < s : t   x m l : s p a c e = " p r e s e r v e " >  _�S-N 
 �]�[b 
 �f6R\O 
 �S�m6R\O< / s : t > < / s : r > < / s : t e x t > < / i t e m > < / c o m m e n t > < / c o m m e n t L i s t > < c o m m e n t L i s t   s h e e t S t i d = " 8 " > < c o m m e n t   s : r e f = " E 3 "   r g b C l r = " F F 0 0 0 0 " > < i t e m   i d = " { 3 5 7 f b 5 0 6 - 8 2 d 8 - 4 6 8 c - 8 b 2 7 - 5 2 f b c 3 f 7 0 0 2 9 } "   i s N o r m a l = " 1 " > < s : t e x t > < s : r > < s : t   x m l : s p a c e = " p r e s e r v e " > �_�[8h 
 �O9e-N 
 �]�[b 
 �f 
 �S�m 
  
 < / s : t > < / s : r > < / s : t e x t > < / i t e m > < / c o m m e n t > < / c o m m e n t L i s t > < c o m m e n t L i s t   s h e e t S t i d = " 6 " > < c o m m e n t   s : r e f = " L 4 "   r g b C l r = " F F 0 0 0 0 " > < i t e m   i d = " { 4 9 c 0 4 8 f 7 - d 1 6 3 - 4 8 0 8 - b 6 1 4 - 0 7 6 e 2 2 b 8 8 d b 8 } "   i s N o r m a l = " 1 " > < s : t e x t > < s : r > < s : t   x m l : s p a c e = " p r e s e r v e " > ck8^ _�S 
 �cMRX )Y 
 �^gX )Y 
 \Pbk _�S< / s : t > < / s : r > < / s : t e x t > < / i t e m > < / c o m m e n t > < c o m m e n t   s : r e f = " M 4 "   r g b C l r = " F F 0 0 0 0 " > < i t e m   i d = " { 9 7 d 3 8 9 2 a - f 4 1 8 - 4 0 8 1 - 9 7 b 1 - d a 9 e f 1 b d c 2 1 4 } "   i s N o r m a l = " 1 " > < s : t e x t > < s : r > < s : t   x m l : s p a c e = " p r e s e r v e " >  _�S-N 
 �]�[b 
 �_6R\O 
 �S�m6R\O< / s : t > < / s : r > < / s : t e x t > < / i t e m > < / c o m m e n t > < / c o m m e n t L i s t > < c o m m e n t L i s t   s h e e t S t i d = " 7 " > < c o m m e n t   s : r e f = " K 4 "   r g b C l r = " F F 0 0 0 0 " > < i t e m   i d = " { d e b a 4 d 3 3 - 4 8 6 c - 4 2 8 5 - 9 0 4 b - a e 8 8 b f 4 b b 0 4 6 } "   i s N o r m a l = " 1 " > < s : t e x t > < s : r > < s : t   x m l : s p a c e = " p r e s e r v e " > �]�[b 
 6R\O-N 
 *g�cg 
 �^g�N�N< / s : t > < / s : r > < / s : t e x t > < / i t e m > < / c o m m e n t > < / c o m m e n t L i s t > < / c o m m e n t s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 0 < / i s F i l t e r S h a r e d > < i s A u t o U p d a t e P a u s e d > 0 < / i s A u t o U p d a t e P a u s e d > < f i l t e r T y p e > u s e r < / f i l t e r T y p e > < / b o o k S e t t i n g s > < / s e t t i n g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4 " / > < p i x e l a t o r L i s t   s h e e t S t i d = " 5 " / > < p i x e l a t o r L i s t   s h e e t S t i d = " 8 " / > < p i x e l a t o r L i s t   s h e e t S t i d = " 6 " / > < p i x e l a t o r L i s t   s h e e t S t i d = " 7 " / > < p i x e l a t o r L i s t   s h e e t S t i d = " 1 0 " / > < p i x e l a t o r L i s t   s h e e t S t i d = " 1 2 " / > < p i x e l a t o r L i s t   s h e e t S t i d = " 1 1 " / > < p i x e l a t o r L i s t   s h e e t S t i d = " 1 9 " / > < p i x e l a t o r L i s t   s h e e t S t i d = " 1 8 " / > < p i x e l a t o r L i s t   s h e e t S t i d = " 1 5 " / > < p i x e l a t o r L i s t   s h e e t S t i d = " 1 7 " / > < p i x e l a t o r L i s t   s h e e t S t i d = " 2 0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i n t e r l i n e I t e m   s h e e t S t i d = " 8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i n t e r l i n e I t e m   s h e e t S t i d = " 1 0 "   i n t e r l i n e O n O f f = " 0 "   i n t e r l i n e C o l o r = " 0 " / > < i n t e r l i n e I t e m   s h e e t S t i d = " 1 2 "   i n t e r l i n e O n O f f = " 0 "   i n t e r l i n e C o l o r = " 0 " / > < i n t e r l i n e I t e m   s h e e t S t i d = " 1 1 "   i n t e r l i n e O n O f f = " 0 "   i n t e r l i n e C o l o r = " 0 " / > < i n t e r l i n e I t e m   s h e e t S t i d = " 1 9 "   i n t e r l i n e O n O f f = " 0 "   i n t e r l i n e C o l o r = " 0 " / > < i n t e r l i n e I t e m   s h e e t S t i d = " 1 8 "   i n t e r l i n e O n O f f = " 0 "   i n t e r l i n e C o l o r = " 0 " / > < i n t e r l i n e I t e m   s h e e t S t i d = " 1 5 "   i n t e r l i n e O n O f f = " 0 "   i n t e r l i n e C o l o r = " 0 " / > < i n t e r l i n e I t e m   s h e e t S t i d = " 1 7 "   i n t e r l i n e O n O f f = " 0 "   i n t e r l i n e C o l o r = " 0 " / > < i n t e r l i n e I t e m   s h e e t S t i d = " 2 0 "   i n t e r l i n e O n O f f = " 0 "   i n t e r l i n e C o l o r = " 0 " / > < / s h e e t I n t e r l i n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3 "   m a s t e r = " " / > < r a n g e L i s t   s h e e t S t i d = " 4 "   m a s t e r = " " / > < r a n g e L i s t   s h e e t S t i d = " 5 "   m a s t e r = " " / > < r a n g e L i s t   s h e e t S t i d = " 8 "   m a s t e r = " " / > < r a n g e L i s t   s h e e t S t i d = " 6 "   m a s t e r = " " / > < r a n g e L i s t   s h e e t S t i d = " 7 "   m a s t e r = " " / > < r a n g e L i s t   s h e e t S t i d = " 1 0 "   m a s t e r = " " / > < r a n g e L i s t   s h e e t S t i d = " 1 2 "   m a s t e r = " " / > < r a n g e L i s t   s h e e t S t i d = " 1 1 "   m a s t e r = " " / > < r a n g e L i s t   s h e e t S t i d = " 1 9 "   m a s t e r = " " / > < r a n g e L i s t   s h e e t S t i d = " 1 8 "   m a s t e r = " " / > < r a n g e L i s t   s h e e t S t i d = " 1 5 "   m a s t e r = " " / > < r a n g e L i s t   s h e e t S t i d = " 1 7 "   m a s t e r = " " / > < / a l l o w E d i t U s e r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7.xml>��< ? x m l   v e r s i o n = " 1 . 0 "   s t a n d a l o n e = " y e s " ? > < a u t o f i l t e r s   x m l n s = " h t t p s : / / w e b . w p s . c n / e t / 2 0 1 8 / m a i n " > < s h e e t I t e m   s h e e t S t i d = " 5 " > < f i l t e r D a t a   f i l t e r I D = " 1 1 2 0 1 2 4 6 4 " / > < f i l t e r D a t a   f i l t e r I D = " 2 4 2 0 3 1 2 3 7 " / > < a u t o f i l t e r I n f o   f i l t e r I D = " 1 1 2 0 1 2 4 6 4 " > < a u t o F i l t e r   x m l n s = " h t t p : / / s c h e m a s . o p e n x m l f o r m a t s . o r g / s p r e a d s h e e t m l / 2 0 0 6 / m a i n "   r e f = " A 4 : N 4 5 " / > < / a u t o f i l t e r I n f o > < / s h e e t I t e m > < s h e e t I t e m   s h e e t S t i d = " 8 " > < f i l t e r D a t a   f i l t e r I D = " 1 5 8 2 7 9 0 8 1 " / > < f i l t e r D a t a   f i l t e r I D = " 1 1 2 0 1 2 4 6 4 " / > < a u t o f i l t e r I n f o   f i l t e r I D = " 1 5 8 2 7 9 0 8 1 " > < a u t o F i l t e r   x m l n s = " h t t p : / / s c h e m a s . o p e n x m l f o r m a t s . o r g / s p r e a d s h e e t m l / 2 0 0 6 / m a i n "   r e f = " A 4 : N 3 7 " / > < / a u t o f i l t e r I n f o > < a u t o f i l t e r I n f o   f i l t e r I D = " 1 1 2 0 1 2 4 6 4 " > < a u t o F i l t e r   x m l n s = " h t t p : / / s c h e m a s . o p e n x m l f o r m a t s . o r g / s p r e a d s h e e t m l / 2 0 0 6 / m a i n "   r e f = " A 4 : N 3 7 " / > < / a u t o f i l t e r I n f o > < / s h e e t I t e m > < s h e e t I t e m   s h e e t S t i d = " 1 7 " > < f i l t e r D a t a   f i l t e r I D = " 2 4 2 0 3 1 2 3 7 " / > < a u t o f i l t e r I n f o   f i l t e r I D = " 2 4 2 0 3 1 2 3 7 " > < a u t o F i l t e r   x m l n s = " h t t p : / / s c h e m a s . o p e n x m l f o r m a t s . o r g / s p r e a d s h e e t m l / 2 0 0 6 / m a i n "   r e f = " A 1 : D 1 8 " / > < / a u t o f i l t e r I n f o > < / s h e e t I t e m > < / a u t o f i l t e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customXml/itemProps7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美术资源</vt:lpstr>
      <vt:lpstr>延期表</vt:lpstr>
      <vt:lpstr>排期表</vt:lpstr>
      <vt:lpstr>12月计划表</vt:lpstr>
      <vt:lpstr>遗留bug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</dc:creator>
  <cp:lastModifiedBy>街雨</cp:lastModifiedBy>
  <dcterms:created xsi:type="dcterms:W3CDTF">2020-09-29T01:34:00Z</dcterms:created>
  <dcterms:modified xsi:type="dcterms:W3CDTF">2020-12-02T16:28:03Z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2052-11.1.0.9991</vt:lpwstr>
  </property>
</Properties>
</file>