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285" windowWidth="18780" windowHeight="8355" activeTab="1"/>
  </bookViews>
  <sheets>
    <sheet name="Ассортимент" sheetId="2" r:id="rId1"/>
    <sheet name="Склад" sheetId="1" r:id="rId2"/>
    <sheet name="Подборы производителей" sheetId="5" r:id="rId3"/>
    <sheet name="Пароли и Явки" sheetId="10" r:id="rId4"/>
    <sheet name="Почитать на досуге" sheetId="6" r:id="rId5"/>
    <sheet name="$" sheetId="3" r:id="rId6"/>
    <sheet name="Приход от 4.05" sheetId="4" r:id="rId7"/>
    <sheet name="Анализ цен от 9 мая 2020" sheetId="7" r:id="rId8"/>
    <sheet name="Прайс Мобил. ЦЕНЫ ЗА ЛИТР!!!" sheetId="9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</externalReferences>
  <definedNames>
    <definedName name="_1___Excel_BuiltIn__FilterDatabase_3_1_1">NA()</definedName>
    <definedName name="_11Excel_BuiltIn__FilterDatabase_18_1" localSheetId="7">#REF!</definedName>
    <definedName name="_11Excel_BuiltIn__FilterDatabase_18_1" localSheetId="0">#REF!</definedName>
    <definedName name="_11Excel_BuiltIn__FilterDatabase_18_1" localSheetId="6">#REF!</definedName>
    <definedName name="_11Excel_BuiltIn__FilterDatabase_18_1" localSheetId="1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7">#REF!</definedName>
    <definedName name="_DAT1" localSheetId="0">#REF!</definedName>
    <definedName name="_DAT1" localSheetId="6">#REF!</definedName>
    <definedName name="_DAT1" localSheetId="1">#REF!</definedName>
    <definedName name="_DAT1">#REF!</definedName>
    <definedName name="_DAT2" localSheetId="7">#REF!</definedName>
    <definedName name="_DAT2" localSheetId="0">#REF!</definedName>
    <definedName name="_DAT2" localSheetId="6">#REF!</definedName>
    <definedName name="_DAT2" localSheetId="1">#REF!</definedName>
    <definedName name="_DAT2">#REF!</definedName>
    <definedName name="_DAT3" localSheetId="7">#REF!</definedName>
    <definedName name="_DAT3" localSheetId="0">#REF!</definedName>
    <definedName name="_DAT3" localSheetId="6">#REF!</definedName>
    <definedName name="_DAT3" localSheetId="1">#REF!</definedName>
    <definedName name="_DAT3">#REF!</definedName>
    <definedName name="_DAT4" localSheetId="7">#REF!</definedName>
    <definedName name="_DAT4" localSheetId="0">#REF!</definedName>
    <definedName name="_DAT4" localSheetId="6">#REF!</definedName>
    <definedName name="_DAT4" localSheetId="1">#REF!</definedName>
    <definedName name="_DAT4">#REF!</definedName>
    <definedName name="_DAT5" localSheetId="7">#REF!</definedName>
    <definedName name="_DAT5" localSheetId="0">#REF!</definedName>
    <definedName name="_DAT5" localSheetId="6">#REF!</definedName>
    <definedName name="_DAT5" localSheetId="1">#REF!</definedName>
    <definedName name="_DAT5">#REF!</definedName>
    <definedName name="_DAT6" localSheetId="7">#REF!</definedName>
    <definedName name="_DAT6" localSheetId="0">#REF!</definedName>
    <definedName name="_DAT6" localSheetId="6">#REF!</definedName>
    <definedName name="_DAT6" localSheetId="1">#REF!</definedName>
    <definedName name="_DAT6">#REF!</definedName>
    <definedName name="_RUSSIA_">#N/A</definedName>
    <definedName name="_xlnm._FilterDatabase" localSheetId="7" hidden="1">'Анализ цен от 9 мая 2020'!$3:$224</definedName>
    <definedName name="_xlnm._FilterDatabase" localSheetId="0" hidden="1">Ассортимент!$A$2:$DO$338</definedName>
    <definedName name="_xlnm._FilterDatabase" localSheetId="6" hidden="1">'Приход от 4.05'!$A$5:$I$227</definedName>
    <definedName name="_xlnm._FilterDatabase" localSheetId="1" hidden="1">Склад!$A$5:$J$282</definedName>
    <definedName name="a">[1]Customer!$B$3:$E$479</definedName>
    <definedName name="AAAAAAAAAAAAAAAAAA" localSheetId="7">#REF!</definedName>
    <definedName name="AAAAAAAAAAAAAAAAAA" localSheetId="0">#REF!</definedName>
    <definedName name="AAAAAAAAAAAAAAAAAA" localSheetId="6">#REF!</definedName>
    <definedName name="AAAAAAAAAAAAAAAAAA" localSheetId="1">#REF!</definedName>
    <definedName name="AAAAAAAAAAAAAAAAAA">#REF!</definedName>
    <definedName name="aasdf">[2]Customer!$B$3:$E$1490</definedName>
    <definedName name="ADDBACK" localSheetId="7">#REF!</definedName>
    <definedName name="ADDBACK" localSheetId="0">#REF!</definedName>
    <definedName name="ADDBACK" localSheetId="6">#REF!</definedName>
    <definedName name="ADDBACK" localSheetId="1">#REF!</definedName>
    <definedName name="ADDBACK">#REF!</definedName>
    <definedName name="All_Channels" localSheetId="7">'[3]FY 14 Mktg Activity Plan'!#REF!</definedName>
    <definedName name="All_Channels" localSheetId="0">'[3]FY 14 Mktg Activity Plan'!#REF!</definedName>
    <definedName name="All_Channels" localSheetId="6">'[3]FY 14 Mktg Activity Plan'!#REF!</definedName>
    <definedName name="All_Channels" localSheetId="1">'[3]FY 14 Mktg Activity Plan'!#REF!</definedName>
    <definedName name="All_Channels">'[3]FY 14 Mktg Activity Plan'!#REF!</definedName>
    <definedName name="Artikul">#N/A</definedName>
    <definedName name="as" localSheetId="7">#REF!</definedName>
    <definedName name="as" localSheetId="0">#REF!</definedName>
    <definedName name="as" localSheetId="6">#REF!</definedName>
    <definedName name="as" localSheetId="1">#REF!</definedName>
    <definedName name="as">#REF!</definedName>
    <definedName name="BBBBBBBBBBBBBBBBBBBBBBBBBBBB" localSheetId="7">#REF!</definedName>
    <definedName name="BBBBBBBBBBBBBBBBBBBBBBBBBBBB" localSheetId="0">#REF!</definedName>
    <definedName name="BBBBBBBBBBBBBBBBBBBBBBBBBBBB" localSheetId="6">#REF!</definedName>
    <definedName name="BBBBBBBBBBBBBBBBBBBBBBBBBBBB" localSheetId="1">#REF!</definedName>
    <definedName name="BBBBBBBBBBBBBBBBBBBBBBBBBBBB">#REF!</definedName>
    <definedName name="BDMs" localSheetId="7">#REF!</definedName>
    <definedName name="BDMs" localSheetId="0">#REF!</definedName>
    <definedName name="BDMs" localSheetId="6">#REF!</definedName>
    <definedName name="BDMs" localSheetId="1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7">#REF!</definedName>
    <definedName name="DOLLAR" localSheetId="0">#REF!</definedName>
    <definedName name="DOLLAR" localSheetId="6">#REF!</definedName>
    <definedName name="DOLLAR" localSheetId="1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7">#REF!</definedName>
    <definedName name="Excel_BuiltIn__FilterDatabase_11" localSheetId="0">#REF!</definedName>
    <definedName name="Excel_BuiltIn__FilterDatabase_11" localSheetId="6">#REF!</definedName>
    <definedName name="Excel_BuiltIn__FilterDatabase_11" localSheetId="1">#REF!</definedName>
    <definedName name="Excel_BuiltIn__FilterDatabase_11">#REF!</definedName>
    <definedName name="Excel_BuiltIn__FilterDatabase_11_19" localSheetId="7">#REF!</definedName>
    <definedName name="Excel_BuiltIn__FilterDatabase_11_19" localSheetId="0">#REF!</definedName>
    <definedName name="Excel_BuiltIn__FilterDatabase_11_19" localSheetId="6">#REF!</definedName>
    <definedName name="Excel_BuiltIn__FilterDatabase_11_19" localSheetId="1">#REF!</definedName>
    <definedName name="Excel_BuiltIn__FilterDatabase_11_19">#REF!</definedName>
    <definedName name="Excel_BuiltIn__FilterDatabase_17" localSheetId="7">#REF!</definedName>
    <definedName name="Excel_BuiltIn__FilterDatabase_17" localSheetId="0">#REF!</definedName>
    <definedName name="Excel_BuiltIn__FilterDatabase_17" localSheetId="6">#REF!</definedName>
    <definedName name="Excel_BuiltIn__FilterDatabase_17" localSheetId="1">#REF!</definedName>
    <definedName name="Excel_BuiltIn__FilterDatabase_17">#REF!</definedName>
    <definedName name="Excel_BuiltIn__FilterDatabase_18" localSheetId="7">#REF!</definedName>
    <definedName name="Excel_BuiltIn__FilterDatabase_18" localSheetId="0">#REF!</definedName>
    <definedName name="Excel_BuiltIn__FilterDatabase_18" localSheetId="6">#REF!</definedName>
    <definedName name="Excel_BuiltIn__FilterDatabase_18" localSheetId="1">#REF!</definedName>
    <definedName name="Excel_BuiltIn__FilterDatabase_18">#REF!</definedName>
    <definedName name="Excel_BuiltIn__FilterDatabase_25" localSheetId="7">#REF!</definedName>
    <definedName name="Excel_BuiltIn__FilterDatabase_25" localSheetId="0">#REF!</definedName>
    <definedName name="Excel_BuiltIn__FilterDatabase_25" localSheetId="6">#REF!</definedName>
    <definedName name="Excel_BuiltIn__FilterDatabase_25" localSheetId="1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7">#REF!</definedName>
    <definedName name="Excel_BuiltIn__FilterDatabase_25_20" localSheetId="0">#REF!</definedName>
    <definedName name="Excel_BuiltIn__FilterDatabase_25_20" localSheetId="6">#REF!</definedName>
    <definedName name="Excel_BuiltIn__FilterDatabase_25_20" localSheetId="1">#REF!</definedName>
    <definedName name="Excel_BuiltIn__FilterDatabase_25_20">#REF!</definedName>
    <definedName name="Excel_BuiltIn__FilterDatabase_25_29" localSheetId="7">#REF!</definedName>
    <definedName name="Excel_BuiltIn__FilterDatabase_25_29" localSheetId="0">#REF!</definedName>
    <definedName name="Excel_BuiltIn__FilterDatabase_25_29" localSheetId="6">#REF!</definedName>
    <definedName name="Excel_BuiltIn__FilterDatabase_25_29" localSheetId="1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7">#REF!</definedName>
    <definedName name="Excel_BuiltIn__FilterDatabase_3" localSheetId="0">#REF!</definedName>
    <definedName name="Excel_BuiltIn__FilterDatabase_3" localSheetId="6">#REF!</definedName>
    <definedName name="Excel_BuiltIn__FilterDatabase_3" localSheetId="1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7">#REF!</definedName>
    <definedName name="Excel_BuiltIn__FilterDatabase_31" localSheetId="0">#REF!</definedName>
    <definedName name="Excel_BuiltIn__FilterDatabase_31" localSheetId="6">#REF!</definedName>
    <definedName name="Excel_BuiltIn__FilterDatabase_31" localSheetId="1">#REF!</definedName>
    <definedName name="Excel_BuiltIn__FilterDatabase_31">#REF!</definedName>
    <definedName name="Excel_BuiltIn__FilterDatabase_33_1" localSheetId="7">#REF!</definedName>
    <definedName name="Excel_BuiltIn__FilterDatabase_33_1" localSheetId="0">#REF!</definedName>
    <definedName name="Excel_BuiltIn__FilterDatabase_33_1" localSheetId="6">#REF!</definedName>
    <definedName name="Excel_BuiltIn__FilterDatabase_33_1" localSheetId="1">#REF!</definedName>
    <definedName name="Excel_BuiltIn__FilterDatabase_33_1">#REF!</definedName>
    <definedName name="Excel_BuiltIn__FilterDatabase_33_19" localSheetId="7">#REF!</definedName>
    <definedName name="Excel_BuiltIn__FilterDatabase_33_19" localSheetId="0">#REF!</definedName>
    <definedName name="Excel_BuiltIn__FilterDatabase_33_19" localSheetId="6">#REF!</definedName>
    <definedName name="Excel_BuiltIn__FilterDatabase_33_19" localSheetId="1">#REF!</definedName>
    <definedName name="Excel_BuiltIn__FilterDatabase_33_19">#REF!</definedName>
    <definedName name="Excel_BuiltIn__FilterDatabase_37" localSheetId="7">#REF!</definedName>
    <definedName name="Excel_BuiltIn__FilterDatabase_37" localSheetId="0">#REF!</definedName>
    <definedName name="Excel_BuiltIn__FilterDatabase_37" localSheetId="6">#REF!</definedName>
    <definedName name="Excel_BuiltIn__FilterDatabase_37" localSheetId="1">#REF!</definedName>
    <definedName name="Excel_BuiltIn__FilterDatabase_37">#REF!</definedName>
    <definedName name="Excel_BuiltIn__FilterDatabase_4" localSheetId="7">#REF!</definedName>
    <definedName name="Excel_BuiltIn__FilterDatabase_4" localSheetId="0">#REF!</definedName>
    <definedName name="Excel_BuiltIn__FilterDatabase_4" localSheetId="6">#REF!</definedName>
    <definedName name="Excel_BuiltIn__FilterDatabase_4" localSheetId="1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7">#REF!</definedName>
    <definedName name="Excel_BuiltIn__FilterDatabase_7" localSheetId="0">#REF!</definedName>
    <definedName name="Excel_BuiltIn__FilterDatabase_7" localSheetId="6">#REF!</definedName>
    <definedName name="Excel_BuiltIn__FilterDatabase_7" localSheetId="1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7">#REF!</definedName>
    <definedName name="Excel_BuiltIn_Database_30" localSheetId="0">#REF!</definedName>
    <definedName name="Excel_BuiltIn_Database_30" localSheetId="6">#REF!</definedName>
    <definedName name="Excel_BuiltIn_Database_30" localSheetId="1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7">#REF!</definedName>
    <definedName name="Excel_BuiltIn_Print_Titles_11" localSheetId="0">#REF!</definedName>
    <definedName name="Excel_BuiltIn_Print_Titles_11" localSheetId="6">#REF!</definedName>
    <definedName name="Excel_BuiltIn_Print_Titles_11" localSheetId="1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7">#REF!</definedName>
    <definedName name="Excel_BuiltIn_Print_Titles_11_20" localSheetId="0">#REF!</definedName>
    <definedName name="Excel_BuiltIn_Print_Titles_11_20" localSheetId="6">#REF!</definedName>
    <definedName name="Excel_BuiltIn_Print_Titles_11_20" localSheetId="1">#REF!</definedName>
    <definedName name="Excel_BuiltIn_Print_Titles_11_20">#REF!</definedName>
    <definedName name="Excel_BuiltIn_Print_Titles_11_29" localSheetId="7">#REF!</definedName>
    <definedName name="Excel_BuiltIn_Print_Titles_11_29" localSheetId="0">#REF!</definedName>
    <definedName name="Excel_BuiltIn_Print_Titles_11_29" localSheetId="6">#REF!</definedName>
    <definedName name="Excel_BuiltIn_Print_Titles_11_29" localSheetId="1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7">[0]!D_Dif_Shops</definedName>
    <definedName name="G" localSheetId="0">[0]!D_Dif_Shops</definedName>
    <definedName name="G" localSheetId="6">[0]!D_Dif_Shops</definedName>
    <definedName name="G" localSheetId="1">[0]!D_Dif_Shops</definedName>
    <definedName name="G">D_Dif_Shops</definedName>
    <definedName name="G_29" localSheetId="7">[0]!D_Dif_Shops</definedName>
    <definedName name="G_29" localSheetId="0">[0]!D_Dif_Shops</definedName>
    <definedName name="G_29" localSheetId="6">[0]!D_Dif_Shops</definedName>
    <definedName name="G_29" localSheetId="1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7">#REF!</definedName>
    <definedName name="IIIIIIIIIIIIIIIIIIIIIIIIIIII" localSheetId="0">#REF!</definedName>
    <definedName name="IIIIIIIIIIIIIIIIIIIIIIIIIIII" localSheetId="6">#REF!</definedName>
    <definedName name="IIIIIIIIIIIIIIIIIIIIIIIIIIII" localSheetId="1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7">#REF!</definedName>
    <definedName name="Income" localSheetId="0">#REF!</definedName>
    <definedName name="Income" localSheetId="6">#REF!</definedName>
    <definedName name="Income" localSheetId="1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7">'[9]listinofebbraio 2011'!$A$2:$O$1700</definedName>
    <definedName name="LISTINO1" localSheetId="0">'[9]listinofebbraio 2011'!$A$2:$O$1700</definedName>
    <definedName name="LISTINO1" localSheetId="6">'[9]listinofebbraio 2011'!$A$2:$O$1700</definedName>
    <definedName name="LISTINO1" localSheetId="1">'[9]listinofebbraio 2011'!$A$2:$O$1700</definedName>
    <definedName name="LISTINO1">'[9]listinofebbraio 2011'!$A$2:$O$1700</definedName>
    <definedName name="LISTINOG" localSheetId="7">[10]Listino!$A$2:$N$1048</definedName>
    <definedName name="LISTINOG" localSheetId="0">[10]Listino!$A$2:$N$1048</definedName>
    <definedName name="LISTINOG" localSheetId="6">[10]Listino!$A$2:$N$1048</definedName>
    <definedName name="LISTINOG" localSheetId="1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7">#REF!</definedName>
    <definedName name="OLE_LINK1_22" localSheetId="0">#REF!</definedName>
    <definedName name="OLE_LINK1_22" localSheetId="6">#REF!</definedName>
    <definedName name="OLE_LINK1_22" localSheetId="1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7">#REF!</definedName>
    <definedName name="OLE_LINK1_22_20" localSheetId="0">#REF!</definedName>
    <definedName name="OLE_LINK1_22_20" localSheetId="6">#REF!</definedName>
    <definedName name="OLE_LINK1_22_20" localSheetId="1">#REF!</definedName>
    <definedName name="OLE_LINK1_22_20">#REF!</definedName>
    <definedName name="OLE_LINK1_22_29" localSheetId="7">#REF!</definedName>
    <definedName name="OLE_LINK1_22_29" localSheetId="0">#REF!</definedName>
    <definedName name="OLE_LINK1_22_29" localSheetId="6">#REF!</definedName>
    <definedName name="OLE_LINK1_22_29" localSheetId="1">#REF!</definedName>
    <definedName name="OLE_LINK1_22_29">#REF!</definedName>
    <definedName name="OLE_LINK1_22_4">#N/A</definedName>
    <definedName name="OLE_LINK1_22_9">#N/A</definedName>
    <definedName name="OLE_LINK1_9" localSheetId="7">#REF!</definedName>
    <definedName name="OLE_LINK1_9" localSheetId="0">#REF!</definedName>
    <definedName name="OLE_LINK1_9" localSheetId="6">#REF!</definedName>
    <definedName name="OLE_LINK1_9" localSheetId="1">#REF!</definedName>
    <definedName name="OLE_LINK1_9">#REF!</definedName>
    <definedName name="OLE_LINK1_9_19" localSheetId="7">#REF!</definedName>
    <definedName name="OLE_LINK1_9_19" localSheetId="0">#REF!</definedName>
    <definedName name="OLE_LINK1_9_19" localSheetId="6">#REF!</definedName>
    <definedName name="OLE_LINK1_9_19" localSheetId="1">#REF!</definedName>
    <definedName name="OLE_LINK1_9_19">#REF!</definedName>
    <definedName name="P_Artikul">#N/A</definedName>
    <definedName name="P_Calc">#N/A</definedName>
    <definedName name="P_D_Art_Price" localSheetId="7">[0]!D_Art_Price</definedName>
    <definedName name="P_D_Art_Price" localSheetId="0">[0]!D_Art_Price</definedName>
    <definedName name="P_D_Art_Price" localSheetId="6">[0]!D_Art_Price</definedName>
    <definedName name="P_D_Art_Price" localSheetId="1">[0]!D_Art_Price</definedName>
    <definedName name="P_D_Art_Price">D_Art_Price</definedName>
    <definedName name="P_D_Art_Price_29" localSheetId="7">[0]!D_Art_Price</definedName>
    <definedName name="P_D_Art_Price_29" localSheetId="0">[0]!D_Art_Price</definedName>
    <definedName name="P_D_Art_Price_29" localSheetId="6">[0]!D_Art_Price</definedName>
    <definedName name="P_D_Art_Price_29" localSheetId="1">[0]!D_Art_Price</definedName>
    <definedName name="P_D_Art_Price_29">D_Art_Price</definedName>
    <definedName name="P_D_Artikul">#N/A</definedName>
    <definedName name="P_D_Dif_Dealer" localSheetId="7">[0]!D_Dif_Dealer</definedName>
    <definedName name="P_D_Dif_Dealer" localSheetId="0">[0]!D_Dif_Dealer</definedName>
    <definedName name="P_D_Dif_Dealer" localSheetId="6">[0]!D_Dif_Dealer</definedName>
    <definedName name="P_D_Dif_Dealer" localSheetId="1">[0]!D_Dif_Dealer</definedName>
    <definedName name="P_D_Dif_Dealer">D_Dif_Dealer</definedName>
    <definedName name="P_D_Dif_Dealer_29" localSheetId="7">[0]!D_Dif_Dealer</definedName>
    <definedName name="P_D_Dif_Dealer_29" localSheetId="0">[0]!D_Dif_Dealer</definedName>
    <definedName name="P_D_Dif_Dealer_29" localSheetId="6">[0]!D_Dif_Dealer</definedName>
    <definedName name="P_D_Dif_Dealer_29" localSheetId="1">[0]!D_Dif_Dealer</definedName>
    <definedName name="P_D_Dif_Dealer_29">D_Dif_Dealer</definedName>
    <definedName name="P_D_Dif_Shops" localSheetId="7">[0]!D_Dif_Shops</definedName>
    <definedName name="P_D_Dif_Shops" localSheetId="0">[0]!D_Dif_Shops</definedName>
    <definedName name="P_D_Dif_Shops" localSheetId="6">[0]!D_Dif_Shops</definedName>
    <definedName name="P_D_Dif_Shops" localSheetId="1">[0]!D_Dif_Shops</definedName>
    <definedName name="P_D_Dif_Shops">D_Dif_Shops</definedName>
    <definedName name="P_D_Dif_Shops_29" localSheetId="7">[0]!D_Dif_Shops</definedName>
    <definedName name="P_D_Dif_Shops_29" localSheetId="0">[0]!D_Dif_Shops</definedName>
    <definedName name="P_D_Dif_Shops_29" localSheetId="6">[0]!D_Dif_Shops</definedName>
    <definedName name="P_D_Dif_Shops_29" localSheetId="1">[0]!D_Dif_Shops</definedName>
    <definedName name="P_D_Dif_Shops_29">D_Dif_Shops</definedName>
    <definedName name="P_D_Dif_WSalers" localSheetId="7">[0]!D_Dif_WSalers</definedName>
    <definedName name="P_D_Dif_WSalers" localSheetId="0">[0]!D_Dif_WSalers</definedName>
    <definedName name="P_D_Dif_WSalers" localSheetId="6">[0]!D_Dif_WSalers</definedName>
    <definedName name="P_D_Dif_WSalers" localSheetId="1">[0]!D_Dif_WSalers</definedName>
    <definedName name="P_D_Dif_WSalers">D_Dif_WSalers</definedName>
    <definedName name="P_D_Dif_WSalers_29" localSheetId="7">[0]!D_Dif_WSalers</definedName>
    <definedName name="P_D_Dif_WSalers_29" localSheetId="0">[0]!D_Dif_WSalers</definedName>
    <definedName name="P_D_Dif_WSalers_29" localSheetId="6">[0]!D_Dif_WSalers</definedName>
    <definedName name="P_D_Dif_WSalers_29" localSheetId="1">[0]!D_Dif_WSalers</definedName>
    <definedName name="P_D_Dif_WSalers_29">D_Dif_WSalers</definedName>
    <definedName name="P_D_IdenGood" localSheetId="7">[0]!D_Iden</definedName>
    <definedName name="P_D_IdenGood" localSheetId="0">[0]!D_Iden</definedName>
    <definedName name="P_D_IdenGood" localSheetId="6">[0]!D_Iden</definedName>
    <definedName name="P_D_IdenGood" localSheetId="1">[0]!D_Iden</definedName>
    <definedName name="P_D_IdenGood">D_Iden</definedName>
    <definedName name="P_D_IdenGroup">NA()</definedName>
    <definedName name="P_D_IdenPack" localSheetId="7">[0]!D_Iden</definedName>
    <definedName name="P_D_IdenPack" localSheetId="0">[0]!D_Iden</definedName>
    <definedName name="P_D_IdenPack" localSheetId="6">[0]!D_Iden</definedName>
    <definedName name="P_D_IdenPack" localSheetId="1">[0]!D_Iden</definedName>
    <definedName name="P_D_IdenPack">D_Iden</definedName>
    <definedName name="P_D_Idx_Good">#N/A</definedName>
    <definedName name="P_D_Idx_Pack">NA()</definedName>
    <definedName name="P_D_NumGr" localSheetId="7">[0]!D_NumGr</definedName>
    <definedName name="P_D_NumGr" localSheetId="0">[0]!D_NumGr</definedName>
    <definedName name="P_D_NumGr" localSheetId="6">[0]!D_NumGr</definedName>
    <definedName name="P_D_NumGr" localSheetId="1">[0]!D_NumGr</definedName>
    <definedName name="P_D_NumGr">D_NumGr</definedName>
    <definedName name="P_D_NumGr_29" localSheetId="7">[0]!D_NumGr</definedName>
    <definedName name="P_D_NumGr_29" localSheetId="0">[0]!D_NumGr</definedName>
    <definedName name="P_D_NumGr_29" localSheetId="6">[0]!D_NumGr</definedName>
    <definedName name="P_D_NumGr_29" localSheetId="1">[0]!D_NumGr</definedName>
    <definedName name="P_D_NumGr_29">D_NumGr</definedName>
    <definedName name="P_D_Pack" localSheetId="7">[0]!D_Pack</definedName>
    <definedName name="P_D_Pack" localSheetId="0">[0]!D_Pack</definedName>
    <definedName name="P_D_Pack" localSheetId="6">[0]!D_Pack</definedName>
    <definedName name="P_D_Pack" localSheetId="1">[0]!D_Pack</definedName>
    <definedName name="P_D_Pack">D_Pack</definedName>
    <definedName name="P_D_Pack_29" localSheetId="7">[0]!D_Pack</definedName>
    <definedName name="P_D_Pack_29" localSheetId="0">[0]!D_Pack</definedName>
    <definedName name="P_D_Pack_29" localSheetId="6">[0]!D_Pack</definedName>
    <definedName name="P_D_Pack_29" localSheetId="1">[0]!D_Pack</definedName>
    <definedName name="P_D_Pack_29">D_Pack</definedName>
    <definedName name="P_D_Quantity" localSheetId="7">[0]!D_Quantity</definedName>
    <definedName name="P_D_Quantity" localSheetId="0">[0]!D_Quantity</definedName>
    <definedName name="P_D_Quantity" localSheetId="6">[0]!D_Quantity</definedName>
    <definedName name="P_D_Quantity" localSheetId="1">[0]!D_Quantity</definedName>
    <definedName name="P_D_Quantity">D_Quantity</definedName>
    <definedName name="P_D_Quantity_29" localSheetId="7">[0]!D_Quantity</definedName>
    <definedName name="P_D_Quantity_29" localSheetId="0">[0]!D_Quantity</definedName>
    <definedName name="P_D_Quantity_29" localSheetId="6">[0]!D_Quantity</definedName>
    <definedName name="P_D_Quantity_29" localSheetId="1">[0]!D_Quantity</definedName>
    <definedName name="P_D_Quantity_29">D_Quantity</definedName>
    <definedName name="P_D_Unit">#N/A</definedName>
    <definedName name="P_Goods" localSheetId="7">[0]!Goods</definedName>
    <definedName name="P_Goods" localSheetId="0">[0]!Goods</definedName>
    <definedName name="P_Goods" localSheetId="6">[0]!Goods</definedName>
    <definedName name="P_Goods" localSheetId="1">[0]!Goods</definedName>
    <definedName name="P_Goods">Goods</definedName>
    <definedName name="P_Group">NA()</definedName>
    <definedName name="P_Groups">NA()</definedName>
    <definedName name="P_Price" localSheetId="7">#N/A</definedName>
    <definedName name="P_Price" localSheetId="0">#N/A</definedName>
    <definedName name="P_Price" localSheetId="6">#N/A</definedName>
    <definedName name="P_Price" localSheetId="1">#N/A</definedName>
    <definedName name="P_Price">#N/A</definedName>
    <definedName name="P_Price_29" localSheetId="7">#N/A</definedName>
    <definedName name="P_Price_29" localSheetId="0">#N/A</definedName>
    <definedName name="P_Price_29" localSheetId="6">#N/A</definedName>
    <definedName name="P_Price_29" localSheetId="1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7">'[9]0411'!$A$2:$E$1694</definedName>
    <definedName name="PIT" localSheetId="0">'[9]0411'!$A$2:$E$1694</definedName>
    <definedName name="PIT" localSheetId="6">'[9]0411'!$A$2:$E$1694</definedName>
    <definedName name="PIT" localSheetId="1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7">#REF!</definedName>
    <definedName name="Pricing" localSheetId="0">#REF!</definedName>
    <definedName name="Pricing" localSheetId="6">#REF!</definedName>
    <definedName name="Pricing" localSheetId="1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7">#REF!</definedName>
    <definedName name="prospects" localSheetId="0">#REF!</definedName>
    <definedName name="prospects" localSheetId="6">#REF!</definedName>
    <definedName name="prospects" localSheetId="1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7">#REF!</definedName>
    <definedName name="rs" localSheetId="0">#REF!</definedName>
    <definedName name="rs" localSheetId="6">#REF!</definedName>
    <definedName name="rs" localSheetId="1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7">#REF!</definedName>
    <definedName name="sdf" localSheetId="0">#REF!</definedName>
    <definedName name="sdf" localSheetId="6">#REF!</definedName>
    <definedName name="sdf" localSheetId="1">#REF!</definedName>
    <definedName name="sdf">#REF!</definedName>
    <definedName name="sdfsdf">[15]AUTOS!$B$5</definedName>
    <definedName name="Sold_to">'[12]BW copy'!$A:$A</definedName>
    <definedName name="test" localSheetId="7">#REF!</definedName>
    <definedName name="test" localSheetId="0">#REF!</definedName>
    <definedName name="test" localSheetId="6">#REF!</definedName>
    <definedName name="test" localSheetId="1">#REF!</definedName>
    <definedName name="test">#REF!</definedName>
    <definedName name="TEST0" localSheetId="7">#REF!</definedName>
    <definedName name="TEST0" localSheetId="0">#REF!</definedName>
    <definedName name="TEST0" localSheetId="6">#REF!</definedName>
    <definedName name="TEST0" localSheetId="1">#REF!</definedName>
    <definedName name="TEST0">#REF!</definedName>
    <definedName name="TEST1">NA()</definedName>
    <definedName name="TEST1_15">#N/A</definedName>
    <definedName name="test111" localSheetId="7">#REF!</definedName>
    <definedName name="test111" localSheetId="0">#REF!</definedName>
    <definedName name="test111" localSheetId="6">#REF!</definedName>
    <definedName name="test111" localSheetId="1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7">#REF!</definedName>
    <definedName name="test33" localSheetId="0">#REF!</definedName>
    <definedName name="test33" localSheetId="6">#REF!</definedName>
    <definedName name="test33" localSheetId="1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7">#REF!</definedName>
    <definedName name="test999999" localSheetId="0">#REF!</definedName>
    <definedName name="test999999" localSheetId="6">#REF!</definedName>
    <definedName name="test999999" localSheetId="1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7">#REF!</definedName>
    <definedName name="ValidChannels" localSheetId="0">#REF!</definedName>
    <definedName name="ValidChannels" localSheetId="6">#REF!</definedName>
    <definedName name="ValidChannels" localSheetId="1">#REF!</definedName>
    <definedName name="ValidChannels">#REF!</definedName>
    <definedName name="values" localSheetId="7">#REF!</definedName>
    <definedName name="values" localSheetId="0">#REF!</definedName>
    <definedName name="values" localSheetId="6">#REF!</definedName>
    <definedName name="values" localSheetId="1">#REF!</definedName>
    <definedName name="values">#REF!</definedName>
    <definedName name="wr" localSheetId="7">#REF!</definedName>
    <definedName name="wr" localSheetId="0">#REF!</definedName>
    <definedName name="wr" localSheetId="6">#REF!</definedName>
    <definedName name="wr" localSheetId="1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7">#REF!</definedName>
    <definedName name="список" localSheetId="0">#REF!</definedName>
    <definedName name="список" localSheetId="6">#REF!</definedName>
    <definedName name="список" localSheetId="1">#REF!</definedName>
    <definedName name="список">#REF!</definedName>
    <definedName name="цфуефафываыя_19">NA()</definedName>
  </definedNames>
  <calcPr calcId="145621"/>
</workbook>
</file>

<file path=xl/calcChain.xml><?xml version="1.0" encoding="utf-8"?>
<calcChain xmlns="http://schemas.openxmlformats.org/spreadsheetml/2006/main">
  <c r="F345" i="1" l="1"/>
  <c r="H345" i="1" s="1"/>
  <c r="F344" i="1"/>
  <c r="H344" i="1" s="1"/>
  <c r="F343" i="1"/>
  <c r="H343" i="1" s="1"/>
  <c r="G342" i="1"/>
  <c r="F342" i="1"/>
  <c r="H342" i="1" s="1"/>
  <c r="F341" i="1"/>
  <c r="H341" i="1" s="1"/>
  <c r="F340" i="1"/>
  <c r="H340" i="1" s="1"/>
  <c r="F339" i="1"/>
  <c r="H339" i="1" s="1"/>
  <c r="G338" i="1"/>
  <c r="F338" i="1"/>
  <c r="H338" i="1" s="1"/>
  <c r="F337" i="1"/>
  <c r="H337" i="1" s="1"/>
  <c r="F336" i="1"/>
  <c r="H336" i="1" s="1"/>
  <c r="F335" i="1"/>
  <c r="H335" i="1" s="1"/>
  <c r="G334" i="1"/>
  <c r="F334" i="1"/>
  <c r="H334" i="1" s="1"/>
  <c r="F333" i="1"/>
  <c r="H333" i="1" s="1"/>
  <c r="F332" i="1"/>
  <c r="H332" i="1" s="1"/>
  <c r="F331" i="1"/>
  <c r="H331" i="1" s="1"/>
  <c r="G330" i="1"/>
  <c r="F330" i="1"/>
  <c r="H330" i="1" s="1"/>
  <c r="F329" i="1"/>
  <c r="H329" i="1" s="1"/>
  <c r="F328" i="1"/>
  <c r="H328" i="1" s="1"/>
  <c r="F327" i="1"/>
  <c r="H327" i="1" s="1"/>
  <c r="G326" i="1"/>
  <c r="F326" i="1"/>
  <c r="H326" i="1" s="1"/>
  <c r="F325" i="1"/>
  <c r="H325" i="1" s="1"/>
  <c r="F324" i="1"/>
  <c r="H324" i="1" s="1"/>
  <c r="F323" i="1"/>
  <c r="H323" i="1" s="1"/>
  <c r="G322" i="1"/>
  <c r="F322" i="1"/>
  <c r="H322" i="1" s="1"/>
  <c r="F321" i="1"/>
  <c r="H321" i="1" s="1"/>
  <c r="F320" i="1"/>
  <c r="H320" i="1" s="1"/>
  <c r="F319" i="1"/>
  <c r="H319" i="1" s="1"/>
  <c r="G318" i="1"/>
  <c r="F318" i="1"/>
  <c r="H318" i="1" s="1"/>
  <c r="F317" i="1"/>
  <c r="H317" i="1" s="1"/>
  <c r="F316" i="1"/>
  <c r="H316" i="1" s="1"/>
  <c r="F315" i="1"/>
  <c r="H315" i="1" s="1"/>
  <c r="G314" i="1"/>
  <c r="F314" i="1"/>
  <c r="H314" i="1" s="1"/>
  <c r="F313" i="1"/>
  <c r="H313" i="1" s="1"/>
  <c r="F312" i="1"/>
  <c r="H312" i="1" s="1"/>
  <c r="F311" i="1"/>
  <c r="H311" i="1" s="1"/>
  <c r="G310" i="1"/>
  <c r="F310" i="1"/>
  <c r="H310" i="1" s="1"/>
  <c r="F309" i="1"/>
  <c r="H309" i="1" s="1"/>
  <c r="F308" i="1"/>
  <c r="H308" i="1" s="1"/>
  <c r="F307" i="1"/>
  <c r="H307" i="1" s="1"/>
  <c r="G306" i="1"/>
  <c r="F306" i="1"/>
  <c r="H306" i="1" s="1"/>
  <c r="G308" i="1" l="1"/>
  <c r="G312" i="1"/>
  <c r="G316" i="1"/>
  <c r="G320" i="1"/>
  <c r="G324" i="1"/>
  <c r="G328" i="1"/>
  <c r="G332" i="1"/>
  <c r="G336" i="1"/>
  <c r="G340" i="1"/>
  <c r="G344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G382" i="9"/>
  <c r="G381" i="9"/>
  <c r="G380" i="9"/>
  <c r="G379" i="9"/>
  <c r="G373" i="9"/>
  <c r="G372" i="9"/>
  <c r="G371" i="9"/>
  <c r="F381" i="9"/>
  <c r="F382" i="9"/>
  <c r="F379" i="9"/>
  <c r="F380" i="9"/>
  <c r="F373" i="9"/>
  <c r="F372" i="9"/>
  <c r="F371" i="9"/>
  <c r="F305" i="1" l="1"/>
  <c r="H305" i="1" s="1"/>
  <c r="F304" i="1"/>
  <c r="H304" i="1" s="1"/>
  <c r="F303" i="1"/>
  <c r="H303" i="1" s="1"/>
  <c r="F302" i="1"/>
  <c r="H302" i="1" s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F262" i="1"/>
  <c r="H262" i="1" s="1"/>
  <c r="L3" i="3"/>
  <c r="J3" i="3"/>
  <c r="G270" i="1" l="1"/>
  <c r="G290" i="1"/>
  <c r="G293" i="1"/>
  <c r="G262" i="1"/>
  <c r="G282" i="1"/>
  <c r="G301" i="1"/>
  <c r="G266" i="1"/>
  <c r="G278" i="1"/>
  <c r="G286" i="1"/>
  <c r="G297" i="1"/>
  <c r="G302" i="1"/>
  <c r="G264" i="1"/>
  <c r="G268" i="1"/>
  <c r="G276" i="1"/>
  <c r="G280" i="1"/>
  <c r="G284" i="1"/>
  <c r="G288" i="1"/>
  <c r="G292" i="1"/>
  <c r="G295" i="1"/>
  <c r="G299" i="1"/>
  <c r="G304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3" i="1"/>
  <c r="G305" i="1"/>
  <c r="I3" i="3"/>
  <c r="H3" i="3"/>
  <c r="G3" i="3"/>
  <c r="I261" i="1" l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G234" i="1" l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L146" i="2"/>
  <c r="DL145" i="2"/>
  <c r="DL165" i="2"/>
  <c r="F168" i="1"/>
  <c r="G168" i="1" s="1"/>
  <c r="F149" i="1"/>
  <c r="F148" i="1"/>
  <c r="H168" i="1" l="1"/>
  <c r="H149" i="1"/>
  <c r="G149" i="1"/>
  <c r="H148" i="1"/>
  <c r="G148" i="1"/>
  <c r="G13" i="7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E4" i="3"/>
  <c r="D4" i="3"/>
  <c r="DL227" i="2"/>
  <c r="DL226" i="2"/>
  <c r="DL225" i="2"/>
  <c r="DL224" i="2"/>
  <c r="DL223" i="2"/>
  <c r="DL222" i="2"/>
  <c r="DL221" i="2"/>
  <c r="DL220" i="2"/>
  <c r="DL219" i="2"/>
  <c r="DL218" i="2"/>
  <c r="DL217" i="2"/>
  <c r="DL216" i="2"/>
  <c r="DL215" i="2"/>
  <c r="DL214" i="2"/>
  <c r="DL213" i="2"/>
  <c r="DL212" i="2"/>
  <c r="DL211" i="2"/>
  <c r="DL210" i="2"/>
  <c r="DL209" i="2"/>
  <c r="DL208" i="2"/>
  <c r="DL207" i="2"/>
  <c r="DL206" i="2"/>
  <c r="DL205" i="2"/>
  <c r="DL204" i="2"/>
  <c r="DL203" i="2"/>
  <c r="DL202" i="2"/>
  <c r="DL201" i="2"/>
  <c r="DL200" i="2"/>
  <c r="DL199" i="2"/>
  <c r="DL198" i="2"/>
  <c r="DL197" i="2"/>
  <c r="DL196" i="2"/>
  <c r="DL195" i="2"/>
  <c r="DL194" i="2"/>
  <c r="DL193" i="2"/>
  <c r="DL192" i="2"/>
  <c r="DL191" i="2"/>
  <c r="DL190" i="2"/>
  <c r="DL189" i="2"/>
  <c r="DL188" i="2"/>
  <c r="DL187" i="2"/>
  <c r="DL186" i="2"/>
  <c r="DL185" i="2"/>
  <c r="DL184" i="2"/>
  <c r="DL183" i="2"/>
  <c r="DL182" i="2"/>
  <c r="DL181" i="2"/>
  <c r="DL180" i="2"/>
  <c r="DL179" i="2"/>
  <c r="DL178" i="2"/>
  <c r="DL177" i="2"/>
  <c r="DL176" i="2"/>
  <c r="DL175" i="2"/>
  <c r="DL174" i="2"/>
  <c r="DL173" i="2"/>
  <c r="DL172" i="2"/>
  <c r="DL171" i="2"/>
  <c r="DL170" i="2"/>
  <c r="DL169" i="2"/>
  <c r="DL168" i="2"/>
  <c r="DL167" i="2"/>
  <c r="DL166" i="2"/>
  <c r="DL164" i="2"/>
  <c r="DL163" i="2"/>
  <c r="DL162" i="2"/>
  <c r="DL161" i="2"/>
  <c r="DL160" i="2"/>
  <c r="DL159" i="2"/>
  <c r="DL158" i="2"/>
  <c r="DL157" i="2"/>
  <c r="DL156" i="2"/>
  <c r="DL155" i="2"/>
  <c r="DL154" i="2"/>
  <c r="DL153" i="2"/>
  <c r="DL152" i="2"/>
  <c r="DL151" i="2"/>
  <c r="DL150" i="2"/>
  <c r="DL149" i="2"/>
  <c r="DL148" i="2"/>
  <c r="DL147" i="2"/>
  <c r="DL144" i="2"/>
  <c r="DL143" i="2"/>
  <c r="DL142" i="2"/>
  <c r="DL141" i="2"/>
  <c r="DL140" i="2"/>
  <c r="DL139" i="2"/>
  <c r="DL138" i="2"/>
  <c r="DL137" i="2"/>
  <c r="DL136" i="2"/>
  <c r="DL135" i="2"/>
  <c r="DL134" i="2"/>
  <c r="DL133" i="2"/>
  <c r="DL132" i="2"/>
  <c r="DL131" i="2"/>
  <c r="DL130" i="2"/>
  <c r="DL129" i="2"/>
  <c r="DL128" i="2"/>
  <c r="DL127" i="2"/>
  <c r="DL126" i="2"/>
  <c r="DL125" i="2"/>
  <c r="DL124" i="2"/>
  <c r="DL123" i="2"/>
  <c r="DL122" i="2"/>
  <c r="DL121" i="2"/>
  <c r="DL120" i="2"/>
  <c r="DL119" i="2"/>
  <c r="DL118" i="2"/>
  <c r="DL117" i="2"/>
  <c r="DL116" i="2"/>
  <c r="DL115" i="2"/>
  <c r="DL114" i="2"/>
  <c r="DL113" i="2"/>
  <c r="DL112" i="2"/>
  <c r="DL111" i="2"/>
  <c r="DL110" i="2"/>
  <c r="DL109" i="2"/>
  <c r="DL108" i="2"/>
  <c r="DL107" i="2"/>
  <c r="DL106" i="2"/>
  <c r="DL105" i="2"/>
  <c r="DL104" i="2"/>
  <c r="DL103" i="2"/>
  <c r="DL102" i="2"/>
  <c r="DL101" i="2"/>
  <c r="DL100" i="2"/>
  <c r="DL99" i="2"/>
  <c r="DL98" i="2"/>
  <c r="DL97" i="2"/>
  <c r="DL96" i="2"/>
  <c r="DL95" i="2"/>
  <c r="DL94" i="2"/>
  <c r="DL93" i="2"/>
  <c r="DL92" i="2"/>
  <c r="DL91" i="2"/>
  <c r="DL90" i="2"/>
  <c r="DL89" i="2"/>
  <c r="DL88" i="2"/>
  <c r="DL87" i="2"/>
  <c r="DL86" i="2"/>
  <c r="DL85" i="2"/>
  <c r="DL84" i="2"/>
  <c r="DL83" i="2"/>
  <c r="DL82" i="2"/>
  <c r="DL81" i="2"/>
  <c r="DL80" i="2"/>
  <c r="DL79" i="2"/>
  <c r="DL78" i="2"/>
  <c r="DL77" i="2"/>
  <c r="DL76" i="2"/>
  <c r="DL75" i="2"/>
  <c r="DL74" i="2"/>
  <c r="DL73" i="2"/>
  <c r="DL72" i="2"/>
  <c r="DL71" i="2"/>
  <c r="DL70" i="2"/>
  <c r="DL69" i="2"/>
  <c r="DL68" i="2"/>
  <c r="DL67" i="2"/>
  <c r="DL66" i="2"/>
  <c r="DL65" i="2"/>
  <c r="DL64" i="2"/>
  <c r="DL63" i="2"/>
  <c r="DL62" i="2"/>
  <c r="DL61" i="2"/>
  <c r="DL60" i="2"/>
  <c r="DL59" i="2"/>
  <c r="DL58" i="2"/>
  <c r="DL57" i="2"/>
  <c r="DL56" i="2"/>
  <c r="DL55" i="2"/>
  <c r="DL54" i="2"/>
  <c r="DL53" i="2"/>
  <c r="DL52" i="2"/>
  <c r="DL51" i="2"/>
  <c r="DL50" i="2"/>
  <c r="DL49" i="2"/>
  <c r="DL48" i="2"/>
  <c r="DL47" i="2"/>
  <c r="DL46" i="2"/>
  <c r="DL45" i="2"/>
  <c r="DL44" i="2"/>
  <c r="DL43" i="2"/>
  <c r="DL42" i="2"/>
  <c r="DL41" i="2"/>
  <c r="DL40" i="2"/>
  <c r="DL39" i="2"/>
  <c r="DL38" i="2"/>
  <c r="DL37" i="2"/>
  <c r="DL36" i="2"/>
  <c r="DL35" i="2"/>
  <c r="DL34" i="2"/>
  <c r="DL33" i="2"/>
  <c r="DL32" i="2"/>
  <c r="DL31" i="2"/>
  <c r="DL30" i="2"/>
  <c r="DL29" i="2"/>
  <c r="DL28" i="2"/>
  <c r="DL27" i="2"/>
  <c r="DL26" i="2"/>
  <c r="DL25" i="2"/>
  <c r="DL24" i="2"/>
  <c r="DL23" i="2"/>
  <c r="DL22" i="2"/>
  <c r="DL21" i="2"/>
  <c r="DL20" i="2"/>
  <c r="DL19" i="2"/>
  <c r="DL18" i="2"/>
  <c r="DL17" i="2"/>
  <c r="DL16" i="2"/>
  <c r="DL15" i="2"/>
  <c r="DL14" i="2"/>
  <c r="DL13" i="2"/>
  <c r="DL12" i="2"/>
  <c r="DL11" i="2"/>
  <c r="DL10" i="2"/>
  <c r="DL9" i="2"/>
  <c r="DL8" i="2"/>
  <c r="DL7" i="2"/>
  <c r="DL6" i="2"/>
  <c r="DL5" i="2"/>
  <c r="DL4" i="2"/>
  <c r="DL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F6" i="1"/>
  <c r="G6" i="1" s="1"/>
  <c r="I3" i="1" l="1"/>
  <c r="D3" i="3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</calcChain>
</file>

<file path=xl/sharedStrings.xml><?xml version="1.0" encoding="utf-8"?>
<sst xmlns="http://schemas.openxmlformats.org/spreadsheetml/2006/main" count="3395" uniqueCount="1197">
  <si>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</si>
  <si>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</si>
  <si>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</si>
  <si>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</si>
  <si>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</si>
  <si>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</si>
  <si>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</si>
  <si>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</si>
  <si>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</si>
  <si>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</si>
  <si>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</si>
  <si>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</si>
  <si>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</si>
  <si>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</si>
  <si>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</si>
  <si>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</si>
  <si>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</si>
  <si>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</si>
  <si>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</si>
  <si>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</si>
  <si>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</si>
  <si>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</si>
  <si>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</si>
  <si>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</si>
  <si>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</si>
  <si>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</si>
  <si>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</si>
  <si>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</si>
  <si>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</si>
  <si>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</si>
  <si>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</si>
  <si>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</si>
  <si>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</si>
  <si>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</si>
  <si>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</si>
  <si>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</si>
  <si>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</si>
  <si>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</si>
  <si>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</si>
  <si>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</si>
  <si>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</si>
  <si>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</si>
  <si>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</si>
  <si>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</si>
  <si>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</si>
  <si>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</si>
  <si>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</si>
  <si>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</si>
  <si>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</si>
  <si>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</si>
  <si>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</si>
  <si>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</si>
  <si>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</si>
  <si>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</si>
  <si>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</si>
  <si>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</si>
  <si>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</si>
  <si>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</si>
  <si>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</si>
  <si>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</si>
  <si>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</si>
  <si>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</si>
  <si>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</si>
  <si>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</si>
  <si>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</si>
  <si>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</si>
  <si>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</si>
  <si>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</si>
  <si>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</si>
  <si>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</si>
  <si>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</si>
  <si>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</si>
  <si>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</si>
  <si>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</si>
  <si>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</si>
  <si>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</si>
  <si>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</si>
  <si>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</si>
  <si>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</si>
  <si>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</si>
  <si>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</si>
  <si>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</si>
  <si>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</si>
  <si>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</si>
  <si>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</si>
  <si>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</si>
  <si>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</si>
  <si>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</si>
  <si>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</si>
  <si>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</si>
  <si>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</si>
  <si>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</si>
  <si>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</si>
  <si>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</si>
  <si>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</si>
  <si>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</si>
  <si>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</si>
  <si>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</si>
  <si>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</si>
  <si>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</si>
  <si>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</si>
  <si>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</si>
  <si>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</si>
  <si>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</si>
  <si>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</si>
  <si>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</si>
  <si>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</si>
  <si>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</si>
  <si>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</si>
  <si>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</si>
  <si>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</si>
  <si>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</si>
  <si>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</si>
  <si>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</si>
  <si>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</si>
  <si>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</si>
  <si>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</si>
  <si>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</si>
  <si>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</si>
  <si>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</si>
  <si>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</si>
  <si>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</si>
  <si>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</si>
  <si>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</si>
  <si>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</si>
  <si>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</si>
  <si>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</si>
  <si>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</si>
  <si>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</si>
  <si>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</si>
  <si>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</si>
  <si>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</si>
  <si>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</si>
  <si>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</si>
  <si>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</si>
  <si>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</si>
  <si>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</si>
  <si>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</si>
  <si>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</si>
  <si>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</si>
  <si>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</si>
  <si>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</si>
  <si>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</si>
  <si>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</si>
  <si>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</si>
  <si>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</si>
  <si>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</si>
  <si>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</si>
  <si>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</si>
  <si>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</si>
  <si>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</si>
  <si>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</si>
  <si>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</si>
  <si>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</si>
  <si>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</si>
  <si>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</si>
  <si>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</si>
  <si>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</si>
  <si>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</si>
  <si>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</si>
  <si>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</si>
  <si>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</si>
  <si>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</si>
  <si>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</si>
  <si>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</si>
  <si>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</si>
  <si>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</si>
  <si>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</si>
  <si>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</si>
  <si>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</si>
  <si>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</si>
  <si>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</si>
  <si>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</si>
  <si>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</si>
  <si>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</si>
  <si>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</si>
  <si>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</si>
  <si>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</si>
  <si>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</si>
  <si>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</si>
  <si>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</si>
  <si>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</si>
  <si>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</si>
  <si>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</si>
  <si>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</si>
  <si>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</si>
  <si>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</si>
  <si>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</si>
  <si>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</si>
  <si>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</si>
  <si>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</si>
  <si>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</si>
  <si>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</si>
  <si>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</si>
  <si>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</si>
  <si>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</si>
  <si>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</si>
  <si>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</si>
  <si>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</si>
  <si>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</si>
  <si>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</si>
  <si>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</si>
  <si>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</si>
  <si>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</si>
  <si>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</si>
  <si>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</si>
  <si>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</si>
  <si>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</si>
  <si>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</si>
  <si>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</si>
  <si>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</si>
  <si>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</si>
  <si>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</si>
  <si>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</si>
  <si>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</si>
  <si>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</si>
  <si>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</si>
  <si>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</si>
  <si>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</si>
  <si>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</si>
  <si>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</si>
  <si>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</si>
  <si>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</si>
  <si>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</si>
  <si>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</si>
  <si>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</si>
  <si>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</si>
  <si>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</si>
  <si>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</si>
  <si>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</si>
  <si>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</si>
  <si>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</si>
  <si>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</si>
  <si>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</si>
  <si>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</si>
  <si>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</si>
  <si>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</si>
  <si>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</si>
  <si>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</si>
  <si>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</si>
  <si>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</si>
  <si>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</si>
  <si>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</si>
  <si>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</si>
  <si>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</si>
  <si>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</si>
  <si>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</si>
  <si>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</si>
  <si>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</si>
  <si>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</si>
  <si>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</si>
  <si>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</si>
  <si>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</si>
  <si>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</si>
  <si>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</si>
  <si>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</si>
  <si>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</si>
  <si>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</si>
  <si>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</si>
  <si>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</si>
  <si>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</si>
  <si>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</si>
  <si>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</si>
  <si>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</si>
  <si>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</si>
  <si>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</si>
  <si>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</si>
  <si>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</si>
  <si>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</si>
  <si>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</si>
  <si>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</si>
  <si>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</si>
  <si>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</si>
  <si>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</si>
  <si>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</si>
  <si>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</si>
  <si>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</si>
  <si>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</si>
  <si>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</si>
  <si>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</si>
  <si>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</si>
  <si>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</si>
  <si>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</si>
  <si>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</si>
  <si>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</si>
  <si>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</si>
  <si>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</si>
  <si>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</si>
  <si>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</si>
  <si>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</si>
  <si>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</si>
  <si>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</si>
  <si>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</si>
  <si>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</si>
  <si>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</si>
  <si>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</si>
  <si>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</si>
  <si>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</si>
  <si>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</si>
  <si>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</si>
  <si>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</si>
  <si>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</si>
  <si>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</si>
  <si>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</si>
  <si>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</si>
  <si>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</si>
  <si>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</si>
  <si>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</si>
  <si>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</si>
  <si>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</si>
  <si>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WSS-M2C-153E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</si>
  <si>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</si>
  <si>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</si>
  <si>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</si>
  <si>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</si>
  <si>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</si>
  <si>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</si>
  <si>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</si>
  <si>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</si>
  <si>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</si>
  <si>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</si>
  <si>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</si>
  <si>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</si>
  <si>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</si>
  <si>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WSSM2C913-C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</si>
  <si>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</si>
  <si>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</si>
  <si>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</si>
  <si>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</si>
  <si>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</si>
  <si>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</si>
  <si>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</si>
  <si>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</si>
  <si>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</si>
  <si>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</si>
  <si>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</si>
  <si>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</si>
  <si>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</si>
  <si>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</si>
  <si>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</si>
  <si>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</si>
  <si>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</si>
  <si>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</si>
  <si>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</si>
  <si>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</si>
  <si>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</si>
  <si>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</si>
  <si>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</si>
  <si>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</si>
  <si>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</si>
  <si>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</si>
  <si>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</si>
  <si>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</si>
  <si>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</si>
  <si>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</si>
  <si>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</si>
  <si>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</si>
  <si>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</si>
  <si>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</si>
  <si>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</si>
  <si>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</si>
  <si>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</si>
  <si>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</si>
  <si>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</si>
  <si>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</si>
  <si>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</si>
  <si>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</si>
  <si>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</si>
  <si>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</si>
  <si>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</si>
  <si>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</si>
  <si>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</si>
  <si>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</si>
  <si>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</si>
  <si>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</si>
  <si>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Jaguar LR STJLR 03.5003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</si>
  <si>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</si>
  <si>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</si>
  <si>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</si>
  <si>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</si>
  <si>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</si>
  <si>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</si>
  <si>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</si>
  <si>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</si>
  <si>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</si>
  <si>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</si>
  <si>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</si>
  <si>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</si>
  <si>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</si>
  <si>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</si>
  <si>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</si>
  <si>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</si>
  <si>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</si>
  <si>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</si>
  <si>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</si>
  <si>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</si>
  <si>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</si>
  <si>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</si>
  <si>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</si>
  <si>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</si>
  <si>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</si>
  <si>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</si>
  <si>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</si>
  <si>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</si>
  <si>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</si>
  <si>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</si>
  <si>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</si>
  <si>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</si>
  <si>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</si>
  <si>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</si>
  <si>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</si>
  <si>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</si>
  <si>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</si>
  <si>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</si>
  <si>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</si>
  <si>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</si>
  <si>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</si>
  <si>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</si>
  <si>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</si>
  <si>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</si>
  <si>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</si>
  <si>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</si>
  <si>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</si>
  <si>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</si>
  <si>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</si>
  <si>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</si>
  <si>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</si>
  <si>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</si>
  <si>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</si>
  <si>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</si>
  <si>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</si>
  <si>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</si>
  <si>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</si>
  <si>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</si>
  <si>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</si>
  <si>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</si>
  <si>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</si>
  <si>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</si>
  <si>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</si>
  <si>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</si>
  <si>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</si>
  <si>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</si>
  <si>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</si>
  <si>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</si>
  <si>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</si>
  <si>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</si>
  <si>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</si>
  <si>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</si>
  <si>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</si>
  <si>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</si>
  <si>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</si>
  <si>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</si>
  <si>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</si>
  <si>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</si>
  <si>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</si>
  <si>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</si>
  <si>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</si>
  <si>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</si>
  <si>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</si>
  <si>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</si>
  <si>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</si>
  <si>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</si>
  <si>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</si>
  <si>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</si>
  <si>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</si>
  <si>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</si>
  <si>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</si>
  <si>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</si>
  <si>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</si>
  <si>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</si>
  <si>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</si>
  <si>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</si>
  <si>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</si>
  <si>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</si>
  <si>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</si>
  <si>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</si>
  <si>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</si>
  <si>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</si>
  <si>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</si>
  <si>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</si>
  <si>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</si>
  <si>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</si>
  <si>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</si>
  <si>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</si>
  <si>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</si>
  <si>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</si>
  <si>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</si>
  <si>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</si>
  <si>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</si>
  <si>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</si>
  <si>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</si>
  <si>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</si>
  <si>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</si>
  <si>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</si>
  <si>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</si>
  <si>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</si>
  <si>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</si>
  <si>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</si>
  <si>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</si>
  <si>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</si>
  <si>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</si>
  <si>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</si>
  <si>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</si>
  <si>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</si>
  <si>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</si>
  <si>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</si>
  <si>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</si>
  <si>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</si>
  <si>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</si>
  <si>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</si>
  <si>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</si>
  <si>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</si>
  <si>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</si>
  <si>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</si>
  <si>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</si>
  <si>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</si>
  <si>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</si>
  <si>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</si>
  <si>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</si>
  <si>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</si>
  <si>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</si>
  <si>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</si>
  <si>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</si>
  <si>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</si>
  <si>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</si>
  <si>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</si>
  <si>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</si>
  <si>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</si>
  <si>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>подарок</t>
  </si>
  <si>
    <t>акция, -14%, обычная цена 678</t>
  </si>
  <si>
    <t>automaslo.com 9.05.2020</t>
  </si>
  <si>
    <t>Примечания</t>
  </si>
  <si>
    <t>акция, -16%, обычная цена 1163</t>
  </si>
  <si>
    <t xml:space="preserve">? Но такая цена без акции </t>
  </si>
  <si>
    <t>Mobil Super 3000 Formula V 5W-30 представляет собой малозольное моторное масло с высокими эксплуатационными свойствами, предназначенное для обеспечения длительных сроков эксплуатации двигателей, их высокую чистоту и экономичность расхода топлива.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</si>
  <si>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</si>
  <si>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</si>
  <si>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</si>
  <si>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</si>
  <si>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</si>
  <si>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Склад</t>
  </si>
  <si>
    <t>Кількість</t>
  </si>
  <si>
    <t>У вибраному типі цін (USD-УПР)</t>
  </si>
  <si>
    <t>Артикул</t>
  </si>
  <si>
    <t>Номенклатура</t>
  </si>
  <si>
    <t>у од. зберігання</t>
  </si>
  <si>
    <t>Ціна</t>
  </si>
  <si>
    <t>МТр Склад Днепр</t>
  </si>
  <si>
    <t>BMW * Quality LL-04 5W30 1л</t>
  </si>
  <si>
    <t>BMW Long Life IV 5W30 1L EU 83212365933 / 83212465849 олива моторна</t>
  </si>
  <si>
    <t>BMW Quality LL-04 5W30 1л</t>
  </si>
  <si>
    <t>08200-9007</t>
  </si>
  <si>
    <t>Honda DPF 11(DPSF) олива для МКПП (0.946L)x12</t>
  </si>
  <si>
    <t>08798-9031</t>
  </si>
  <si>
    <t>Honda MTF олива для МКПП (0.946L)x12</t>
  </si>
  <si>
    <t>MCF047(97133-2H000)</t>
  </si>
  <si>
    <t>Mando MCF047 (97133-2H000) повітряний фільтр для салону</t>
  </si>
  <si>
    <t>Mazda  5W30   (5 L)    олива моторна EU</t>
  </si>
  <si>
    <t>MOBIL  1 Synthetic  ATF (0.946 L) x 6 олива трансмісійна</t>
  </si>
  <si>
    <t>Mobil  Centaur XHP 221, 50кг мастило</t>
  </si>
  <si>
    <t>Mobil  CHASSIS GREASE LBZ 18кг  мастило</t>
  </si>
  <si>
    <t>MOBIL  DTE 10 EXCEL 15  20л олива гідравлічна</t>
  </si>
  <si>
    <t>MOBIL  DTE 10 EXCEL 32, 208L  олива гідравлічна</t>
  </si>
  <si>
    <t>MOBIL  DTE 10 EXCEL 32, 20L  олива гідравлічна</t>
  </si>
  <si>
    <t>MOBIL  DTE 10 EXCEL 46, 208L олива гідравлічна</t>
  </si>
  <si>
    <t>MOBIL  DTE 10 EXCEL 46, 20L  олива гідравлічна</t>
  </si>
  <si>
    <t>Mobil  DTE 24      20л   олива гідравлічна</t>
  </si>
  <si>
    <t>Mobil  DTE 24   208л   олива гідравлічна</t>
  </si>
  <si>
    <t>Mobil  DTE 25       208л   олива гідравлічна</t>
  </si>
  <si>
    <t>Mobil  DTE 25      20л   олива гідравлічна</t>
  </si>
  <si>
    <t>Mobil  DTE 26       208л    олива гідравлічна</t>
  </si>
  <si>
    <t>Mobil  DTE 26     20л    олива гідравлічна</t>
  </si>
  <si>
    <t>Mobil  DTE 27    20л    олива гідравлічна</t>
  </si>
  <si>
    <t>Mobil  DTE FM 46   208л  олива</t>
  </si>
  <si>
    <t>Mobil  DTE Oil Heavy   20л   олива циркуляційна</t>
  </si>
  <si>
    <t>Mobil  DTE Oil Heavy Medium  20л   олива циркуляційна</t>
  </si>
  <si>
    <t>Mobil  DTE Oil Light   20л   олива циркуляційна</t>
  </si>
  <si>
    <t>Mobil  DTE Oil Medium  20л  олива циркуляційна</t>
  </si>
  <si>
    <t>Mobil  EAL Arctic 100          20л (Capela HFC-100)</t>
  </si>
  <si>
    <t>Mobil  Glygoyle 22     20л  олива</t>
  </si>
  <si>
    <t>Mobil  Glygoyle 30   20л  олива</t>
  </si>
  <si>
    <t>Mobil  Nuto H 32  20л  олива</t>
  </si>
  <si>
    <t>Mobil  Nuto H 32 208л  олива</t>
  </si>
  <si>
    <t>Mobil  Nuto H 46  20л   олива</t>
  </si>
  <si>
    <t>Mobil  Nuto H 68  20л   олива</t>
  </si>
  <si>
    <t>Mobil  Pegasus 605 ULTRA  40  208л  олива для газовіх двигунів</t>
  </si>
  <si>
    <t>Mobil  Rarus 425(ISO VG 46)   208л   олива компресорна</t>
  </si>
  <si>
    <t>Mobil  Rarus 425(ISO VG 46) 20л олива компресорна</t>
  </si>
  <si>
    <t>Mobil  Rarus 427    208л  олива компресорна</t>
  </si>
  <si>
    <t>Mobil  Rarus 427   20л олива компресорна</t>
  </si>
  <si>
    <t>Mobil  Rarus 827      5USG л  олива 18,9</t>
  </si>
  <si>
    <t>Mobil  Rust Preventative 778   208L  олива</t>
  </si>
  <si>
    <t>Mobil  SHC  GEAR 220   20л олива</t>
  </si>
  <si>
    <t>Mobil  SHC 525      208л  олива</t>
  </si>
  <si>
    <t>Mobil  SHC 624      20л олива</t>
  </si>
  <si>
    <t>Mobil  SHC 626      20л   олива циркуляційна</t>
  </si>
  <si>
    <t>Mobil  SHC 630      20л   олива</t>
  </si>
  <si>
    <t>Mobil  SHC 632      20л   олива</t>
  </si>
  <si>
    <t>Mobil  SHC 634      20л   олива</t>
  </si>
  <si>
    <t>Mobil  SHC CIBUS 32 20L олива</t>
  </si>
  <si>
    <t>Mobil  Unirex №2 18кг  мастило</t>
  </si>
  <si>
    <t>Mobil  Univis N 46  20л олива гідравлічна</t>
  </si>
  <si>
    <t>Mobil  Univis N 46 208л олива гідравлічна</t>
  </si>
  <si>
    <t>Mobil  Vactra Oil №2   208л    олива</t>
  </si>
  <si>
    <t>Mobil  Vactra Oil №2   208л олива для направляючих ковзання</t>
  </si>
  <si>
    <t>Mobil  Vactra Oil №2   20л  олива для направляючих ковзання</t>
  </si>
  <si>
    <t>Mobil  Vactra Oil №4   208л  олива для направляючих ковзання</t>
  </si>
  <si>
    <t>Mobil  Vactra Oil №4   20л    олива для направляючих ковзання</t>
  </si>
  <si>
    <t>Mobil  Vacuoline 525 208л  олива</t>
  </si>
  <si>
    <t>Mobil  Velocite Oil №10    208л  олива</t>
  </si>
  <si>
    <t>Mobil  Velocite Oil №4     20л  олива</t>
  </si>
  <si>
    <t>Mobil  Velocite Oil №6     208л  олива</t>
  </si>
  <si>
    <t>Mobil  Velocite Oil №6     20л  олива</t>
  </si>
  <si>
    <t>Mobil  Zerice S 46 20л  олива</t>
  </si>
  <si>
    <t>Mobil 1 ESP X2  0W20  1л EU олива моторна</t>
  </si>
  <si>
    <t>Mobil 1 ESP X2  0W20  4л EU олива моторна</t>
  </si>
  <si>
    <t>Mobil 1 ESP X3  0W40  1л EU олива моторна</t>
  </si>
  <si>
    <t>Mobil 1 ESP X3  0W40  4л EU олива моторна</t>
  </si>
  <si>
    <t>Mobil ATF 220 1л  EU олива трансмісійна</t>
  </si>
  <si>
    <t>Mobil ATF 220 20л олива трансмісійна</t>
  </si>
  <si>
    <t>Mobil ATF 320 1л EU олива трансмісійна</t>
  </si>
  <si>
    <t>Mobil ATF 320 20л олива трансмісійна</t>
  </si>
  <si>
    <t>Mobil ATF 3309   20л  олива трансмісійна</t>
  </si>
  <si>
    <t>Mobil ATF 3309 (0.946 L)   олива трансмісійна</t>
  </si>
  <si>
    <t>Mobil ATF LT 71141 1л EU  олива трансмісійна</t>
  </si>
  <si>
    <t>Mobil ATF LT 71141 208л   олива трансмісійна</t>
  </si>
  <si>
    <t>Mobil ATF LT 71141 20л  олива трансмісійна</t>
  </si>
  <si>
    <t>Mobil ATF SHC 1 л олива трансмісійна</t>
  </si>
  <si>
    <t>Mobil Delvac 1 TRANSMISSION FLUID 75w80 20л олива трансмісійна</t>
  </si>
  <si>
    <t>Mobil Extra 2T 1л EU олива моторна</t>
  </si>
  <si>
    <t>MOBIL POLYREX EM 103 CART 12X0.39 KG   мастило</t>
  </si>
  <si>
    <t>MOBIL POLYREX EM CART 12X0.39 KG   мастило</t>
  </si>
  <si>
    <t>Mobil Trans HD 10 208л олива трансмісійна</t>
  </si>
  <si>
    <t>Mobil Trans HD 30 208л олива трансмісійна</t>
  </si>
  <si>
    <t>Mobilcut 100-NEW 20 л  олива</t>
  </si>
  <si>
    <t>MOBILFLUID 424 208л  олива</t>
  </si>
  <si>
    <t>MOBILFLUID 424 20л   олива</t>
  </si>
  <si>
    <t>MobilGear  600  XP 100     208л  олива редукторна</t>
  </si>
  <si>
    <t>MobilGear  600  XP 100     20л   олива редукторна</t>
  </si>
  <si>
    <t>MobilGear  600  XP 150     208л  олива редукторна</t>
  </si>
  <si>
    <t>MobilGear  600  XP 150     20л  олива редукторна</t>
  </si>
  <si>
    <t>MobilGear  600  XP 220     208л  олива редукторна</t>
  </si>
  <si>
    <t>MobilGear  600  XP 220     20л   олива редукторна</t>
  </si>
  <si>
    <t>MobilGear  600  XP 320  208л  олива редукторна</t>
  </si>
  <si>
    <t>MobilGear  600  XP 320  20л олива редукторна</t>
  </si>
  <si>
    <t>MobilGear  600  XP 460     20 л   олива редукторна</t>
  </si>
  <si>
    <t>MobilGear  600  XP 68     20 л   олива редукторна</t>
  </si>
  <si>
    <t>MobilGear  600  XP 680     20 л  олива редукторна</t>
  </si>
  <si>
    <t>Mobilgear SHC XMP 320   208л  олива редукторна</t>
  </si>
  <si>
    <t>Mobilgrease Special (0,4кг) мастило</t>
  </si>
  <si>
    <t>Mobilgrease Special 12 х 0.39 мастило</t>
  </si>
  <si>
    <t>Mobilgrease Special 18 кг  мастило</t>
  </si>
  <si>
    <t>Mobilgrease XHP 222  18кг  мастило</t>
  </si>
  <si>
    <t>Mobilgrease XHP 222 12х0,39 кг мастило</t>
  </si>
  <si>
    <t>Mobilgrease XHP 222 180кг  мастило</t>
  </si>
  <si>
    <t>Mobilgrease XHP 462  180 кг мастило</t>
  </si>
  <si>
    <t>Mobilith SHC 100   16кг  мастило</t>
  </si>
  <si>
    <t>Mobilith SHC 1000  SPECIAL  16кг</t>
  </si>
  <si>
    <t>Mobilith SHC 460   16кг  мастило</t>
  </si>
  <si>
    <t>Mobiltherm 605    208л   олива</t>
  </si>
  <si>
    <t>Mobilube 1 SHC 75W90  1л  EU олива трансмісійна</t>
  </si>
  <si>
    <t>Mobilube 1 SHC 75W90  20л EU олива трансмісійна</t>
  </si>
  <si>
    <t>Mobilube GX 80W90  20л олива трансмісійна</t>
  </si>
  <si>
    <t>Mobilube GX 80W90 1л  EU олива трансмісійна</t>
  </si>
  <si>
    <t>Mobilube GX 80W90 208л  олива трансмісійна</t>
  </si>
  <si>
    <t>Mobilube HD 75W90 20л  олива трансмісійна</t>
  </si>
  <si>
    <t>Mobilube HD 80W90  20л олива трансмісійна</t>
  </si>
  <si>
    <t>Mobilube HD 80w90 1л EU олива трансмісійна</t>
  </si>
  <si>
    <t>Mobilube HD 80W90 208 л олива трансмісійна</t>
  </si>
  <si>
    <t>Mobilube HD 85W140 208л олива трансмісійна</t>
  </si>
  <si>
    <t>Mobilube HD 85W140 20л олива трансмісійна</t>
  </si>
  <si>
    <t>Mobilube HD-N 80W140 20л олива трансмісійна</t>
  </si>
  <si>
    <t>Mobilux EP 004   18кг   мастило</t>
  </si>
  <si>
    <t>Mobilux EP 1     EU 18кг   мастило</t>
  </si>
  <si>
    <t>Mobilux EP 2      12х0,39  мастило</t>
  </si>
  <si>
    <t>Mobilux EP 2      18 кг   EU   мастило</t>
  </si>
  <si>
    <t>Mobilux EP 3       18кг   мастило</t>
  </si>
  <si>
    <t>999MP-NS200P</t>
  </si>
  <si>
    <t>NISSAN  CVTF-NS2 (0.946 L) x 12  олива трансмісійна</t>
  </si>
  <si>
    <t>999MP-NS300P</t>
  </si>
  <si>
    <t>NISSAN  CVTF-NS3 (0.946 L) x 12  олива трансмісійна</t>
  </si>
  <si>
    <t>REVLINE-DOT4-0.5</t>
  </si>
  <si>
    <t>REVLINE DOT 4      0.5л   гальмiвна рiдина</t>
  </si>
  <si>
    <t>REVLINE-DOT4-1</t>
  </si>
  <si>
    <t>REVLINE DOT 4      1л   гальмiвна рiдина</t>
  </si>
  <si>
    <t>G060726A2*</t>
  </si>
  <si>
    <t>VW AUDI * GL-4 1L олива трансмісійна</t>
  </si>
  <si>
    <t>ZICSP-6-20L</t>
  </si>
  <si>
    <t>ZIC ATF 6 20л  олива  трансмісійна</t>
  </si>
  <si>
    <t>shel55DC-80/20</t>
  </si>
  <si>
    <t>Антифриз  Shellzone Dex-Cool -80   20л</t>
  </si>
  <si>
    <t>CART999CT12PLUS5*</t>
  </si>
  <si>
    <t>Антифриз -концентрат* CARTECHNIC CT 12 PLUSфиолетовый (красный) -80C 5L, шт</t>
  </si>
  <si>
    <t>MA5571484N*</t>
  </si>
  <si>
    <t>Зимова рідина для омивання * CARTECHNIC MA5571484N -60 C 1L, шт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</si>
  <si>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</si>
  <si>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</si>
  <si>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</si>
  <si>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</si>
  <si>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</si>
  <si>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</si>
  <si>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</si>
  <si>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</si>
  <si>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</si>
  <si>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</si>
  <si>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</si>
  <si>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</si>
  <si>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</si>
  <si>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</si>
  <si>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</si>
  <si>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</si>
  <si>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</si>
  <si>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</si>
  <si>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</si>
  <si>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</si>
  <si>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</si>
  <si>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</si>
  <si>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</si>
  <si>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</si>
  <si>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</si>
  <si>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</si>
  <si>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</si>
  <si>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</si>
  <si>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</si>
  <si>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</si>
  <si>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</si>
  <si>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</si>
  <si>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</si>
  <si>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</si>
  <si>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</si>
  <si>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</si>
  <si>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</si>
  <si>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</si>
  <si>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</si>
  <si>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</si>
  <si>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</si>
  <si>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</si>
  <si>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</si>
  <si>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</si>
  <si>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</si>
  <si>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</si>
  <si>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</si>
  <si>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</si>
  <si>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</si>
  <si>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</si>
  <si>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</si>
  <si>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</si>
  <si>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</si>
  <si>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</si>
  <si>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</si>
  <si>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</si>
  <si>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</si>
  <si>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</si>
  <si>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</si>
  <si>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</si>
  <si>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</si>
  <si>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</si>
  <si>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</si>
  <si>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</si>
  <si>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</si>
  <si>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</si>
  <si>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</si>
  <si>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</si>
  <si>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</si>
  <si>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</si>
  <si>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</si>
  <si>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</si>
  <si>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</si>
  <si>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</si>
  <si>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</si>
  <si>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</si>
  <si>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</si>
  <si>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</si>
  <si>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</si>
  <si>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</si>
  <si>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</si>
  <si>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</si>
  <si>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</si>
  <si>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</si>
  <si>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</si>
  <si>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</si>
  <si>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</si>
  <si>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</si>
  <si>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</si>
  <si>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10-9129</t>
  </si>
  <si>
    <t>ACDelco 5w30 Dexos2 Full Synthetic  (0,946 L)*12  олива моторна</t>
  </si>
  <si>
    <t>10-9240</t>
  </si>
  <si>
    <t>ACDelco ATF Dexron-III USA 0,946л  олива трансмісійна</t>
  </si>
  <si>
    <t>10-9243</t>
  </si>
  <si>
    <t>ACDelco ATF Dexron-VI USA 0,946л олива трансмісійна</t>
  </si>
  <si>
    <t>Forcelube Acis 5w40 1 L  олива моторна</t>
  </si>
  <si>
    <t>Forcelube Acis 5w40 208 L  олива моторна</t>
  </si>
  <si>
    <t>Forcelube Acis 5w40 5 L  олива моторна</t>
  </si>
  <si>
    <t>Forcelube Hercules ATF Dexron VI 1 L  олива трансмісійна</t>
  </si>
  <si>
    <t>XO-5W20-Q1SP</t>
  </si>
  <si>
    <t>Ford/Motorcraft 5W20 (0.946 L) x 12  Synthetic Blend  олива мотрона</t>
  </si>
  <si>
    <t>XO-5W30-Q1SP</t>
  </si>
  <si>
    <t>Ford/Motorcraft 5W30 (0.946 L) x 12  Synthetic Blend  олива мотрона</t>
  </si>
  <si>
    <t>XO-5W50-QGT</t>
  </si>
  <si>
    <t>Ford/Motorcraft 5W50 (0.946 L) x 12 Full Synthetic  олива мотрона</t>
  </si>
  <si>
    <t>XT-10-QLVC</t>
  </si>
  <si>
    <t>Ford/Motorcraft Mercon LV  (0.946 L) x 12  олива трансмісійна</t>
  </si>
  <si>
    <t>08798-9037</t>
  </si>
  <si>
    <t>Honda  0W20 (0.946 L) x 12 Full Synt олива моторна</t>
  </si>
  <si>
    <t>08798-9032</t>
  </si>
  <si>
    <t>Honda  5W20  (0.946 L) x 12  олива моторна</t>
  </si>
  <si>
    <t>08798-9038</t>
  </si>
  <si>
    <t>Honda  5W20 (0.946 L) x 12 Full Synthetic олива моторна</t>
  </si>
  <si>
    <t>08798-9034</t>
  </si>
  <si>
    <t>Honda  5W30 (0.946 L) x 12   08798-9034 олива моторна</t>
  </si>
  <si>
    <t>08798-9039</t>
  </si>
  <si>
    <t>Honda  5W30 (0.946 L) x 12 Full Synthetic RDX  олива моторна</t>
  </si>
  <si>
    <t>08200-9008</t>
  </si>
  <si>
    <t>Honda ATF DW-1(0.946L)  08200-9008 олива для АКПП</t>
  </si>
  <si>
    <t>0000-77-5w30-QT</t>
  </si>
  <si>
    <t>Mazda  5W30 (0.946 L) x 12  олива моторна</t>
  </si>
  <si>
    <t>0000-FZ-113E-01</t>
  </si>
  <si>
    <t>Mazda  ATF FZ  (0.946 L) x 12  олива трансмісійна</t>
  </si>
  <si>
    <t>0000-77-112E-01</t>
  </si>
  <si>
    <t>Mazda  ATF M-5 (0.946 L) x 12  олива трансмісійна</t>
  </si>
  <si>
    <t>0000-77-120E-05</t>
  </si>
  <si>
    <t>Mazda  MERCON 5 ATF&amp;PSF (0.946 L) x 12  олива трансмісійна</t>
  </si>
  <si>
    <t>MZ320200</t>
  </si>
  <si>
    <t>Mitsubishi  ATF SP-III для АКПП (0.946 L)x12 олива трансмісійна</t>
  </si>
  <si>
    <t>MZ320185</t>
  </si>
  <si>
    <t>Mitsubishi CVT J-4 для АКПП (0.946 L)*12  олива</t>
  </si>
  <si>
    <t>05200-00100</t>
  </si>
  <si>
    <t>Mobis 10w30 PREMIUM DIESEL  1л   олива  05200-00100</t>
  </si>
  <si>
    <t>05200-00400</t>
  </si>
  <si>
    <t>Mobis 10w30 PREMIUM DIESEL  4л   олива  05200-00400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</si>
  <si>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</si>
  <si>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</si>
  <si>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</si>
  <si>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</si>
  <si>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</si>
  <si>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</si>
  <si>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</si>
  <si>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</si>
  <si>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05100-00121</t>
  </si>
  <si>
    <t>Mobis 5w20 SL 1л PREMIUM EXTRA  олива  05100-00121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</si>
  <si>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</si>
  <si>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</si>
  <si>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</si>
  <si>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</si>
  <si>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</si>
  <si>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</si>
  <si>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</si>
  <si>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</si>
  <si>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</si>
  <si>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</si>
  <si>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</si>
  <si>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</si>
  <si>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</si>
  <si>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</si>
  <si>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</si>
  <si>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</si>
  <si>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</si>
  <si>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</si>
  <si>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</si>
  <si>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</si>
  <si>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</si>
  <si>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</si>
  <si>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</si>
  <si>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</si>
  <si>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04500-00A15</t>
  </si>
  <si>
    <t>Mobis ATF SP IV 20л  олива  04500-00A15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</si>
  <si>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</si>
  <si>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</si>
  <si>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</si>
  <si>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</si>
  <si>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</si>
  <si>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</si>
  <si>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</si>
  <si>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</si>
  <si>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</si>
  <si>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</si>
  <si>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</si>
  <si>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</si>
  <si>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</si>
  <si>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</si>
  <si>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68218950AB</t>
  </si>
  <si>
    <t>Mopar 0W20   (0.946 L) x 12  олива моторна</t>
  </si>
  <si>
    <t>68218920AB</t>
  </si>
  <si>
    <t>Mopar 5W30   (0.946 L) x 12  олива моторна</t>
  </si>
  <si>
    <t>05191184AA</t>
  </si>
  <si>
    <t>Mopar CVTF+4  (0.946 L)  05191184AA / 05191184AB  олива трансмісійна</t>
  </si>
  <si>
    <t>05016796AC</t>
  </si>
  <si>
    <t>Mopar NV245/NV247/NV249  (0,946л) x12  05016796AC /05016796AD олива трансмісійна</t>
  </si>
  <si>
    <t>999MP-MAT00S</t>
  </si>
  <si>
    <t>NISSAN   Matic Fluid S (0.946 L) x 12  олива трансмісійна 999MP-MAT00S / 999MP-MTS00P</t>
  </si>
  <si>
    <t>999MP-AG000P</t>
  </si>
  <si>
    <t>NISSAN  Gydraulic PSF (12oz) x 24  олива трансмісійна</t>
  </si>
  <si>
    <t>SOA427V1310</t>
  </si>
  <si>
    <t>SUBARU 0w20 (0.946 L)x12 олива моторна</t>
  </si>
  <si>
    <t>SOA427V1500</t>
  </si>
  <si>
    <t>SUBARU ATF 5AT для АКПП (0.946 L)x12 олива трансмісійна</t>
  </si>
  <si>
    <t>00279-0WQTE-01</t>
  </si>
  <si>
    <t>Toyota 0W20  (0.946 L) x 12  олива моторна</t>
  </si>
  <si>
    <t>00279-1QT5W-01</t>
  </si>
  <si>
    <t>Toyota 5W30  (0.946 L) x 12  олива моторна</t>
  </si>
  <si>
    <t>00279-000T4-01</t>
  </si>
  <si>
    <t>Toyota ATF Type T- IV (0.946 L) x 12  олива</t>
  </si>
  <si>
    <t>00289-atfws</t>
  </si>
  <si>
    <t>Toyota ATF WS (0.946 L)  олива</t>
  </si>
  <si>
    <t>10-101</t>
  </si>
  <si>
    <t>Антифриз  ACDelco Concentrate 74C Orang  6x1Gal (3,785л)</t>
  </si>
  <si>
    <t>0000-77-508E-20</t>
  </si>
  <si>
    <t>Антифриз  Mazda FL22 Extended Life Coolant Premixed 6x1Gal (3,785л)</t>
  </si>
  <si>
    <t>MZ311986</t>
  </si>
  <si>
    <t>Антифриз  Mitsubishi Long Life Coolant  6x1Gal (3,785л)</t>
  </si>
  <si>
    <t>68048953AC</t>
  </si>
  <si>
    <t>Антифриз  Mopar orange 6x1Gal (3,785л)</t>
  </si>
  <si>
    <t>VC7B</t>
  </si>
  <si>
    <t>Антифриз  Motorcraft Concentrate -74C Gold/Yellow 6x1Gal (3,785л)</t>
  </si>
  <si>
    <t>VC3B</t>
  </si>
  <si>
    <t>Антифриз  Motorcraft Concentrate -74C Orange 6x1Gal (3,785л)</t>
  </si>
  <si>
    <t>999MP-AF000P</t>
  </si>
  <si>
    <t>Антифриз  Nissan Long Life Coolant 6x1Gal (3,785л)</t>
  </si>
  <si>
    <t>shel1</t>
  </si>
  <si>
    <t>Антифриз  Shellzone Concentr 80C  6x1Gal (3,785л), шт зелений</t>
  </si>
  <si>
    <t>SOA868V9210</t>
  </si>
  <si>
    <t>Антифриз  Subaru Coolant 6x1Gal (3,785л)</t>
  </si>
  <si>
    <t>00272-SLLC2</t>
  </si>
  <si>
    <t>Антифриз  Toyota Super Long Life Cool 6x1Gal (3,785л)</t>
  </si>
  <si>
    <t>3972-DE10075</t>
  </si>
  <si>
    <t>Антифриз FROSBIO  koncentrat Ct11   200л</t>
  </si>
  <si>
    <t>3972-DE10073</t>
  </si>
  <si>
    <t>Антифриз FROSBIO  koncentrat Ct11   4л</t>
  </si>
  <si>
    <t>3972-DE10080</t>
  </si>
  <si>
    <t>Антифриз FROSBIO  koncentrat Ct12+   200л</t>
  </si>
  <si>
    <t>3972-DE10079</t>
  </si>
  <si>
    <t>Антифриз FROSBIO  koncentrat Ct12+   20л</t>
  </si>
  <si>
    <t>3972-DE10078</t>
  </si>
  <si>
    <t>Антифриз FROSBIO  koncentrat Ct12+   4л</t>
  </si>
  <si>
    <t>3972-DE10083</t>
  </si>
  <si>
    <t>Антифриз FROSBIO  RM  Ct12+   -37C  20л</t>
  </si>
  <si>
    <t>JASOL-37-G11-210</t>
  </si>
  <si>
    <t>Антифриз JASOL Coolant -37  G11  210л</t>
  </si>
  <si>
    <t>JASOL-37-G12+210</t>
  </si>
  <si>
    <t>Антифриз JASOL EXTENDED LIFE -37  G12+  210л</t>
  </si>
  <si>
    <t>JASOL-G11-1</t>
  </si>
  <si>
    <t>Антифриз JASOL koncentrat G11   1л</t>
  </si>
  <si>
    <t>JASOL-G11-20</t>
  </si>
  <si>
    <t>Антифриз JASOL koncentrat G11   20л</t>
  </si>
  <si>
    <t>JASOL-G11-210</t>
  </si>
  <si>
    <t>Антифриз JASOL koncentrat G11   210л</t>
  </si>
  <si>
    <t>JASOL-G11-5</t>
  </si>
  <si>
    <t>Антифриз JASOL koncentrat G11   5л</t>
  </si>
  <si>
    <t>JASOL-G12-1</t>
  </si>
  <si>
    <t>Антифриз JASOL koncentrat G12   1л</t>
  </si>
  <si>
    <t>JASOL-G12-5</t>
  </si>
  <si>
    <t>Антифриз JASOL koncentrat G12   5л</t>
  </si>
  <si>
    <t>Mobil  Gargoyle Arctic SHC 226E  20л  олива</t>
  </si>
  <si>
    <t>Mobil Super 1000 X1 15W40  208л  олива моторна</t>
  </si>
  <si>
    <t>08880-80846</t>
  </si>
  <si>
    <t>Toyota  5W30  (1 L) x12   олива моторна EU</t>
  </si>
  <si>
    <t>GS55545M4</t>
  </si>
  <si>
    <t>VAG  Longlife III FE (504 00 / 507 00) 0w-30 5 L олива моторна</t>
  </si>
  <si>
    <t>Цена в ДОЛЛАРАХ за 1 литр!!!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</si>
  <si>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</si>
  <si>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</si>
  <si>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</si>
  <si>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</si>
  <si>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</si>
  <si>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Получено от Димы за Матик Д</t>
  </si>
  <si>
    <t>Получено от Выдря А за Эльф и фильтр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</si>
  <si>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</si>
  <si>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</si>
  <si>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</si>
  <si>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</si>
  <si>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</si>
  <si>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</si>
  <si>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ОБОРОТ ПО ПОСТАВЩИКАМ</t>
  </si>
  <si>
    <t>5w-40</t>
  </si>
  <si>
    <t>0w-30</t>
  </si>
  <si>
    <t>0w-20</t>
  </si>
  <si>
    <t>5w-20</t>
  </si>
  <si>
    <t>0w-40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</si>
  <si>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</si>
  <si>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</si>
  <si>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</si>
  <si>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</si>
  <si>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</si>
  <si>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</si>
  <si>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</si>
  <si>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</si>
  <si>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</si>
  <si>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</si>
  <si>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</si>
  <si>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</si>
  <si>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</si>
  <si>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</si>
  <si>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</si>
  <si>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</si>
  <si>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</si>
  <si>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</si>
  <si>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</si>
  <si>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</si>
  <si>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</si>
  <si>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</si>
  <si>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</si>
  <si>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</si>
  <si>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</si>
  <si>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</si>
  <si>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</si>
  <si>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</si>
  <si>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Ford WSSM2C937-A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</si>
  <si>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</si>
  <si>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</si>
  <si>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</si>
  <si>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</si>
  <si>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</si>
  <si>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</si>
  <si>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</si>
  <si>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</si>
  <si>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</si>
  <si>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</si>
  <si>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</si>
  <si>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</si>
  <si>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Mobil  DTE 25  ULTRA   208л   олива гідравлічна</t>
  </si>
  <si>
    <t>Mobil Delvac XHP ESP 10W40 20л  олива моторна</t>
  </si>
  <si>
    <t>Mobil Super 2000 X1 10W40 1л EU олива моторна</t>
  </si>
  <si>
    <t>Mobil Super 2000 X1 10W40 4л EU олива моторна</t>
  </si>
  <si>
    <t>Mobilube 85W90 LS 20л олива трансмісійна</t>
  </si>
  <si>
    <t>Mobilux EP 0     18кг   мастило</t>
  </si>
  <si>
    <t>к4</t>
  </si>
  <si>
    <t>Канистра К4-20Х белая 20 л</t>
  </si>
  <si>
    <t>J1010AJ024</t>
  </si>
  <si>
    <t>Комплект бризговиків задніх OUTBACK</t>
  </si>
  <si>
    <t>J1010AJ021</t>
  </si>
  <si>
    <t>Комплект бризговиків передніх OUTBACK</t>
  </si>
  <si>
    <t>Мобил Антифриз 12х1л.</t>
  </si>
  <si>
    <t>Насос ручний, 8 л/хв</t>
  </si>
  <si>
    <t>пп</t>
  </si>
  <si>
    <t>Поддоны</t>
  </si>
  <si>
    <t>Ремінь генератора та кондиціонера 21X4X1588</t>
  </si>
  <si>
    <t>Підсумок</t>
  </si>
  <si>
    <t>19 июня 2020</t>
  </si>
  <si>
    <t>EEOH0005Y</t>
  </si>
  <si>
    <t>Фільтр масляний (картридж) MANDO 26320-2A002</t>
  </si>
  <si>
    <t>26320-3C250</t>
  </si>
  <si>
    <t>Фільтр масляний (картридж) MOBIS 26320-3C250</t>
  </si>
  <si>
    <t>26320-3CAA0</t>
  </si>
  <si>
    <t>Фільтр масляний (картридж) MOBIS 26320-3CAA0</t>
  </si>
  <si>
    <t>SJEO-764</t>
  </si>
  <si>
    <t>Фільтр масляний (картридж) WEGO 26320-3C100</t>
  </si>
  <si>
    <t>15400-PLM-A02</t>
  </si>
  <si>
    <t>Фільтр масляний HONDA 15400-PLM-A02 / 15400-PLM-A01</t>
  </si>
  <si>
    <t>B6Y1-14-302A</t>
  </si>
  <si>
    <t>Фільтр масляний MAZDA B6Y1-14-302A</t>
  </si>
  <si>
    <t>MZ690072</t>
  </si>
  <si>
    <t>Фільтр масляний MITSUBISHI MZ690072</t>
  </si>
  <si>
    <t>MZ690116</t>
  </si>
  <si>
    <t>Фільтр масляний MITSUBISHI MZ690116</t>
  </si>
  <si>
    <t>26300-35505</t>
  </si>
  <si>
    <t>Фільтр масляний MOBIS 26300-35505 / 26300-35504 / 26300-35503</t>
  </si>
  <si>
    <t>Фільтр масляний MOPAR MO-090</t>
  </si>
  <si>
    <t>SJF-H038</t>
  </si>
  <si>
    <t>Фільтр паливний (дизель) WEGO 31922-2B900 / 31922-2W000 / 31922-2R900</t>
  </si>
  <si>
    <t>SJF-H027</t>
  </si>
  <si>
    <t>Фільтр паливний (дизель) WEGO 31922-4H001 / 31922-2E900</t>
  </si>
  <si>
    <t>SJF-H044</t>
  </si>
  <si>
    <t>Фільтр паливний (занурювальний) WEGO 31910-2H000</t>
  </si>
  <si>
    <t>EAF00020M</t>
  </si>
  <si>
    <t>Фільтр повітряний MANDO 28113-2P300</t>
  </si>
  <si>
    <t>EAF00121T</t>
  </si>
  <si>
    <t>Фільтр повітряний MANDO 28113-3X000 / 28113-2S000 / MAF102</t>
  </si>
  <si>
    <t>SJA-H031</t>
  </si>
  <si>
    <t>Фільтр повітряний WEGO 28113-08000</t>
  </si>
  <si>
    <t>SJA-H026</t>
  </si>
  <si>
    <t>Фільтр повітряний WEGO 28113-17500</t>
  </si>
  <si>
    <t>28113-2B000W</t>
  </si>
  <si>
    <t>Фільтр повітряний WEGO 28113-2B000</t>
  </si>
  <si>
    <t>SJA-H027</t>
  </si>
  <si>
    <t>Фільтр повітряний WEGO 28113-2D000 / 28113-2F000</t>
  </si>
  <si>
    <t>28113-2F000W</t>
  </si>
  <si>
    <t>Фільтр повітряний WEGO 28113-2F000 / 28113-2D000</t>
  </si>
  <si>
    <t>SJA-H037</t>
  </si>
  <si>
    <t>Фільтр повітряний WEGO 28113-2F800</t>
  </si>
  <si>
    <t>SJA-K036</t>
  </si>
  <si>
    <t>Фільтр повітряний WEGO 28113-2G000</t>
  </si>
  <si>
    <t>SJA-H036</t>
  </si>
  <si>
    <t>Фільтр повітряний WEGO 28113-3K010</t>
  </si>
  <si>
    <t>97133-2B005HCC</t>
  </si>
  <si>
    <t>Фільтр салону  HCC 97133-2B005</t>
  </si>
  <si>
    <t>97133-2K000HCC</t>
  </si>
  <si>
    <t>Фільтр салону  HCC 97133-2K000</t>
  </si>
  <si>
    <t>97133-2E210HCC</t>
  </si>
  <si>
    <t>Фільтр салону HCC 97133-2E210 / 97133-2E200</t>
  </si>
  <si>
    <t>97133-2F010HCC</t>
  </si>
  <si>
    <t>Фільтр салону HCC 97133-2F010</t>
  </si>
  <si>
    <t>SJC-H020</t>
  </si>
  <si>
    <t>Фільтр салону WEGO 97133-2E260 / 97133-2E250 / 97133-0Z000</t>
  </si>
  <si>
    <t>SJC-H031</t>
  </si>
  <si>
    <t>Фільтр салону WEGO 97133-2H001 / 97133-1E100</t>
  </si>
  <si>
    <t>Масло Кастроль Єдж 5-40 С3 фильтр w713/28 Омега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</si>
  <si>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</si>
  <si>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</si>
  <si>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</si>
  <si>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</si>
  <si>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</si>
  <si>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</si>
  <si>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</si>
  <si>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</si>
  <si>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</si>
  <si>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</si>
  <si>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</si>
  <si>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</si>
  <si>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</si>
  <si>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</si>
  <si>
    <t>155BA7</t>
  </si>
  <si>
    <t>155BA8</t>
  </si>
  <si>
    <t>156E9D</t>
  </si>
  <si>
    <t>Масло моторн. Castrol   Magnatec 5W-40 A3/В4  (Канистра 1л)</t>
  </si>
  <si>
    <t>15A16F</t>
  </si>
  <si>
    <t>Масло моторн. Castrol   Magnatec Stop-Start 5W-30 A3/В4  (Канистра 1л)</t>
  </si>
  <si>
    <t>15A170</t>
  </si>
  <si>
    <t>Масло моторн. Castrol   Magnatec Stop-Start 5W-30 A3/В4  (Канистра 4л)</t>
  </si>
  <si>
    <t>15A16D</t>
  </si>
  <si>
    <t>Масло моторн. Castrol   Magnatec Stop-Start 5W-30 A5  (Канистра 1л)</t>
  </si>
  <si>
    <t>156E8B</t>
  </si>
  <si>
    <t>Масло моторн. Castrol  EDGE  0W-40 А3/В4 (Канистра 1л)</t>
  </si>
  <si>
    <t>156E8C</t>
  </si>
  <si>
    <t>Масло моторн. Castrol  EDGE  0W-40 А3/В4 (Канистра 4л)</t>
  </si>
  <si>
    <t>157E6A</t>
  </si>
  <si>
    <t>Масло моторн. Castrol  EDGE 0W-30 A3/B4 (Канистра 1л)</t>
  </si>
  <si>
    <t>157E6B</t>
  </si>
  <si>
    <t>Масло моторн. Castrol  EDGE 0W-30 A3/B4 (Канистра 4л)</t>
  </si>
  <si>
    <t>156E3E</t>
  </si>
  <si>
    <t>Масло моторн. Castrol  EDGE 0W-30 A5/B5 (Канистра 1л)</t>
  </si>
  <si>
    <t>156E3F</t>
  </si>
  <si>
    <t>Масло моторн. Castrol  EDGE 0W-30 A5/B5 (Канистра 4л)</t>
  </si>
  <si>
    <t>157E4F</t>
  </si>
  <si>
    <t>Масло моторн. Castrol  EDGE 0W-30 TURBO DIESEL (Канистра 1л)</t>
  </si>
  <si>
    <t>157E5C</t>
  </si>
  <si>
    <t>Масло моторн. Castrol  EDGE 0W-30 TURBO DIESEL (Канистра 4л)</t>
  </si>
  <si>
    <t>15A569</t>
  </si>
  <si>
    <t>Масло моторн. Castrol  EDGE 5W-30 C3 (Канистра 1л)</t>
  </si>
  <si>
    <t>15A568</t>
  </si>
  <si>
    <t>Масло моторн. Castrol  EDGE 5W-30 C3 (Канистра 4л)</t>
  </si>
  <si>
    <t>15665B</t>
  </si>
  <si>
    <t>Масло моторн. Castrol  EDGE 5W-30 LL (Бочка 208л)</t>
  </si>
  <si>
    <t>15667C</t>
  </si>
  <si>
    <t>Масло моторн. Castrol  EDGE 5W-30 LL (Канистра 1л)</t>
  </si>
  <si>
    <t>15669A</t>
  </si>
  <si>
    <t>Масло моторн. Castrol  EDGE 5W-30 LL (Канистра 4л)</t>
  </si>
  <si>
    <t>15A726</t>
  </si>
  <si>
    <t>Масло моторн. Castrol  EDGE 5W-30 LL (Канистра 5л)</t>
  </si>
  <si>
    <t>157B1B</t>
  </si>
  <si>
    <t>157B1C</t>
  </si>
  <si>
    <t>15A001</t>
  </si>
  <si>
    <t>Масло моторн. Castrol  EDGE SUPERCAR 10W- 60 (Канистра 1л)</t>
  </si>
  <si>
    <t>15A008</t>
  </si>
  <si>
    <t>Масло моторн. Castrol  EDGE SUPERCAR 10W- 60 (Канистра 4л)</t>
  </si>
  <si>
    <t>156EEC</t>
  </si>
  <si>
    <t>Масло моторн. Castrol  Magnatec 10w-40 A3/B4 (Канистра 1л)</t>
  </si>
  <si>
    <t>156EED</t>
  </si>
  <si>
    <t>Масло моторн. Castrol  Magnatec 10w-40 A3/B4 (Канистра 4л)</t>
  </si>
  <si>
    <t>156ED7</t>
  </si>
  <si>
    <t>Масло моторн. Castrol  Magnatec Diesel 10W-40 B4 (Бочка 60л)</t>
  </si>
  <si>
    <t>156ED9</t>
  </si>
  <si>
    <t>Масло моторн. Castrol  Magnatec Diesel 10w-40 B4 (Канистра 1л)</t>
  </si>
  <si>
    <t>156ED8</t>
  </si>
  <si>
    <t>Масло моторн. Castrol  Magnatec Diesel 10w-40 B4 (Канистра 4л)</t>
  </si>
  <si>
    <t>15A7BA</t>
  </si>
  <si>
    <t>Масло моторн. Castrol  Magnatec Diesel 10w-40 B4 (Канистра 5л)</t>
  </si>
  <si>
    <t>156EDC</t>
  </si>
  <si>
    <t>Масло моторн. Castrol  Magnatec Diesel 5w-40 DPF (Канистра 1л)</t>
  </si>
  <si>
    <t>156EDD</t>
  </si>
  <si>
    <t>Масло моторн. Castrol  Magnatec Diesel 5w-40 DPF (Канистра 4л)</t>
  </si>
  <si>
    <t>15A7B9</t>
  </si>
  <si>
    <t>Масло моторн. Castrol  Magnatec Diesel 5w-40 DPF (Канистра 5л)</t>
  </si>
  <si>
    <t>15A16E</t>
  </si>
  <si>
    <t>Масло моторн. Castrol  Magnatec Stop-Start 5W-30 A5 (Канистра 4л)</t>
  </si>
  <si>
    <t>15A4E3</t>
  </si>
  <si>
    <t>Масло моторн. Castrol GTX ULTRA CLEAN 10W-40 A3/B4 (Бочка 208л)</t>
  </si>
  <si>
    <t>15A4DE</t>
  </si>
  <si>
    <t>Масло моторн. Castrol GTX ULTRA CLEAN 10W-40 A3/B4 (Канистра 1л)</t>
  </si>
  <si>
    <t>15A4E0</t>
  </si>
  <si>
    <t>Масло моторн. Castrol GTX ULTRA CLEAN 10W-40 A3/B4 (Канистра 4л)</t>
  </si>
  <si>
    <t>156E9E</t>
  </si>
  <si>
    <t>Масло моторн. Castrol Magnatec 5W-40 A3/В4 (Канистра 4л)</t>
  </si>
  <si>
    <t>156DCF</t>
  </si>
  <si>
    <t>Масло моторн. Castrol Magnatec STOP-START 5W-20 E EcoBoost (Канистра 1л)</t>
  </si>
  <si>
    <t>15A7C6</t>
  </si>
  <si>
    <t>Масло моторн. Castrol Magnatec STOP-START 5W-20 E EcoBoost (Канистра 4л)</t>
  </si>
  <si>
    <t>Масло моторн. Castrol  EDGE 5W-40 С3(Канистра 1л)</t>
  </si>
  <si>
    <t>Масло моторн. Castrol  EDGE 5W-40 С3(Канистра 4л)</t>
  </si>
  <si>
    <t>Получено от ШИВ на карту</t>
  </si>
  <si>
    <t>Получено от ШИВ комиссия</t>
  </si>
  <si>
    <t>Оплата Маслотрейд за Мобил 1 ЕСП 0-30 6 л</t>
  </si>
  <si>
    <t>Комиссия</t>
  </si>
  <si>
    <t>Получено от ЭДИКА</t>
  </si>
  <si>
    <t>Получено от Юрия</t>
  </si>
  <si>
    <t>Castrol Magnatec 5W-30 AР (Канистра 1л)</t>
  </si>
  <si>
    <t>Castrol Magnatec 5W-30 AР (Канистра 4л)</t>
  </si>
  <si>
    <t>10w-60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</si>
</sst>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5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  <numFmt numFmtId="197" formatCode="00000000"/>
  </numFmts>
  <fonts count="187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b/>
      <sz val="8"/>
      <color rgb="FF594304"/>
      <name val="Arial"/>
      <family val="2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</fonts>
  <fills count="1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5F2DD"/>
      </patternFill>
    </fill>
    <fill>
      <patternFill patternType="solid">
        <f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9815">
    <xf numFmtId="0" fontId="0" fillId="0" borderId="0"/>
    <xf numFmtId="0" fontId="4" fillId="0" borderId="0"/>
    <xf numFmtId="0" fontId="10" fillId="0" borderId="0"/>
    <xf numFmtId="0" fontId="11" fillId="0" borderId="0"/>
    <xf numFmtId="0" fontId="10" fillId="0" borderId="0"/>
    <xf numFmtId="0" fontId="4" fillId="0" borderId="0"/>
    <xf numFmtId="0" fontId="10" fillId="0" borderId="0"/>
    <xf numFmtId="0" fontId="10" fillId="0" borderId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7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3" fillId="41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5" borderId="0" applyNumberFormat="0" applyBorder="0" applyAlignment="0" applyProtection="0"/>
    <xf numFmtId="0" fontId="13" fillId="46" borderId="0" applyNumberFormat="0" applyBorder="0" applyAlignment="0" applyProtection="0"/>
    <xf numFmtId="0" fontId="14" fillId="10" borderId="0" applyNumberFormat="0" applyBorder="0" applyAlignment="0" applyProtection="0"/>
    <xf numFmtId="0" fontId="14" fillId="14" borderId="0" applyNumberFormat="0" applyBorder="0" applyAlignment="0" applyProtection="0"/>
    <xf numFmtId="0" fontId="14" fillId="18" borderId="0" applyNumberFormat="0" applyBorder="0" applyAlignment="0" applyProtection="0"/>
    <xf numFmtId="0" fontId="14" fillId="22" borderId="0" applyNumberFormat="0" applyBorder="0" applyAlignment="0" applyProtection="0"/>
    <xf numFmtId="0" fontId="14" fillId="26" borderId="0" applyNumberFormat="0" applyBorder="0" applyAlignment="0" applyProtection="0"/>
    <xf numFmtId="0" fontId="14" fillId="3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13" fillId="35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13" fillId="36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13" fillId="37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13" fillId="3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13" fillId="39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13" fillId="4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49" borderId="0" applyNumberFormat="0" applyBorder="0" applyAlignment="0" applyProtection="0"/>
    <xf numFmtId="0" fontId="12" fillId="38" borderId="0" applyNumberFormat="0" applyBorder="0" applyAlignment="0" applyProtection="0"/>
    <xf numFmtId="0" fontId="12" fillId="47" borderId="0" applyNumberFormat="0" applyBorder="0" applyAlignment="0" applyProtection="0"/>
    <xf numFmtId="0" fontId="12" fillId="50" borderId="0" applyNumberFormat="0" applyBorder="0" applyAlignment="0" applyProtection="0"/>
    <xf numFmtId="0" fontId="13" fillId="51" borderId="0" applyNumberFormat="0" applyBorder="0" applyAlignment="0" applyProtection="0"/>
    <xf numFmtId="0" fontId="13" fillId="52" borderId="0" applyNumberFormat="0" applyBorder="0" applyAlignment="0" applyProtection="0"/>
    <xf numFmtId="0" fontId="13" fillId="53" borderId="0" applyNumberFormat="0" applyBorder="0" applyAlignment="0" applyProtection="0"/>
    <xf numFmtId="0" fontId="13" fillId="44" borderId="0" applyNumberFormat="0" applyBorder="0" applyAlignment="0" applyProtection="0"/>
    <xf numFmtId="0" fontId="13" fillId="51" borderId="0" applyNumberFormat="0" applyBorder="0" applyAlignment="0" applyProtection="0"/>
    <xf numFmtId="0" fontId="13" fillId="54" borderId="0" applyNumberFormat="0" applyBorder="0" applyAlignment="0" applyProtection="0"/>
    <xf numFmtId="0" fontId="14" fillId="11" borderId="0" applyNumberFormat="0" applyBorder="0" applyAlignment="0" applyProtection="0"/>
    <xf numFmtId="0" fontId="14" fillId="15" borderId="0" applyNumberFormat="0" applyBorder="0" applyAlignment="0" applyProtection="0"/>
    <xf numFmtId="0" fontId="14" fillId="19" borderId="0" applyNumberFormat="0" applyBorder="0" applyAlignment="0" applyProtection="0"/>
    <xf numFmtId="0" fontId="14" fillId="23" borderId="0" applyNumberFormat="0" applyBorder="0" applyAlignment="0" applyProtection="0"/>
    <xf numFmtId="0" fontId="14" fillId="27" borderId="0" applyNumberFormat="0" applyBorder="0" applyAlignment="0" applyProtection="0"/>
    <xf numFmtId="0" fontId="14" fillId="3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13" fillId="47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13" fillId="48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13" fillId="4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13" fillId="38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13" fillId="4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13" fillId="50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15" fillId="55" borderId="0" applyNumberFormat="0" applyBorder="0" applyAlignment="0" applyProtection="0"/>
    <xf numFmtId="0" fontId="15" fillId="48" borderId="0" applyNumberFormat="0" applyBorder="0" applyAlignment="0" applyProtection="0"/>
    <xf numFmtId="0" fontId="15" fillId="49" borderId="0" applyNumberFormat="0" applyBorder="0" applyAlignment="0" applyProtection="0"/>
    <xf numFmtId="0" fontId="15" fillId="56" borderId="0" applyNumberFormat="0" applyBorder="0" applyAlignment="0" applyProtection="0"/>
    <xf numFmtId="0" fontId="15" fillId="57" borderId="0" applyNumberFormat="0" applyBorder="0" applyAlignment="0" applyProtection="0"/>
    <xf numFmtId="0" fontId="15" fillId="58" borderId="0" applyNumberFormat="0" applyBorder="0" applyAlignment="0" applyProtection="0"/>
    <xf numFmtId="0" fontId="16" fillId="59" borderId="0" applyNumberFormat="0" applyBorder="0" applyAlignment="0" applyProtection="0"/>
    <xf numFmtId="0" fontId="16" fillId="52" borderId="0" applyNumberFormat="0" applyBorder="0" applyAlignment="0" applyProtection="0"/>
    <xf numFmtId="0" fontId="16" fillId="53" borderId="0" applyNumberFormat="0" applyBorder="0" applyAlignment="0" applyProtection="0"/>
    <xf numFmtId="0" fontId="16" fillId="60" borderId="0" applyNumberFormat="0" applyBorder="0" applyAlignment="0" applyProtection="0"/>
    <xf numFmtId="0" fontId="16" fillId="61" borderId="0" applyNumberFormat="0" applyBorder="0" applyAlignment="0" applyProtection="0"/>
    <xf numFmtId="0" fontId="16" fillId="62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6" fillId="55" borderId="0" applyNumberFormat="0" applyBorder="0" applyAlignment="0" applyProtection="0"/>
    <xf numFmtId="0" fontId="16" fillId="48" borderId="0" applyNumberFormat="0" applyBorder="0" applyAlignment="0" applyProtection="0"/>
    <xf numFmtId="0" fontId="16" fillId="49" borderId="0" applyNumberFormat="0" applyBorder="0" applyAlignment="0" applyProtection="0"/>
    <xf numFmtId="0" fontId="16" fillId="56" borderId="0" applyNumberFormat="0" applyBorder="0" applyAlignment="0" applyProtection="0"/>
    <xf numFmtId="0" fontId="16" fillId="57" borderId="0" applyNumberFormat="0" applyBorder="0" applyAlignment="0" applyProtection="0"/>
    <xf numFmtId="0" fontId="16" fillId="58" borderId="0" applyNumberFormat="0" applyBorder="0" applyAlignment="0" applyProtection="0"/>
    <xf numFmtId="166" fontId="4" fillId="0" borderId="0" applyFill="0" applyBorder="0" applyAlignment="0" applyProtection="0"/>
    <xf numFmtId="167" fontId="4" fillId="0" borderId="0" applyFill="0" applyBorder="0" applyAlignment="0" applyProtection="0"/>
    <xf numFmtId="0" fontId="18" fillId="63" borderId="0" applyNumberFormat="0" applyBorder="0" applyAlignment="0" applyProtection="0"/>
    <xf numFmtId="0" fontId="19" fillId="41" borderId="0" applyNumberFormat="0" applyBorder="0" applyAlignment="0" applyProtection="0"/>
    <xf numFmtId="0" fontId="19" fillId="64" borderId="0" applyNumberFormat="0" applyBorder="0" applyAlignment="0" applyProtection="0"/>
    <xf numFmtId="0" fontId="19" fillId="41" borderId="0" applyNumberFormat="0" applyBorder="0" applyAlignment="0" applyProtection="0"/>
    <xf numFmtId="0" fontId="19" fillId="64" borderId="0" applyNumberFormat="0" applyBorder="0" applyAlignment="0" applyProtection="0"/>
    <xf numFmtId="0" fontId="18" fillId="51" borderId="0" applyNumberFormat="0" applyBorder="0" applyAlignment="0" applyProtection="0"/>
    <xf numFmtId="0" fontId="18" fillId="65" borderId="0" applyNumberFormat="0" applyBorder="0" applyAlignment="0" applyProtection="0"/>
    <xf numFmtId="0" fontId="18" fillId="66" borderId="0" applyNumberFormat="0" applyBorder="0" applyAlignment="0" applyProtection="0"/>
    <xf numFmtId="0" fontId="18" fillId="67" borderId="0" applyNumberFormat="0" applyBorder="0" applyAlignment="0" applyProtection="0"/>
    <xf numFmtId="0" fontId="18" fillId="68" borderId="0" applyNumberFormat="0" applyBorder="0" applyAlignment="0" applyProtection="0"/>
    <xf numFmtId="0" fontId="19" fillId="69" borderId="0" applyNumberFormat="0" applyBorder="0" applyAlignment="0" applyProtection="0"/>
    <xf numFmtId="0" fontId="19" fillId="70" borderId="0" applyNumberFormat="0" applyBorder="0" applyAlignment="0" applyProtection="0"/>
    <xf numFmtId="0" fontId="19" fillId="71" borderId="0" applyNumberFormat="0" applyBorder="0" applyAlignment="0" applyProtection="0"/>
    <xf numFmtId="0" fontId="19" fillId="72" borderId="0" applyNumberFormat="0" applyBorder="0" applyAlignment="0" applyProtection="0"/>
    <xf numFmtId="0" fontId="18" fillId="73" borderId="0" applyNumberFormat="0" applyBorder="0" applyAlignment="0" applyProtection="0"/>
    <xf numFmtId="0" fontId="18" fillId="74" borderId="0" applyNumberFormat="0" applyBorder="0" applyAlignment="0" applyProtection="0"/>
    <xf numFmtId="0" fontId="18" fillId="61" borderId="0" applyNumberFormat="0" applyBorder="0" applyAlignment="0" applyProtection="0"/>
    <xf numFmtId="0" fontId="18" fillId="75" borderId="0" applyNumberFormat="0" applyBorder="0" applyAlignment="0" applyProtection="0"/>
    <xf numFmtId="0" fontId="18" fillId="74" borderId="0" applyNumberFormat="0" applyBorder="0" applyAlignment="0" applyProtection="0"/>
    <xf numFmtId="0" fontId="19" fillId="69" borderId="0" applyNumberFormat="0" applyBorder="0" applyAlignment="0" applyProtection="0"/>
    <xf numFmtId="0" fontId="19" fillId="70" borderId="0" applyNumberFormat="0" applyBorder="0" applyAlignment="0" applyProtection="0"/>
    <xf numFmtId="0" fontId="19" fillId="43" borderId="0" applyNumberFormat="0" applyBorder="0" applyAlignment="0" applyProtection="0"/>
    <xf numFmtId="0" fontId="19" fillId="76" borderId="0" applyNumberFormat="0" applyBorder="0" applyAlignment="0" applyProtection="0"/>
    <xf numFmtId="0" fontId="18" fillId="71" borderId="0" applyNumberFormat="0" applyBorder="0" applyAlignment="0" applyProtection="0"/>
    <xf numFmtId="0" fontId="18" fillId="72" borderId="0" applyNumberFormat="0" applyBorder="0" applyAlignment="0" applyProtection="0"/>
    <xf numFmtId="0" fontId="18" fillId="73" borderId="0" applyNumberFormat="0" applyBorder="0" applyAlignment="0" applyProtection="0"/>
    <xf numFmtId="0" fontId="18" fillId="77" borderId="0" applyNumberFormat="0" applyBorder="0" applyAlignment="0" applyProtection="0"/>
    <xf numFmtId="0" fontId="19" fillId="41" borderId="0" applyNumberFormat="0" applyBorder="0" applyAlignment="0" applyProtection="0"/>
    <xf numFmtId="0" fontId="19" fillId="64" borderId="0" applyNumberFormat="0" applyBorder="0" applyAlignment="0" applyProtection="0"/>
    <xf numFmtId="0" fontId="19" fillId="71" borderId="0" applyNumberFormat="0" applyBorder="0" applyAlignment="0" applyProtection="0"/>
    <xf numFmtId="0" fontId="19" fillId="72" borderId="0" applyNumberFormat="0" applyBorder="0" applyAlignment="0" applyProtection="0"/>
    <xf numFmtId="0" fontId="18" fillId="71" borderId="0" applyNumberFormat="0" applyBorder="0" applyAlignment="0" applyProtection="0"/>
    <xf numFmtId="0" fontId="18" fillId="72" borderId="0" applyNumberFormat="0" applyBorder="0" applyAlignment="0" applyProtection="0"/>
    <xf numFmtId="0" fontId="18" fillId="66" borderId="0" applyNumberFormat="0" applyBorder="0" applyAlignment="0" applyProtection="0"/>
    <xf numFmtId="0" fontId="18" fillId="67" borderId="0" applyNumberFormat="0" applyBorder="0" applyAlignment="0" applyProtection="0"/>
    <xf numFmtId="0" fontId="18" fillId="63" borderId="0" applyNumberFormat="0" applyBorder="0" applyAlignment="0" applyProtection="0"/>
    <xf numFmtId="0" fontId="19" fillId="45" borderId="0" applyNumberFormat="0" applyBorder="0" applyAlignment="0" applyProtection="0"/>
    <xf numFmtId="0" fontId="19" fillId="78" borderId="0" applyNumberFormat="0" applyBorder="0" applyAlignment="0" applyProtection="0"/>
    <xf numFmtId="0" fontId="19" fillId="41" borderId="0" applyNumberFormat="0" applyBorder="0" applyAlignment="0" applyProtection="0"/>
    <xf numFmtId="0" fontId="19" fillId="64" borderId="0" applyNumberFormat="0" applyBorder="0" applyAlignment="0" applyProtection="0"/>
    <xf numFmtId="0" fontId="18" fillId="51" borderId="0" applyNumberFormat="0" applyBorder="0" applyAlignment="0" applyProtection="0"/>
    <xf numFmtId="0" fontId="18" fillId="65" borderId="0" applyNumberFormat="0" applyBorder="0" applyAlignment="0" applyProtection="0"/>
    <xf numFmtId="0" fontId="18" fillId="61" borderId="0" applyNumberFormat="0" applyBorder="0" applyAlignment="0" applyProtection="0"/>
    <xf numFmtId="0" fontId="18" fillId="79" borderId="0" applyNumberFormat="0" applyBorder="0" applyAlignment="0" applyProtection="0"/>
    <xf numFmtId="0" fontId="19" fillId="69" borderId="0" applyNumberFormat="0" applyBorder="0" applyAlignment="0" applyProtection="0"/>
    <xf numFmtId="0" fontId="19" fillId="70" borderId="0" applyNumberFormat="0" applyBorder="0" applyAlignment="0" applyProtection="0"/>
    <xf numFmtId="0" fontId="19" fillId="46" borderId="0" applyNumberFormat="0" applyBorder="0" applyAlignment="0" applyProtection="0"/>
    <xf numFmtId="0" fontId="19" fillId="80" borderId="0" applyNumberFormat="0" applyBorder="0" applyAlignment="0" applyProtection="0"/>
    <xf numFmtId="0" fontId="18" fillId="46" borderId="0" applyNumberFormat="0" applyBorder="0" applyAlignment="0" applyProtection="0"/>
    <xf numFmtId="0" fontId="18" fillId="80" borderId="0" applyNumberFormat="0" applyBorder="0" applyAlignment="0" applyProtection="0"/>
    <xf numFmtId="0" fontId="18" fillId="81" borderId="0" applyNumberFormat="0" applyBorder="0" applyAlignment="0" applyProtection="0"/>
    <xf numFmtId="0" fontId="18" fillId="62" borderId="0" applyNumberFormat="0" applyBorder="0" applyAlignment="0" applyProtection="0"/>
    <xf numFmtId="0" fontId="15" fillId="82" borderId="0" applyNumberFormat="0" applyBorder="0" applyAlignment="0" applyProtection="0"/>
    <xf numFmtId="0" fontId="15" fillId="83" borderId="0" applyNumberFormat="0" applyBorder="0" applyAlignment="0" applyProtection="0"/>
    <xf numFmtId="0" fontId="15" fillId="84" borderId="0" applyNumberFormat="0" applyBorder="0" applyAlignment="0" applyProtection="0"/>
    <xf numFmtId="0" fontId="15" fillId="56" borderId="0" applyNumberFormat="0" applyBorder="0" applyAlignment="0" applyProtection="0"/>
    <xf numFmtId="0" fontId="15" fillId="57" borderId="0" applyNumberFormat="0" applyBorder="0" applyAlignment="0" applyProtection="0"/>
    <xf numFmtId="0" fontId="15" fillId="85" borderId="0" applyNumberFormat="0" applyBorder="0" applyAlignment="0" applyProtection="0"/>
    <xf numFmtId="0" fontId="16" fillId="86" borderId="0" applyNumberFormat="0" applyBorder="0" applyAlignment="0" applyProtection="0"/>
    <xf numFmtId="0" fontId="16" fillId="87" borderId="0" applyNumberFormat="0" applyBorder="0" applyAlignment="0" applyProtection="0"/>
    <xf numFmtId="0" fontId="16" fillId="60" borderId="0" applyNumberFormat="0" applyBorder="0" applyAlignment="0" applyProtection="0"/>
    <xf numFmtId="0" fontId="16" fillId="60" borderId="0" applyNumberFormat="0" applyBorder="0" applyAlignment="0" applyProtection="0"/>
    <xf numFmtId="0" fontId="16" fillId="61" borderId="0" applyNumberFormat="0" applyBorder="0" applyAlignment="0" applyProtection="0"/>
    <xf numFmtId="0" fontId="16" fillId="88" borderId="0" applyNumberFormat="0" applyBorder="0" applyAlignment="0" applyProtection="0"/>
    <xf numFmtId="0" fontId="20" fillId="71" borderId="13" applyNumberFormat="0" applyAlignment="0" applyProtection="0"/>
    <xf numFmtId="0" fontId="21" fillId="89" borderId="0" applyNumberFormat="0" applyBorder="0" applyAlignment="0" applyProtection="0"/>
    <xf numFmtId="0" fontId="22" fillId="89" borderId="0" applyNumberFormat="0" applyBorder="0" applyAlignment="0" applyProtection="0"/>
    <xf numFmtId="0" fontId="23" fillId="71" borderId="14" applyNumberFormat="0" applyAlignment="0" applyProtection="0"/>
    <xf numFmtId="0" fontId="23" fillId="71" borderId="14" applyNumberFormat="0" applyAlignment="0" applyProtection="0"/>
    <xf numFmtId="0" fontId="24" fillId="2" borderId="0" applyNumberFormat="0" applyBorder="0" applyAlignment="0" applyProtection="0"/>
    <xf numFmtId="168" fontId="11" fillId="0" borderId="0" applyFill="0" applyBorder="0" applyAlignment="0"/>
    <xf numFmtId="169" fontId="11" fillId="0" borderId="0" applyFill="0" applyBorder="0" applyAlignment="0"/>
    <xf numFmtId="170" fontId="11" fillId="0" borderId="0" applyFill="0" applyBorder="0" applyAlignment="0"/>
    <xf numFmtId="171" fontId="11" fillId="0" borderId="0" applyFill="0" applyBorder="0" applyAlignment="0"/>
    <xf numFmtId="172" fontId="11" fillId="0" borderId="0" applyFill="0" applyBorder="0" applyAlignment="0"/>
    <xf numFmtId="168" fontId="11" fillId="0" borderId="0" applyFill="0" applyBorder="0" applyAlignment="0"/>
    <xf numFmtId="173" fontId="11" fillId="0" borderId="0" applyFill="0" applyBorder="0" applyAlignment="0"/>
    <xf numFmtId="169" fontId="11" fillId="0" borderId="0" applyFill="0" applyBorder="0" applyAlignment="0"/>
    <xf numFmtId="0" fontId="25" fillId="90" borderId="15" applyNumberFormat="0" applyAlignment="0" applyProtection="0"/>
    <xf numFmtId="0" fontId="25" fillId="91" borderId="15" applyNumberFormat="0" applyAlignment="0" applyProtection="0"/>
    <xf numFmtId="0" fontId="25" fillId="90" borderId="15" applyNumberFormat="0" applyAlignment="0" applyProtection="0"/>
    <xf numFmtId="0" fontId="26" fillId="6" borderId="4" applyNumberFormat="0" applyAlignment="0" applyProtection="0"/>
    <xf numFmtId="0" fontId="27" fillId="7" borderId="7" applyNumberFormat="0" applyAlignment="0" applyProtection="0"/>
    <xf numFmtId="0" fontId="28" fillId="0" borderId="6" applyNumberFormat="0" applyFill="0" applyAlignment="0" applyProtection="0"/>
    <xf numFmtId="0" fontId="29" fillId="92" borderId="16" applyNumberFormat="0" applyAlignment="0" applyProtection="0"/>
    <xf numFmtId="0" fontId="29" fillId="74" borderId="17" applyNumberFormat="0" applyAlignment="0" applyProtection="0"/>
    <xf numFmtId="168" fontId="4" fillId="0" borderId="0" applyFill="0" applyBorder="0" applyAlignment="0" applyProtection="0"/>
    <xf numFmtId="164" fontId="14" fillId="0" borderId="0" applyFont="0" applyFill="0" applyBorder="0" applyAlignment="0" applyProtection="0"/>
    <xf numFmtId="169" fontId="4" fillId="0" borderId="0" applyFill="0" applyBorder="0" applyAlignment="0" applyProtection="0"/>
    <xf numFmtId="165" fontId="10" fillId="0" borderId="0" applyFill="0" applyBorder="0" applyAlignment="0" applyProtection="0"/>
    <xf numFmtId="0" fontId="30" fillId="40" borderId="15" applyNumberFormat="0" applyAlignment="0" applyProtection="0"/>
    <xf numFmtId="0" fontId="30" fillId="40" borderId="15" applyNumberFormat="0" applyAlignment="0" applyProtection="0"/>
    <xf numFmtId="0" fontId="31" fillId="93" borderId="18" applyNumberFormat="0" applyAlignment="0" applyProtection="0"/>
    <xf numFmtId="0" fontId="31" fillId="93" borderId="18" applyNumberFormat="0" applyAlignment="0" applyProtection="0"/>
    <xf numFmtId="174" fontId="4" fillId="0" borderId="0" applyFill="0" applyBorder="0" applyAlignment="0" applyProtection="0"/>
    <xf numFmtId="14" fontId="32" fillId="0" borderId="0" applyFill="0" applyBorder="0" applyAlignment="0"/>
    <xf numFmtId="174" fontId="4" fillId="0" borderId="0" applyFill="0" applyBorder="0" applyAlignment="0" applyProtection="0"/>
    <xf numFmtId="175" fontId="10" fillId="0" borderId="0" applyFont="0" applyFill="0" applyBorder="0" applyAlignment="0" applyProtection="0"/>
    <xf numFmtId="0" fontId="33" fillId="37" borderId="0" applyNumberFormat="0" applyBorder="0" applyAlignment="0" applyProtection="0"/>
    <xf numFmtId="176" fontId="4" fillId="0" borderId="0" applyFill="0" applyBorder="0" applyAlignment="0" applyProtection="0"/>
    <xf numFmtId="177" fontId="34" fillId="0" borderId="0" applyFont="0" applyFill="0" applyBorder="0" applyAlignment="0" applyProtection="0"/>
    <xf numFmtId="178" fontId="4" fillId="0" borderId="0" applyFill="0" applyBorder="0" applyAlignment="0" applyProtection="0"/>
    <xf numFmtId="0" fontId="35" fillId="46" borderId="14" applyNumberFormat="0" applyAlignment="0" applyProtection="0"/>
    <xf numFmtId="0" fontId="35" fillId="46" borderId="14" applyNumberFormat="0" applyAlignment="0" applyProtection="0"/>
    <xf numFmtId="0" fontId="36" fillId="94" borderId="0" applyNumberFormat="0" applyBorder="0" applyAlignment="0" applyProtection="0"/>
    <xf numFmtId="0" fontId="36" fillId="95" borderId="0" applyNumberFormat="0" applyBorder="0" applyAlignment="0" applyProtection="0"/>
    <xf numFmtId="0" fontId="36" fillId="96" borderId="0" applyNumberFormat="0" applyBorder="0" applyAlignment="0" applyProtection="0"/>
    <xf numFmtId="0" fontId="36" fillId="97" borderId="0" applyNumberFormat="0" applyBorder="0" applyAlignment="0" applyProtection="0"/>
    <xf numFmtId="0" fontId="36" fillId="45" borderId="0" applyNumberFormat="0" applyBorder="0" applyAlignment="0" applyProtection="0"/>
    <xf numFmtId="0" fontId="36" fillId="78" borderId="0" applyNumberFormat="0" applyBorder="0" applyAlignment="0" applyProtection="0"/>
    <xf numFmtId="0" fontId="37" fillId="0" borderId="0" applyNumberFormat="0" applyFill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168" fontId="11" fillId="0" borderId="0" applyFill="0" applyBorder="0" applyAlignment="0"/>
    <xf numFmtId="169" fontId="11" fillId="0" borderId="0" applyFill="0" applyBorder="0" applyAlignment="0"/>
    <xf numFmtId="168" fontId="11" fillId="0" borderId="0" applyFill="0" applyBorder="0" applyAlignment="0"/>
    <xf numFmtId="173" fontId="11" fillId="0" borderId="0" applyFill="0" applyBorder="0" applyAlignment="0"/>
    <xf numFmtId="169" fontId="11" fillId="0" borderId="0" applyFill="0" applyBorder="0" applyAlignment="0"/>
    <xf numFmtId="0" fontId="38" fillId="5" borderId="4" applyNumberFormat="0" applyAlignment="0" applyProtection="0"/>
    <xf numFmtId="0" fontId="39" fillId="0" borderId="19" applyNumberFormat="0" applyFill="0" applyAlignment="0" applyProtection="0"/>
    <xf numFmtId="0" fontId="40" fillId="0" borderId="0" applyNumberFormat="0" applyFill="0" applyBorder="0" applyAlignment="0" applyProtection="0"/>
    <xf numFmtId="0" fontId="11" fillId="0" borderId="0"/>
    <xf numFmtId="0" fontId="19" fillId="0" borderId="0"/>
    <xf numFmtId="0" fontId="41" fillId="54" borderId="0" applyNumberFormat="0" applyBorder="0" applyAlignment="0" applyProtection="0"/>
    <xf numFmtId="0" fontId="41" fillId="76" borderId="0" applyNumberFormat="0" applyBorder="0" applyAlignment="0" applyProtection="0"/>
    <xf numFmtId="0" fontId="24" fillId="2" borderId="0" applyNumberFormat="0" applyBorder="0" applyAlignment="0" applyProtection="0"/>
    <xf numFmtId="0" fontId="42" fillId="90" borderId="0" applyNumberFormat="0" applyBorder="0" applyAlignment="0" applyProtection="0"/>
    <xf numFmtId="0" fontId="42" fillId="91" borderId="0" applyNumberFormat="0" applyBorder="0" applyAlignment="0" applyProtection="0"/>
    <xf numFmtId="0" fontId="43" fillId="43" borderId="0" applyNumberFormat="0" applyBorder="0" applyAlignment="0" applyProtection="0"/>
    <xf numFmtId="0" fontId="44" fillId="0" borderId="20" applyNumberFormat="0" applyAlignment="0" applyProtection="0"/>
    <xf numFmtId="0" fontId="44" fillId="0" borderId="20" applyNumberFormat="0" applyAlignment="0" applyProtection="0"/>
    <xf numFmtId="0" fontId="44" fillId="0" borderId="21">
      <alignment horizontal="left" vertical="center"/>
    </xf>
    <xf numFmtId="0" fontId="44" fillId="0" borderId="21">
      <alignment horizontal="left" vertical="center"/>
    </xf>
    <xf numFmtId="0" fontId="45" fillId="0" borderId="22" applyNumberFormat="0" applyFill="0" applyAlignment="0" applyProtection="0"/>
    <xf numFmtId="0" fontId="46" fillId="0" borderId="23" applyNumberFormat="0" applyFill="0" applyAlignment="0" applyProtection="0"/>
    <xf numFmtId="0" fontId="47" fillId="0" borderId="24" applyNumberFormat="0" applyFill="0" applyAlignment="0" applyProtection="0"/>
    <xf numFmtId="0" fontId="48" fillId="0" borderId="25" applyNumberFormat="0" applyFill="0" applyAlignment="0" applyProtection="0"/>
    <xf numFmtId="0" fontId="49" fillId="0" borderId="26" applyNumberFormat="0" applyFill="0" applyAlignment="0" applyProtection="0"/>
    <xf numFmtId="0" fontId="50" fillId="0" borderId="27" applyNumberFormat="0" applyFill="0" applyAlignment="0" applyProtection="0"/>
    <xf numFmtId="0" fontId="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/>
    <xf numFmtId="0" fontId="54" fillId="3" borderId="0" applyNumberFormat="0" applyBorder="0" applyAlignment="0" applyProtection="0"/>
    <xf numFmtId="0" fontId="55" fillId="98" borderId="15" applyNumberFormat="0" applyAlignment="0" applyProtection="0"/>
    <xf numFmtId="0" fontId="42" fillId="90" borderId="0" applyNumberFormat="0" applyBorder="0" applyAlignment="0" applyProtection="0"/>
    <xf numFmtId="0" fontId="42" fillId="91" borderId="0" applyNumberFormat="0" applyBorder="0" applyAlignment="0" applyProtection="0"/>
    <xf numFmtId="0" fontId="55" fillId="80" borderId="15" applyNumberFormat="0" applyAlignment="0" applyProtection="0"/>
    <xf numFmtId="0" fontId="55" fillId="98" borderId="15" applyNumberFormat="0" applyAlignment="0" applyProtection="0"/>
    <xf numFmtId="0" fontId="55" fillId="98" borderId="15" applyNumberFormat="0" applyAlignment="0" applyProtection="0"/>
    <xf numFmtId="0" fontId="56" fillId="46" borderId="14" applyNumberFormat="0" applyAlignment="0" applyProtection="0"/>
    <xf numFmtId="2" fontId="57" fillId="0" borderId="28">
      <alignment horizontal="right"/>
    </xf>
    <xf numFmtId="0" fontId="58" fillId="0" borderId="29" applyNumberFormat="0" applyFill="0" applyAlignment="0" applyProtection="0"/>
    <xf numFmtId="0" fontId="59" fillId="99" borderId="17" applyNumberFormat="0" applyAlignment="0" applyProtection="0"/>
    <xf numFmtId="168" fontId="11" fillId="0" borderId="0" applyFill="0" applyBorder="0" applyAlignment="0"/>
    <xf numFmtId="169" fontId="11" fillId="0" borderId="0" applyFill="0" applyBorder="0" applyAlignment="0"/>
    <xf numFmtId="168" fontId="11" fillId="0" borderId="0" applyFill="0" applyBorder="0" applyAlignment="0"/>
    <xf numFmtId="173" fontId="11" fillId="0" borderId="0" applyFill="0" applyBorder="0" applyAlignment="0"/>
    <xf numFmtId="169" fontId="11" fillId="0" borderId="0" applyFill="0" applyBorder="0" applyAlignment="0"/>
    <xf numFmtId="0" fontId="60" fillId="0" borderId="30" applyNumberFormat="0" applyFill="0" applyAlignment="0" applyProtection="0"/>
    <xf numFmtId="0" fontId="60" fillId="0" borderId="29" applyNumberFormat="0" applyFill="0" applyAlignment="0" applyProtection="0"/>
    <xf numFmtId="0" fontId="61" fillId="67" borderId="31">
      <alignment horizontal="center" vertical="center"/>
    </xf>
    <xf numFmtId="0" fontId="62" fillId="0" borderId="32" applyNumberFormat="0" applyFill="0" applyAlignment="0" applyProtection="0"/>
    <xf numFmtId="0" fontId="63" fillId="0" borderId="25" applyNumberFormat="0" applyFill="0" applyAlignment="0" applyProtection="0"/>
    <xf numFmtId="0" fontId="64" fillId="0" borderId="33" applyNumberFormat="0" applyFill="0" applyAlignment="0" applyProtection="0"/>
    <xf numFmtId="0" fontId="64" fillId="0" borderId="0" applyNumberFormat="0" applyFill="0" applyBorder="0" applyAlignment="0" applyProtection="0"/>
    <xf numFmtId="0" fontId="65" fillId="100" borderId="0" applyNumberFormat="0" applyBorder="0" applyAlignment="0" applyProtection="0"/>
    <xf numFmtId="0" fontId="66" fillId="101" borderId="0" applyNumberFormat="0" applyBorder="0" applyAlignment="0" applyProtection="0"/>
    <xf numFmtId="0" fontId="67" fillId="4" borderId="0" applyNumberFormat="0" applyBorder="0" applyAlignment="0" applyProtection="0"/>
    <xf numFmtId="0" fontId="66" fillId="101" borderId="0" applyNumberFormat="0" applyBorder="0" applyAlignment="0" applyProtection="0"/>
    <xf numFmtId="0" fontId="68" fillId="102" borderId="0" applyNumberFormat="0" applyBorder="0" applyAlignment="0" applyProtection="0"/>
    <xf numFmtId="179" fontId="69" fillId="0" borderId="0"/>
    <xf numFmtId="0" fontId="14" fillId="0" borderId="0"/>
    <xf numFmtId="0" fontId="10" fillId="0" borderId="0">
      <alignment vertical="top"/>
    </xf>
    <xf numFmtId="0" fontId="10" fillId="0" borderId="0">
      <alignment vertical="top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180" fontId="11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0" fontId="11" fillId="0" borderId="0"/>
    <xf numFmtId="0" fontId="11" fillId="0" borderId="0"/>
    <xf numFmtId="0" fontId="10" fillId="0" borderId="0">
      <alignment vertical="top"/>
    </xf>
    <xf numFmtId="0" fontId="70" fillId="0" borderId="0"/>
    <xf numFmtId="0" fontId="14" fillId="0" borderId="0"/>
    <xf numFmtId="0" fontId="7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71" fillId="0" borderId="0"/>
    <xf numFmtId="0" fontId="72" fillId="0" borderId="0"/>
    <xf numFmtId="0" fontId="14" fillId="8" borderId="8" applyNumberFormat="0" applyFont="0" applyAlignment="0" applyProtection="0"/>
    <xf numFmtId="0" fontId="4" fillId="69" borderId="14" applyNumberFormat="0" applyAlignment="0" applyProtection="0"/>
    <xf numFmtId="0" fontId="4" fillId="70" borderId="14" applyNumberFormat="0" applyAlignment="0" applyProtection="0"/>
    <xf numFmtId="0" fontId="4" fillId="69" borderId="14" applyNumberFormat="0" applyAlignment="0" applyProtection="0"/>
    <xf numFmtId="0" fontId="4" fillId="69" borderId="15" applyNumberFormat="0" applyAlignment="0" applyProtection="0"/>
    <xf numFmtId="0" fontId="4" fillId="69" borderId="15" applyNumberFormat="0" applyAlignment="0" applyProtection="0"/>
    <xf numFmtId="0" fontId="73" fillId="93" borderId="15" applyNumberFormat="0" applyAlignment="0" applyProtection="0"/>
    <xf numFmtId="0" fontId="73" fillId="93" borderId="15" applyNumberFormat="0" applyAlignment="0" applyProtection="0"/>
    <xf numFmtId="0" fontId="74" fillId="0" borderId="0" applyNumberFormat="0" applyFill="0" applyBorder="0" applyAlignment="0" applyProtection="0"/>
    <xf numFmtId="181" fontId="4" fillId="0" borderId="0" applyFill="0" applyBorder="0" applyAlignment="0" applyProtection="0"/>
    <xf numFmtId="182" fontId="4" fillId="0" borderId="0" applyFill="0" applyBorder="0" applyAlignment="0" applyProtection="0"/>
    <xf numFmtId="0" fontId="4" fillId="0" borderId="0" applyFill="0" applyBorder="0" applyAlignment="0" applyProtection="0"/>
    <xf numFmtId="0" fontId="75" fillId="90" borderId="34" applyNumberFormat="0" applyAlignment="0" applyProtection="0"/>
    <xf numFmtId="0" fontId="76" fillId="91" borderId="18" applyNumberFormat="0" applyAlignment="0" applyProtection="0"/>
    <xf numFmtId="172" fontId="4" fillId="0" borderId="0" applyFill="0" applyBorder="0" applyAlignment="0" applyProtection="0"/>
    <xf numFmtId="0" fontId="4" fillId="0" borderId="0" applyFill="0" applyBorder="0" applyAlignment="0" applyProtection="0"/>
    <xf numFmtId="10" fontId="4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" fillId="0" borderId="0" applyFill="0" applyBorder="0" applyAlignment="0" applyProtection="0"/>
    <xf numFmtId="9" fontId="14" fillId="0" borderId="0" applyFont="0" applyFill="0" applyBorder="0" applyAlignment="0" applyProtection="0"/>
    <xf numFmtId="168" fontId="11" fillId="0" borderId="0" applyFill="0" applyBorder="0" applyAlignment="0"/>
    <xf numFmtId="169" fontId="11" fillId="0" borderId="0" applyFill="0" applyBorder="0" applyAlignment="0"/>
    <xf numFmtId="168" fontId="11" fillId="0" borderId="0" applyFill="0" applyBorder="0" applyAlignment="0"/>
    <xf numFmtId="173" fontId="11" fillId="0" borderId="0" applyFill="0" applyBorder="0" applyAlignment="0"/>
    <xf numFmtId="169" fontId="11" fillId="0" borderId="0" applyFill="0" applyBorder="0" applyAlignment="0"/>
    <xf numFmtId="9" fontId="34" fillId="0" borderId="0" applyFont="0" applyFill="0" applyBorder="0" applyAlignment="0" applyProtection="0"/>
    <xf numFmtId="0" fontId="77" fillId="6" borderId="5" applyNumberFormat="0" applyAlignment="0" applyProtection="0"/>
    <xf numFmtId="4" fontId="78" fillId="103" borderId="18" applyNumberFormat="0" applyProtection="0">
      <alignment vertical="center"/>
    </xf>
    <xf numFmtId="4" fontId="78" fillId="103" borderId="18" applyNumberFormat="0" applyProtection="0">
      <alignment vertical="center"/>
    </xf>
    <xf numFmtId="4" fontId="78" fillId="104" borderId="18" applyNumberFormat="0" applyProtection="0">
      <alignment horizontal="left" vertical="center" indent="1"/>
    </xf>
    <xf numFmtId="4" fontId="78" fillId="103" borderId="18" applyNumberFormat="0" applyProtection="0">
      <alignment horizontal="left" vertical="center" indent="1"/>
    </xf>
    <xf numFmtId="0" fontId="79" fillId="105" borderId="18" applyNumberFormat="0" applyProtection="0">
      <alignment horizontal="left" vertical="center"/>
    </xf>
    <xf numFmtId="4" fontId="80" fillId="106" borderId="18" applyNumberFormat="0" applyProtection="0">
      <alignment horizontal="right" vertical="center"/>
    </xf>
    <xf numFmtId="4" fontId="81" fillId="106" borderId="18" applyNumberFormat="0" applyProtection="0">
      <alignment horizontal="right" vertical="center"/>
    </xf>
    <xf numFmtId="4" fontId="81" fillId="107" borderId="18" applyNumberFormat="0" applyProtection="0">
      <alignment horizontal="right" vertical="center"/>
    </xf>
    <xf numFmtId="4" fontId="82" fillId="108" borderId="18" applyNumberFormat="0" applyProtection="0">
      <alignment horizontal="right" vertical="center"/>
    </xf>
    <xf numFmtId="4" fontId="82" fillId="103" borderId="18" applyNumberFormat="0" applyProtection="0">
      <alignment horizontal="right" vertical="center"/>
    </xf>
    <xf numFmtId="4" fontId="82" fillId="83" borderId="18" applyNumberFormat="0" applyProtection="0">
      <alignment horizontal="right" vertical="center"/>
    </xf>
    <xf numFmtId="4" fontId="82" fillId="103" borderId="18" applyNumberFormat="0" applyProtection="0">
      <alignment horizontal="right" vertical="center"/>
    </xf>
    <xf numFmtId="4" fontId="83" fillId="109" borderId="18" applyNumberFormat="0" applyProtection="0">
      <alignment horizontal="right" vertical="center"/>
    </xf>
    <xf numFmtId="4" fontId="82" fillId="102" borderId="18" applyNumberFormat="0" applyProtection="0">
      <alignment horizontal="right" vertical="center"/>
    </xf>
    <xf numFmtId="4" fontId="78" fillId="110" borderId="18" applyNumberFormat="0" applyProtection="0">
      <alignment horizontal="left" vertical="center" indent="1"/>
    </xf>
    <xf numFmtId="4" fontId="11" fillId="111" borderId="35" applyNumberFormat="0" applyProtection="0">
      <alignment horizontal="left" vertical="center" indent="1"/>
    </xf>
    <xf numFmtId="4" fontId="84" fillId="112" borderId="0" applyNumberFormat="0" applyProtection="0">
      <alignment horizontal="left" vertical="center" indent="1"/>
    </xf>
    <xf numFmtId="0" fontId="11" fillId="113" borderId="18" applyNumberFormat="0" applyProtection="0">
      <alignment horizontal="left" vertical="center" indent="1"/>
    </xf>
    <xf numFmtId="4" fontId="11" fillId="111" borderId="18" applyNumberFormat="0" applyProtection="0">
      <alignment horizontal="left" vertical="center" indent="1"/>
    </xf>
    <xf numFmtId="4" fontId="11" fillId="114" borderId="18" applyNumberFormat="0" applyProtection="0">
      <alignment horizontal="left" vertical="center" indent="1"/>
    </xf>
    <xf numFmtId="0" fontId="78" fillId="115" borderId="10" applyNumberFormat="0" applyProtection="0">
      <alignment horizontal="left" vertical="center" indent="1"/>
    </xf>
    <xf numFmtId="0" fontId="85" fillId="116" borderId="18" applyNumberFormat="0" applyProtection="0">
      <alignment horizontal="center" vertical="center" wrapText="1"/>
    </xf>
    <xf numFmtId="0" fontId="11" fillId="117" borderId="36" applyNumberFormat="0" applyProtection="0">
      <alignment horizontal="left" vertical="center" indent="1"/>
    </xf>
    <xf numFmtId="0" fontId="85" fillId="82" borderId="18" applyNumberFormat="0" applyProtection="0">
      <alignment horizontal="center" vertical="center" wrapText="1"/>
    </xf>
    <xf numFmtId="0" fontId="86" fillId="99" borderId="18" applyNumberFormat="0" applyProtection="0">
      <alignment horizontal="left" vertical="center"/>
    </xf>
    <xf numFmtId="0" fontId="11" fillId="118" borderId="18" applyNumberFormat="0" applyProtection="0">
      <alignment horizontal="left" vertical="center" indent="1"/>
    </xf>
    <xf numFmtId="0" fontId="11" fillId="56" borderId="18" applyNumberFormat="0" applyProtection="0">
      <alignment horizontal="left" vertical="center"/>
    </xf>
    <xf numFmtId="0" fontId="11" fillId="113" borderId="18" applyNumberFormat="0" applyProtection="0">
      <alignment horizontal="left" vertical="center" indent="1"/>
    </xf>
    <xf numFmtId="0" fontId="11" fillId="0" borderId="0"/>
    <xf numFmtId="4" fontId="32" fillId="119" borderId="18" applyNumberFormat="0" applyProtection="0">
      <alignment vertical="center"/>
    </xf>
    <xf numFmtId="4" fontId="87" fillId="119" borderId="18" applyNumberFormat="0" applyProtection="0">
      <alignment vertical="center"/>
    </xf>
    <xf numFmtId="4" fontId="32" fillId="119" borderId="18" applyNumberFormat="0" applyProtection="0">
      <alignment horizontal="left" vertical="center" indent="1"/>
    </xf>
    <xf numFmtId="4" fontId="32" fillId="119" borderId="18" applyNumberFormat="0" applyProtection="0">
      <alignment horizontal="left" vertical="center" indent="1"/>
    </xf>
    <xf numFmtId="0" fontId="88" fillId="90" borderId="34" applyNumberFormat="0" applyProtection="0">
      <alignment horizontal="right" vertical="center"/>
    </xf>
    <xf numFmtId="4" fontId="82" fillId="120" borderId="18" applyNumberFormat="0" applyProtection="0">
      <alignment horizontal="right" vertical="center"/>
    </xf>
    <xf numFmtId="0" fontId="88" fillId="90" borderId="34" applyNumberFormat="0" applyProtection="0">
      <alignment horizontal="right" vertical="center"/>
    </xf>
    <xf numFmtId="4" fontId="82" fillId="121" borderId="18" applyNumberFormat="0" applyProtection="0">
      <alignment horizontal="right" vertical="center"/>
    </xf>
    <xf numFmtId="0" fontId="89" fillId="90" borderId="15" applyNumberFormat="0" applyProtection="0">
      <alignment horizontal="left" vertical="center" indent="1"/>
    </xf>
    <xf numFmtId="0" fontId="89" fillId="90" borderId="15" applyNumberFormat="0" applyProtection="0">
      <alignment horizontal="left" vertical="center" indent="1"/>
    </xf>
    <xf numFmtId="0" fontId="89" fillId="90" borderId="15" applyNumberFormat="0" applyProtection="0">
      <alignment horizontal="left" vertical="center" indent="1"/>
    </xf>
    <xf numFmtId="0" fontId="89" fillId="90" borderId="15" applyNumberFormat="0" applyProtection="0">
      <alignment horizontal="left" vertical="center" indent="1"/>
    </xf>
    <xf numFmtId="0" fontId="89" fillId="90" borderId="15" applyNumberFormat="0" applyProtection="0">
      <alignment horizontal="left" vertical="center" indent="1"/>
    </xf>
    <xf numFmtId="4" fontId="90" fillId="122" borderId="37">
      <alignment horizontal="left" vertical="center" indent="1"/>
    </xf>
    <xf numFmtId="4" fontId="90" fillId="122" borderId="37">
      <alignment horizontal="left" vertical="center" indent="1"/>
    </xf>
    <xf numFmtId="4" fontId="90" fillId="122" borderId="37">
      <alignment horizontal="left" vertical="center" indent="1"/>
    </xf>
    <xf numFmtId="0" fontId="11" fillId="123" borderId="18" applyNumberFormat="0" applyProtection="0">
      <alignment horizontal="left" vertical="center" indent="1"/>
    </xf>
    <xf numFmtId="0" fontId="89" fillId="90" borderId="15" applyNumberFormat="0" applyProtection="0">
      <alignment horizontal="left" vertical="center" indent="1"/>
    </xf>
    <xf numFmtId="0" fontId="85" fillId="124" borderId="18" applyNumberFormat="0" applyProtection="0">
      <alignment horizontal="left" vertical="center" indent="1"/>
    </xf>
    <xf numFmtId="0" fontId="91" fillId="0" borderId="0" applyNumberFormat="0" applyProtection="0"/>
    <xf numFmtId="4" fontId="92" fillId="111" borderId="18" applyNumberFormat="0" applyProtection="0">
      <alignment horizontal="right" vertical="center"/>
    </xf>
    <xf numFmtId="0" fontId="93" fillId="42" borderId="0" applyNumberFormat="0" applyBorder="0" applyAlignment="0" applyProtection="0"/>
    <xf numFmtId="0" fontId="94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6" fillId="0" borderId="0"/>
    <xf numFmtId="0" fontId="14" fillId="0" borderId="0"/>
    <xf numFmtId="0" fontId="10" fillId="0" borderId="0"/>
    <xf numFmtId="0" fontId="97" fillId="0" borderId="0"/>
    <xf numFmtId="0" fontId="98" fillId="0" borderId="38" applyNumberFormat="0" applyFill="0" applyAlignment="0" applyProtection="0"/>
    <xf numFmtId="0" fontId="99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49" fontId="32" fillId="0" borderId="0" applyFill="0" applyBorder="0" applyAlignment="0"/>
    <xf numFmtId="183" fontId="11" fillId="0" borderId="0" applyFill="0" applyBorder="0" applyAlignment="0"/>
    <xf numFmtId="184" fontId="11" fillId="0" borderId="0" applyFill="0" applyBorder="0" applyAlignment="0"/>
    <xf numFmtId="0" fontId="101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1" applyNumberFormat="0" applyFill="0" applyAlignment="0" applyProtection="0"/>
    <xf numFmtId="0" fontId="104" fillId="0" borderId="2" applyNumberFormat="0" applyFill="0" applyAlignment="0" applyProtection="0"/>
    <xf numFmtId="0" fontId="37" fillId="0" borderId="3" applyNumberFormat="0" applyFill="0" applyAlignment="0" applyProtection="0"/>
    <xf numFmtId="0" fontId="105" fillId="0" borderId="0" applyNumberFormat="0" applyFill="0" applyBorder="0" applyAlignment="0" applyProtection="0"/>
    <xf numFmtId="0" fontId="36" fillId="0" borderId="39" applyNumberFormat="0" applyFill="0" applyAlignment="0" applyProtection="0"/>
    <xf numFmtId="0" fontId="36" fillId="0" borderId="40" applyNumberFormat="0" applyFill="0" applyAlignment="0" applyProtection="0"/>
    <xf numFmtId="0" fontId="106" fillId="0" borderId="9" applyNumberFormat="0" applyFill="0" applyAlignment="0" applyProtection="0"/>
    <xf numFmtId="0" fontId="36" fillId="0" borderId="40" applyNumberFormat="0" applyFill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9" fillId="0" borderId="41" applyNumberFormat="0" applyFill="0" applyAlignment="0" applyProtection="0"/>
    <xf numFmtId="0" fontId="110" fillId="0" borderId="42" applyNumberFormat="0" applyFill="0" applyAlignment="0" applyProtection="0"/>
    <xf numFmtId="0" fontId="111" fillId="0" borderId="33" applyNumberFormat="0" applyFill="0" applyAlignment="0" applyProtection="0"/>
    <xf numFmtId="0" fontId="111" fillId="0" borderId="0" applyNumberFormat="0" applyFill="0" applyBorder="0" applyAlignment="0" applyProtection="0"/>
    <xf numFmtId="0" fontId="34" fillId="103" borderId="14" applyNumberFormat="0" applyFont="0" applyAlignment="0" applyProtection="0"/>
    <xf numFmtId="0" fontId="34" fillId="103" borderId="14" applyNumberFormat="0" applyFont="0" applyAlignment="0" applyProtection="0"/>
    <xf numFmtId="176" fontId="4" fillId="0" borderId="0" applyFill="0" applyBorder="0" applyAlignment="0" applyProtection="0"/>
    <xf numFmtId="185" fontId="4" fillId="0" borderId="0" applyFill="0" applyBorder="0" applyAlignment="0" applyProtection="0"/>
    <xf numFmtId="0" fontId="112" fillId="0" borderId="43" applyNumberFormat="0" applyFill="0" applyAlignment="0" applyProtection="0"/>
    <xf numFmtId="176" fontId="4" fillId="0" borderId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5" fontId="4" fillId="0" borderId="0" applyFill="0" applyBorder="0" applyAlignment="0" applyProtection="0"/>
    <xf numFmtId="0" fontId="113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5" fillId="73" borderId="44" applyNumberFormat="0" applyAlignment="0" applyProtection="0"/>
    <xf numFmtId="0" fontId="116" fillId="36" borderId="0" applyNumberFormat="0" applyBorder="0" applyAlignment="0" applyProtection="0"/>
    <xf numFmtId="0" fontId="16" fillId="82" borderId="0" applyNumberFormat="0" applyBorder="0" applyAlignment="0" applyProtection="0"/>
    <xf numFmtId="0" fontId="16" fillId="83" borderId="0" applyNumberFormat="0" applyBorder="0" applyAlignment="0" applyProtection="0"/>
    <xf numFmtId="0" fontId="16" fillId="84" borderId="0" applyNumberFormat="0" applyBorder="0" applyAlignment="0" applyProtection="0"/>
    <xf numFmtId="0" fontId="16" fillId="56" borderId="0" applyNumberFormat="0" applyBorder="0" applyAlignment="0" applyProtection="0"/>
    <xf numFmtId="0" fontId="16" fillId="57" borderId="0" applyNumberFormat="0" applyBorder="0" applyAlignment="0" applyProtection="0"/>
    <xf numFmtId="0" fontId="16" fillId="85" borderId="0" applyNumberFormat="0" applyBorder="0" applyAlignment="0" applyProtection="0"/>
    <xf numFmtId="0" fontId="117" fillId="40" borderId="15" applyNumberFormat="0" applyAlignment="0" applyProtection="0"/>
    <xf numFmtId="0" fontId="118" fillId="93" borderId="18" applyNumberFormat="0" applyAlignment="0" applyProtection="0"/>
    <xf numFmtId="0" fontId="20" fillId="93" borderId="15" applyNumberFormat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87" fontId="4" fillId="0" borderId="0" applyFill="0" applyBorder="0" applyAlignment="0" applyProtection="0"/>
    <xf numFmtId="188" fontId="121" fillId="0" borderId="0" applyFont="0" applyFill="0" applyBorder="0" applyAlignment="0" applyProtection="0"/>
    <xf numFmtId="0" fontId="122" fillId="0" borderId="32" applyNumberFormat="0" applyFill="0" applyAlignment="0" applyProtection="0"/>
    <xf numFmtId="0" fontId="123" fillId="0" borderId="25" applyNumberFormat="0" applyFill="0" applyAlignment="0" applyProtection="0"/>
    <xf numFmtId="0" fontId="124" fillId="0" borderId="33" applyNumberFormat="0" applyFill="0" applyAlignment="0" applyProtection="0"/>
    <xf numFmtId="0" fontId="124" fillId="0" borderId="0" applyNumberFormat="0" applyFill="0" applyBorder="0" applyAlignment="0" applyProtection="0"/>
    <xf numFmtId="0" fontId="39" fillId="0" borderId="38" applyNumberFormat="0" applyFill="0" applyAlignment="0" applyProtection="0"/>
    <xf numFmtId="0" fontId="115" fillId="99" borderId="17" applyNumberFormat="0" applyAlignment="0" applyProtection="0"/>
    <xf numFmtId="0" fontId="125" fillId="0" borderId="0" applyNumberFormat="0" applyFill="0" applyBorder="0" applyAlignment="0" applyProtection="0"/>
    <xf numFmtId="0" fontId="126" fillId="102" borderId="0" applyNumberFormat="0" applyBorder="0" applyAlignment="0" applyProtection="0"/>
    <xf numFmtId="0" fontId="19" fillId="0" borderId="0"/>
    <xf numFmtId="0" fontId="19" fillId="0" borderId="0"/>
    <xf numFmtId="0" fontId="14" fillId="0" borderId="0"/>
    <xf numFmtId="0" fontId="19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4" fillId="0" borderId="0"/>
    <xf numFmtId="0" fontId="12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121" fillId="0" borderId="0"/>
    <xf numFmtId="0" fontId="14" fillId="0" borderId="0"/>
    <xf numFmtId="0" fontId="34" fillId="0" borderId="0"/>
    <xf numFmtId="0" fontId="3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4" fillId="0" borderId="0"/>
    <xf numFmtId="0" fontId="4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10" fillId="0" borderId="0"/>
    <xf numFmtId="0" fontId="129" fillId="0" borderId="0"/>
    <xf numFmtId="0" fontId="129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10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0" fontId="11" fillId="0" borderId="0"/>
    <xf numFmtId="18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0" fillId="0" borderId="0"/>
    <xf numFmtId="0" fontId="4" fillId="0" borderId="0"/>
    <xf numFmtId="0" fontId="121" fillId="0" borderId="0"/>
    <xf numFmtId="0" fontId="4" fillId="0" borderId="0"/>
    <xf numFmtId="0" fontId="131" fillId="0" borderId="0"/>
    <xf numFmtId="0" fontId="4" fillId="0" borderId="0"/>
    <xf numFmtId="0" fontId="121" fillId="0" borderId="0"/>
    <xf numFmtId="0" fontId="4" fillId="0" borderId="0"/>
    <xf numFmtId="0" fontId="14" fillId="0" borderId="0"/>
    <xf numFmtId="0" fontId="129" fillId="0" borderId="0"/>
    <xf numFmtId="0" fontId="129" fillId="0" borderId="0"/>
    <xf numFmtId="0" fontId="10" fillId="0" borderId="0"/>
    <xf numFmtId="0" fontId="132" fillId="0" borderId="0"/>
    <xf numFmtId="0" fontId="10" fillId="0" borderId="0"/>
    <xf numFmtId="0" fontId="130" fillId="0" borderId="0"/>
    <xf numFmtId="0" fontId="14" fillId="0" borderId="0"/>
    <xf numFmtId="0" fontId="13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0" fillId="0" borderId="0"/>
    <xf numFmtId="0" fontId="4" fillId="0" borderId="0"/>
    <xf numFmtId="0" fontId="129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1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19" fillId="0" borderId="0"/>
    <xf numFmtId="0" fontId="42" fillId="0" borderId="0"/>
    <xf numFmtId="0" fontId="129" fillId="0" borderId="0"/>
    <xf numFmtId="0" fontId="42" fillId="0" borderId="0"/>
    <xf numFmtId="0" fontId="4" fillId="0" borderId="0"/>
    <xf numFmtId="0" fontId="4" fillId="0" borderId="0"/>
    <xf numFmtId="0" fontId="14" fillId="0" borderId="0"/>
    <xf numFmtId="0" fontId="133" fillId="0" borderId="0"/>
    <xf numFmtId="0" fontId="133" fillId="0" borderId="0"/>
    <xf numFmtId="0" fontId="129" fillId="0" borderId="0"/>
    <xf numFmtId="0" fontId="129" fillId="0" borderId="0"/>
    <xf numFmtId="0" fontId="19" fillId="0" borderId="0"/>
    <xf numFmtId="0" fontId="14" fillId="0" borderId="0"/>
    <xf numFmtId="0" fontId="1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19" fillId="0" borderId="0"/>
    <xf numFmtId="0" fontId="19" fillId="0" borderId="0"/>
    <xf numFmtId="0" fontId="19" fillId="0" borderId="0"/>
    <xf numFmtId="0" fontId="14" fillId="0" borderId="0"/>
    <xf numFmtId="0" fontId="14" fillId="0" borderId="0"/>
    <xf numFmtId="0" fontId="14" fillId="0" borderId="0"/>
    <xf numFmtId="0" fontId="19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1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42" fillId="0" borderId="0"/>
    <xf numFmtId="0" fontId="11" fillId="0" borderId="0"/>
    <xf numFmtId="0" fontId="93" fillId="36" borderId="0" applyNumberFormat="0" applyBorder="0" applyAlignment="0" applyProtection="0"/>
    <xf numFmtId="0" fontId="134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11" fillId="103" borderId="14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10" fillId="0" borderId="0" applyFill="0" applyBorder="0" applyAlignment="0" applyProtection="0"/>
    <xf numFmtId="9" fontId="121" fillId="0" borderId="0" applyFont="0" applyFill="0" applyBorder="0" applyAlignment="0" applyProtection="0"/>
    <xf numFmtId="9" fontId="12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0" fillId="0" borderId="0" applyFill="0" applyBorder="0" applyAlignment="0" applyProtection="0"/>
    <xf numFmtId="9" fontId="14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3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1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0" fontId="135" fillId="0" borderId="29" applyNumberFormat="0" applyFill="0" applyAlignment="0" applyProtection="0"/>
    <xf numFmtId="0" fontId="4" fillId="0" borderId="0"/>
    <xf numFmtId="0" fontId="113" fillId="0" borderId="0" applyNumberFormat="0" applyFill="0" applyBorder="0" applyAlignment="0" applyProtection="0"/>
    <xf numFmtId="189" fontId="4" fillId="0" borderId="0" applyFill="0" applyBorder="0" applyProtection="0">
      <alignment horizontal="left" indent="2"/>
    </xf>
    <xf numFmtId="190" fontId="4" fillId="0" borderId="0" applyFill="0" applyBorder="0" applyProtection="0">
      <alignment horizontal="left" indent="2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91" fontId="10" fillId="0" borderId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92" fontId="19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3" fillId="37" borderId="0" applyNumberFormat="0" applyBorder="0" applyAlignment="0" applyProtection="0"/>
    <xf numFmtId="0" fontId="136" fillId="0" borderId="0"/>
    <xf numFmtId="0" fontId="155" fillId="0" borderId="0" applyNumberFormat="0" applyFill="0" applyBorder="0" applyAlignment="0" applyProtection="0">
      <alignment vertical="top"/>
      <protection locked="0"/>
    </xf>
    <xf numFmtId="0" fontId="184" fillId="122" borderId="0">
      <alignment horizontal="center" wrapText="1"/>
    </xf>
    <xf numFmtId="1" fontId="57" fillId="0" borderId="0">
      <alignment horizontal="left"/>
    </xf>
  </cellStyleXfs>
  <cellXfs count="259">
    <xf numFmtId="0" fontId="0" fillId="0" borderId="0" xfId="0"/>
    <xf numFmtId="0" fontId="5" fillId="0" borderId="0" xfId="0" applyFont="1"/>
    <xf numFmtId="0" fontId="5" fillId="0" borderId="0" xfId="0" applyFont="1" applyAlignment="1">
      <alignment horizontal="center"/>
    </xf>
    <xf numFmtId="2" fontId="5" fillId="0" borderId="0" xfId="0" applyNumberFormat="1" applyFont="1" applyAlignment="1">
      <alignment horizontal="center"/>
    </xf>
    <xf numFmtId="14" fontId="5" fillId="0" borderId="0" xfId="0" applyNumberFormat="1" applyFont="1"/>
    <xf numFmtId="0" fontId="6" fillId="33" borderId="0" xfId="0" applyFont="1" applyFill="1" applyBorder="1" applyAlignment="1">
      <alignment horizontal="center" vertical="center" wrapText="1"/>
    </xf>
    <xf numFmtId="0" fontId="7" fillId="0" borderId="0" xfId="0" applyFont="1"/>
    <xf numFmtId="0" fontId="8" fillId="0" borderId="10" xfId="0" applyNumberFormat="1" applyFont="1" applyFill="1" applyBorder="1" applyAlignment="1">
      <alignment horizontal="center" vertical="center"/>
    </xf>
    <xf numFmtId="0" fontId="8" fillId="34" borderId="10" xfId="0" applyFont="1" applyFill="1" applyBorder="1" applyAlignment="1">
      <alignment vertical="center"/>
    </xf>
    <xf numFmtId="0" fontId="8" fillId="0" borderId="10" xfId="0" applyFont="1" applyFill="1" applyBorder="1" applyAlignment="1">
      <alignment horizontal="center" vertical="center"/>
    </xf>
    <xf numFmtId="2" fontId="5" fillId="0" borderId="10" xfId="0" applyNumberFormat="1" applyFont="1" applyBorder="1"/>
    <xf numFmtId="0" fontId="8" fillId="0" borderId="0" xfId="0" applyFont="1" applyFill="1" applyBorder="1" applyAlignment="1">
      <alignment horizontal="center" vertical="center"/>
    </xf>
    <xf numFmtId="2" fontId="8" fillId="0" borderId="0" xfId="0" applyNumberFormat="1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vertical="center"/>
    </xf>
    <xf numFmtId="0" fontId="8" fillId="0" borderId="10" xfId="0" applyFont="1" applyFill="1" applyBorder="1" applyAlignment="1">
      <alignment horizontal="left" vertical="center" wrapText="1"/>
    </xf>
    <xf numFmtId="0" fontId="8" fillId="0" borderId="10" xfId="0" applyFont="1" applyFill="1" applyBorder="1" applyAlignment="1">
      <alignment horizontal="center" vertical="center" wrapText="1"/>
    </xf>
    <xf numFmtId="2" fontId="5" fillId="0" borderId="10" xfId="0" applyNumberFormat="1" applyFont="1" applyFill="1" applyBorder="1"/>
    <xf numFmtId="0" fontId="8" fillId="0" borderId="0" xfId="0" applyFont="1" applyFill="1" applyBorder="1" applyAlignment="1">
      <alignment horizontal="center" vertical="center" wrapText="1"/>
    </xf>
    <xf numFmtId="2" fontId="8" fillId="0" borderId="0" xfId="0" applyNumberFormat="1" applyFont="1" applyFill="1" applyBorder="1" applyAlignment="1">
      <alignment horizontal="center" vertical="center" wrapText="1"/>
    </xf>
    <xf numFmtId="0" fontId="5" fillId="0" borderId="0" xfId="0" applyFont="1" applyFill="1"/>
    <xf numFmtId="0" fontId="9" fillId="0" borderId="10" xfId="0" applyNumberFormat="1" applyFont="1" applyFill="1" applyBorder="1" applyAlignment="1">
      <alignment horizontal="center" vertical="center"/>
    </xf>
    <xf numFmtId="49" fontId="8" fillId="0" borderId="10" xfId="0" applyNumberFormat="1" applyFont="1" applyFill="1" applyBorder="1" applyAlignment="1">
      <alignment horizontal="center" vertical="center"/>
    </xf>
    <xf numFmtId="2" fontId="8" fillId="0" borderId="10" xfId="0" applyNumberFormat="1" applyFont="1" applyFill="1" applyBorder="1" applyAlignment="1">
      <alignment horizontal="center" vertical="center"/>
    </xf>
    <xf numFmtId="0" fontId="137" fillId="33" borderId="10" xfId="0" applyFont="1" applyFill="1" applyBorder="1" applyAlignment="1">
      <alignment horizontal="center" vertical="center" wrapText="1"/>
    </xf>
    <xf numFmtId="0" fontId="139" fillId="0" borderId="10" xfId="0" applyFont="1" applyBorder="1" applyAlignment="1">
      <alignment horizontal="center"/>
    </xf>
    <xf numFmtId="0" fontId="6" fillId="33" borderId="10" xfId="0" applyFont="1" applyFill="1" applyBorder="1" applyAlignment="1">
      <alignment horizontal="center" vertical="center" wrapText="1"/>
    </xf>
    <xf numFmtId="0" fontId="140" fillId="33" borderId="10" xfId="0" applyFont="1" applyFill="1" applyBorder="1" applyAlignment="1">
      <alignment horizontal="center" vertical="center" wrapText="1"/>
    </xf>
    <xf numFmtId="0" fontId="141" fillId="33" borderId="10" xfId="0" applyFont="1" applyFill="1" applyBorder="1" applyAlignment="1">
      <alignment horizontal="center" vertical="center" wrapText="1"/>
    </xf>
    <xf numFmtId="0" fontId="139" fillId="33" borderId="10" xfId="0" applyFont="1" applyFill="1" applyBorder="1" applyAlignment="1">
      <alignment horizontal="center" vertical="center" wrapText="1"/>
    </xf>
    <xf numFmtId="0" fontId="5" fillId="0" borderId="10" xfId="0" applyFont="1" applyBorder="1"/>
    <xf numFmtId="0" fontId="142" fillId="0" borderId="10" xfId="0" applyFont="1" applyFill="1" applyBorder="1" applyAlignment="1">
      <alignment horizontal="left" vertical="center" wrapText="1"/>
    </xf>
    <xf numFmtId="0" fontId="143" fillId="0" borderId="10" xfId="0" applyFont="1" applyBorder="1" applyAlignment="1">
      <alignment horizontal="left" vertical="top" wrapText="1"/>
    </xf>
    <xf numFmtId="0" fontId="142" fillId="0" borderId="10" xfId="0" applyFont="1" applyBorder="1" applyAlignment="1">
      <alignment horizontal="left" vertical="center" wrapText="1"/>
    </xf>
    <xf numFmtId="0" fontId="8" fillId="0" borderId="10" xfId="0" applyFont="1" applyFill="1" applyBorder="1" applyAlignment="1">
      <alignment vertical="center" wrapText="1"/>
    </xf>
    <xf numFmtId="0" fontId="5" fillId="0" borderId="10" xfId="0" applyFont="1" applyFill="1" applyBorder="1"/>
    <xf numFmtId="0" fontId="142" fillId="0" borderId="10" xfId="0" applyFont="1" applyFill="1" applyBorder="1" applyAlignment="1">
      <alignment horizontal="left" vertical="top" wrapText="1"/>
    </xf>
    <xf numFmtId="0" fontId="143" fillId="0" borderId="10" xfId="0" applyFont="1" applyFill="1" applyBorder="1" applyAlignment="1">
      <alignment horizontal="left" vertical="top" wrapText="1"/>
    </xf>
    <xf numFmtId="0" fontId="143" fillId="33" borderId="10" xfId="0" applyFont="1" applyFill="1" applyBorder="1" applyAlignment="1">
      <alignment horizontal="left" vertical="top" wrapText="1"/>
    </xf>
    <xf numFmtId="0" fontId="142" fillId="0" borderId="10" xfId="0" applyFont="1" applyBorder="1" applyAlignment="1">
      <alignment horizontal="left" vertical="top" wrapText="1"/>
    </xf>
    <xf numFmtId="0" fontId="5" fillId="0" borderId="10" xfId="0" applyFont="1" applyBorder="1" applyAlignment="1">
      <alignment horizontal="left" vertical="top" wrapText="1"/>
    </xf>
    <xf numFmtId="0" fontId="145" fillId="0" borderId="10" xfId="0" applyFont="1" applyBorder="1" applyAlignment="1">
      <alignment horizontal="left" vertical="top" wrapText="1"/>
    </xf>
    <xf numFmtId="0" fontId="145" fillId="0" borderId="0" xfId="0" applyFont="1"/>
    <xf numFmtId="0" fontId="0" fillId="0" borderId="10" xfId="0" applyBorder="1"/>
    <xf numFmtId="0" fontId="8" fillId="0" borderId="45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 wrapText="1"/>
    </xf>
    <xf numFmtId="2" fontId="8" fillId="0" borderId="10" xfId="0" applyNumberFormat="1" applyFont="1" applyFill="1" applyBorder="1" applyAlignment="1">
      <alignment horizontal="center" vertical="center" wrapText="1"/>
    </xf>
    <xf numFmtId="14" fontId="5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154" fillId="0" borderId="0" xfId="0" applyFont="1"/>
    <xf numFmtId="0" fontId="154" fillId="0" borderId="0" xfId="0" applyFont="1" applyAlignment="1">
      <alignment horizontal="center"/>
    </xf>
    <xf numFmtId="1" fontId="150" fillId="0" borderId="0" xfId="0" applyNumberFormat="1" applyFont="1" applyAlignment="1">
      <alignment horizontal="center"/>
    </xf>
    <xf numFmtId="1" fontId="153" fillId="0" borderId="0" xfId="0" applyNumberFormat="1" applyFont="1" applyAlignment="1">
      <alignment horizontal="center"/>
    </xf>
    <xf numFmtId="1" fontId="152" fillId="0" borderId="10" xfId="0" applyNumberFormat="1" applyFont="1" applyFill="1" applyBorder="1" applyAlignment="1">
      <alignment horizontal="center" vertical="center"/>
    </xf>
    <xf numFmtId="1" fontId="149" fillId="0" borderId="10" xfId="0" applyNumberFormat="1" applyFont="1" applyFill="1" applyBorder="1" applyAlignment="1">
      <alignment horizontal="center" vertical="center"/>
    </xf>
    <xf numFmtId="0" fontId="3" fillId="0" borderId="0" xfId="22432"/>
    <xf numFmtId="0" fontId="155" fillId="0" borderId="0" xfId="59812" applyAlignment="1" applyProtection="1"/>
    <xf numFmtId="0" fontId="156" fillId="0" borderId="0" xfId="22432" applyFont="1"/>
    <xf numFmtId="1" fontId="5" fillId="0" borderId="0" xfId="0" applyNumberFormat="1" applyFont="1"/>
    <xf numFmtId="0" fontId="157" fillId="0" borderId="0" xfId="0" applyFont="1" applyAlignment="1">
      <alignment horizontal="center"/>
    </xf>
    <xf numFmtId="0" fontId="157" fillId="0" borderId="0" xfId="0" applyFont="1" applyAlignment="1">
      <alignment horizontal="center" vertical="center" wrapText="1"/>
    </xf>
    <xf numFmtId="0" fontId="158" fillId="0" borderId="0" xfId="0" applyFont="1" applyAlignment="1">
      <alignment horizontal="center"/>
    </xf>
    <xf numFmtId="0" fontId="158" fillId="0" borderId="0" xfId="0" applyFont="1" applyFill="1" applyAlignment="1">
      <alignment horizontal="center"/>
    </xf>
    <xf numFmtId="0" fontId="159" fillId="0" borderId="46" xfId="0" applyFont="1" applyFill="1" applyBorder="1" applyAlignment="1">
      <alignment horizontal="center" vertical="center"/>
    </xf>
    <xf numFmtId="0" fontId="2" fillId="0" borderId="0" xfId="22432" applyFont="1"/>
    <xf numFmtId="0" fontId="137" fillId="33" borderId="10" xfId="0" applyFont="1" applyFill="1" applyBorder="1" applyAlignment="1">
      <alignment horizontal="center" vertical="center" wrapText="1"/>
    </xf>
    <xf numFmtId="0" fontId="8" fillId="125" borderId="10" xfId="0" applyFont="1" applyFill="1" applyBorder="1" applyAlignment="1">
      <alignment vertical="center"/>
    </xf>
    <xf numFmtId="0" fontId="160" fillId="126" borderId="48" xfId="0" applyFont="1" applyFill="1" applyBorder="1" applyAlignment="1">
      <alignment horizontal="left" vertical="top" wrapText="1"/>
    </xf>
    <xf numFmtId="0" fontId="160" fillId="126" borderId="48" xfId="0" applyFont="1" applyFill="1" applyBorder="1" applyAlignment="1">
      <alignment horizontal="center" vertical="top" wrapText="1"/>
    </xf>
    <xf numFmtId="0" fontId="0" fillId="0" borderId="0" xfId="0" applyAlignment="1">
      <alignment horizontal="left"/>
    </xf>
    <xf numFmtId="193" fontId="160" fillId="126" borderId="48" xfId="0" applyNumberFormat="1" applyFont="1" applyFill="1" applyBorder="1" applyAlignment="1">
      <alignment horizontal="right" vertical="top" wrapText="1"/>
    </xf>
    <xf numFmtId="194" fontId="160" fillId="126" borderId="48" xfId="0" applyNumberFormat="1" applyFont="1" applyFill="1" applyBorder="1" applyAlignment="1">
      <alignment horizontal="right" vertical="top" wrapText="1"/>
    </xf>
    <xf numFmtId="1" fontId="161" fillId="127" borderId="48" xfId="0" applyNumberFormat="1" applyFont="1" applyFill="1" applyBorder="1" applyAlignment="1">
      <alignment horizontal="left" vertical="top" wrapText="1" indent="1"/>
    </xf>
    <xf numFmtId="0" fontId="161" fillId="127" borderId="48" xfId="0" applyFont="1" applyFill="1" applyBorder="1" applyAlignment="1">
      <alignment horizontal="left" vertical="top" wrapText="1"/>
    </xf>
    <xf numFmtId="195" fontId="161" fillId="127" borderId="48" xfId="0" applyNumberFormat="1" applyFont="1" applyFill="1" applyBorder="1" applyAlignment="1">
      <alignment horizontal="right" vertical="top" wrapText="1"/>
    </xf>
    <xf numFmtId="194" fontId="161" fillId="127" borderId="48" xfId="0" applyNumberFormat="1" applyFont="1" applyFill="1" applyBorder="1" applyAlignment="1">
      <alignment horizontal="right" vertical="top" wrapText="1"/>
    </xf>
    <xf numFmtId="0" fontId="161" fillId="127" borderId="48" xfId="0" applyFont="1" applyFill="1" applyBorder="1" applyAlignment="1">
      <alignment horizontal="left" vertical="top" wrapText="1" indent="1"/>
    </xf>
    <xf numFmtId="193" fontId="161" fillId="127" borderId="48" xfId="0" applyNumberFormat="1" applyFont="1" applyFill="1" applyBorder="1" applyAlignment="1">
      <alignment horizontal="right" vertical="top" wrapText="1"/>
    </xf>
    <xf numFmtId="0" fontId="1" fillId="0" borderId="0" xfId="22432" applyFont="1"/>
    <xf numFmtId="0" fontId="162" fillId="0" borderId="10" xfId="0" applyFont="1" applyFill="1" applyBorder="1"/>
    <xf numFmtId="0" fontId="163" fillId="0" borderId="10" xfId="0" applyFont="1" applyFill="1" applyBorder="1" applyAlignment="1">
      <alignment horizontal="center"/>
    </xf>
    <xf numFmtId="0" fontId="163" fillId="0" borderId="10" xfId="0" applyFont="1" applyFill="1" applyBorder="1"/>
    <xf numFmtId="0" fontId="165" fillId="0" borderId="10" xfId="0" applyFont="1" applyFill="1" applyBorder="1"/>
    <xf numFmtId="0" fontId="166" fillId="0" borderId="10" xfId="0" applyFont="1" applyFill="1" applyBorder="1"/>
    <xf numFmtId="0" fontId="167" fillId="0" borderId="10" xfId="0" applyFont="1" applyFill="1" applyBorder="1" applyAlignment="1">
      <alignment horizontal="center"/>
    </xf>
    <xf numFmtId="0" fontId="167" fillId="0" borderId="10" xfId="0" applyFont="1" applyFill="1" applyBorder="1"/>
    <xf numFmtId="0" fontId="169" fillId="0" borderId="10" xfId="0" applyFont="1" applyFill="1" applyBorder="1"/>
    <xf numFmtId="0" fontId="166" fillId="0" borderId="10" xfId="0" applyFont="1" applyFill="1" applyBorder="1" applyAlignment="1">
      <alignment horizontal="center"/>
    </xf>
    <xf numFmtId="0" fontId="168" fillId="0" borderId="10" xfId="0" applyFont="1" applyFill="1" applyBorder="1" applyAlignment="1">
      <alignment horizontal="center" vertical="center"/>
    </xf>
    <xf numFmtId="0" fontId="169" fillId="0" borderId="10" xfId="0" applyFont="1" applyFill="1" applyBorder="1" applyAlignment="1">
      <alignment horizontal="center"/>
    </xf>
    <xf numFmtId="0" fontId="8" fillId="34" borderId="10" xfId="0" applyFont="1" applyFill="1" applyBorder="1" applyAlignment="1">
      <alignment horizontal="center" vertical="center"/>
    </xf>
    <xf numFmtId="0" fontId="170" fillId="0" borderId="10" xfId="0" applyFont="1" applyFill="1" applyBorder="1" applyAlignment="1">
      <alignment horizontal="center"/>
    </xf>
    <xf numFmtId="0" fontId="170" fillId="0" borderId="10" xfId="0" applyFont="1" applyFill="1" applyBorder="1"/>
    <xf numFmtId="0" fontId="171" fillId="0" borderId="10" xfId="0" applyFont="1" applyFill="1" applyBorder="1" applyAlignment="1">
      <alignment horizontal="center"/>
    </xf>
    <xf numFmtId="0" fontId="172" fillId="0" borderId="10" xfId="0" applyFont="1" applyFill="1" applyBorder="1" applyAlignment="1">
      <alignment horizontal="center" vertical="center"/>
    </xf>
    <xf numFmtId="0" fontId="171" fillId="0" borderId="10" xfId="0" applyFont="1" applyFill="1" applyBorder="1"/>
    <xf numFmtId="0" fontId="173" fillId="0" borderId="10" xfId="0" applyFont="1" applyFill="1" applyBorder="1"/>
    <xf numFmtId="0" fontId="171" fillId="0" borderId="0" xfId="0" applyFont="1"/>
    <xf numFmtId="0" fontId="170" fillId="0" borderId="10" xfId="0" applyFont="1" applyFill="1" applyBorder="1" applyAlignment="1">
      <alignment horizontal="left"/>
    </xf>
    <xf numFmtId="0" fontId="162" fillId="0" borderId="10" xfId="0" applyFont="1" applyFill="1" applyBorder="1" applyAlignment="1">
      <alignment horizontal="center"/>
    </xf>
    <xf numFmtId="0" fontId="164" fillId="0" borderId="10" xfId="0" applyFont="1" applyFill="1" applyBorder="1" applyAlignment="1">
      <alignment horizontal="center" vertical="center"/>
    </xf>
    <xf numFmtId="0" fontId="174" fillId="0" borderId="10" xfId="0" applyFont="1" applyFill="1" applyBorder="1" applyAlignment="1">
      <alignment horizontal="center"/>
    </xf>
    <xf numFmtId="0" fontId="174" fillId="0" borderId="10" xfId="0" applyFont="1" applyFill="1" applyBorder="1"/>
    <xf numFmtId="0" fontId="175" fillId="0" borderId="10" xfId="0" applyFont="1" applyFill="1" applyBorder="1"/>
    <xf numFmtId="0" fontId="174" fillId="0" borderId="0" xfId="0" applyFont="1"/>
    <xf numFmtId="0" fontId="176" fillId="0" borderId="10" xfId="0" applyFont="1" applyFill="1" applyBorder="1"/>
    <xf numFmtId="0" fontId="176" fillId="0" borderId="10" xfId="0" applyFont="1" applyFill="1" applyBorder="1" applyAlignment="1">
      <alignment horizontal="center"/>
    </xf>
    <xf numFmtId="0" fontId="177" fillId="0" borderId="10" xfId="0" applyFont="1" applyFill="1" applyBorder="1"/>
    <xf numFmtId="0" fontId="178" fillId="0" borderId="10" xfId="0" applyFont="1" applyFill="1" applyBorder="1" applyAlignment="1">
      <alignment horizontal="center"/>
    </xf>
    <xf numFmtId="0" fontId="178" fillId="0" borderId="10" xfId="0" applyFont="1" applyFill="1" applyBorder="1"/>
    <xf numFmtId="0" fontId="179" fillId="0" borderId="10" xfId="0" applyFont="1" applyFill="1" applyBorder="1"/>
    <xf numFmtId="0" fontId="180" fillId="0" borderId="10" xfId="0" applyFont="1" applyFill="1" applyBorder="1"/>
    <xf numFmtId="0" fontId="181" fillId="0" borderId="10" xfId="0" applyFont="1" applyFill="1" applyBorder="1" applyAlignment="1">
      <alignment horizontal="center"/>
    </xf>
    <xf numFmtId="0" fontId="182" fillId="0" borderId="10" xfId="0" applyFont="1" applyFill="1" applyBorder="1" applyAlignment="1">
      <alignment horizontal="center" vertical="center"/>
    </xf>
    <xf numFmtId="0" fontId="181" fillId="0" borderId="10" xfId="0" applyFont="1" applyFill="1" applyBorder="1"/>
    <xf numFmtId="0" fontId="183" fillId="0" borderId="10" xfId="0" applyFont="1" applyFill="1" applyBorder="1"/>
    <xf numFmtId="0" fontId="180" fillId="0" borderId="10" xfId="0" applyFont="1" applyFill="1" applyBorder="1" applyAlignment="1">
      <alignment horizontal="center"/>
    </xf>
    <xf numFmtId="2" fontId="5" fillId="0" borderId="0" xfId="0" applyNumberFormat="1" applyFont="1"/>
    <xf numFmtId="0" fontId="0" fillId="0" borderId="10" xfId="0" applyBorder="1" applyAlignment="1">
      <alignment horizontal="center"/>
    </xf>
    <xf numFmtId="0" fontId="137" fillId="33" borderId="10" xfId="0" applyFont="1" applyFill="1" applyBorder="1" applyAlignment="1">
      <alignment horizontal="center" vertical="center" wrapText="1"/>
    </xf>
    <xf numFmtId="0" fontId="6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6" fontId="0" fillId="0" borderId="10" xfId="0" applyNumberFormat="1" applyBorder="1" applyAlignment="1">
      <alignment horizontal="center"/>
    </xf>
    <xf numFmtId="0" fontId="0" fillId="0" borderId="49" xfId="0" applyBorder="1" applyAlignment="1">
      <alignment horizontal="center"/>
    </xf>
    <xf numFmtId="0" fontId="0" fillId="128" borderId="10" xfId="0" applyFont="1" applyFill="1" applyBorder="1" applyAlignment="1">
      <alignment horizontal="left"/>
    </xf>
    <xf numFmtId="0" fontId="0" fillId="128" borderId="10" xfId="0" applyNumberFormat="1" applyFont="1" applyFill="1" applyBorder="1" applyAlignment="1">
      <alignment horizontal="center" vertical="top" wrapText="1"/>
    </xf>
    <xf numFmtId="0" fontId="0" fillId="129" borderId="10" xfId="0" applyFont="1" applyFill="1" applyBorder="1" applyAlignment="1">
      <alignment horizontal="left"/>
    </xf>
    <xf numFmtId="0" fontId="0" fillId="130" borderId="10" xfId="0" applyFont="1" applyFill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0" fontId="0" fillId="128" borderId="10" xfId="0" applyFill="1" applyBorder="1" applyAlignment="1">
      <alignment horizontal="center"/>
    </xf>
    <xf numFmtId="0" fontId="0" fillId="128" borderId="10" xfId="0" applyFill="1" applyBorder="1"/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0" fontId="0" fillId="125" borderId="10" xfId="0" applyFill="1" applyBorder="1"/>
    <xf numFmtId="0" fontId="0" fillId="129" borderId="10" xfId="0" applyNumberFormat="1" applyFont="1" applyFill="1" applyBorder="1" applyAlignment="1">
      <alignment horizontal="center" vertical="top" wrapText="1"/>
    </xf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0" fontId="0" fillId="0" borderId="10" xfId="0" applyBorder="1" applyAlignment="1">
      <alignment horizontal="center"/>
    </xf>
    <xf numFmtId="197" fontId="161" fillId="127" borderId="48" xfId="0" applyNumberFormat="1" applyFont="1" applyFill="1" applyBorder="1" applyAlignment="1">
      <alignment horizontal="left" vertical="top" wrapText="1" indent="1"/>
    </xf>
    <xf numFmtId="0" fontId="0" fillId="135" borderId="10" xfId="0" applyFont="1" applyFill="1" applyBorder="1" applyAlignment="1">
      <alignment horizontal="left"/>
    </xf>
    <xf numFmtId="0" fontId="0" fillId="135" borderId="10" xfId="0" applyNumberFormat="1" applyFont="1" applyFill="1" applyBorder="1" applyAlignment="1">
      <alignment horizontal="center" vertical="top" wrapText="1"/>
    </xf>
    <xf numFmtId="0" fontId="0" fillId="135" borderId="10" xfId="0" applyFill="1" applyBorder="1" applyAlignment="1">
      <alignment horizontal="center"/>
    </xf>
    <xf numFmtId="0" fontId="0" fillId="135" borderId="10" xfId="0" applyFill="1" applyBorder="1"/>
    <xf numFmtId="0" fontId="0" fillId="136" borderId="10" xfId="0" applyFont="1" applyFill="1" applyBorder="1" applyAlignment="1">
      <alignment horizontal="left"/>
    </xf>
    <xf numFmtId="0" fontId="0" fillId="136" borderId="10" xfId="0" applyFill="1" applyBorder="1" applyAlignment="1">
      <alignment horizontal="center"/>
    </xf>
    <xf numFmtId="0" fontId="0" fillId="136" borderId="10" xfId="0" applyFill="1" applyBorder="1"/>
    <xf numFmtId="0" fontId="0" fillId="136" borderId="10" xfId="0" applyNumberFormat="1" applyFont="1" applyFill="1" applyBorder="1" applyAlignment="1">
      <alignment horizontal="center" vertical="top" wrapText="1"/>
    </xf>
    <xf numFmtId="0" fontId="0" fillId="135" borderId="49" xfId="0" applyFont="1" applyFill="1" applyBorder="1" applyAlignment="1">
      <alignment horizontal="left"/>
    </xf>
    <xf numFmtId="0" fontId="0" fillId="135" borderId="49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29" borderId="10" xfId="0" applyNumberFormat="1" applyFont="1" applyFill="1" applyBorder="1" applyAlignment="1">
      <alignment horizontal="center" vertical="top" wrapText="1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33" borderId="10" xfId="0" applyNumberFormat="1" applyFont="1" applyFill="1" applyBorder="1" applyAlignment="1">
      <alignment horizontal="center" vertical="top" wrapText="1"/>
    </xf>
    <xf numFmtId="1" fontId="0" fillId="128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5" fillId="0" borderId="10" xfId="0" applyFont="1" applyFill="1" applyBorder="1" applyAlignment="1">
      <alignment horizontal="center"/>
    </xf>
    <xf numFmtId="0" fontId="159" fillId="0" borderId="10" xfId="0" applyFont="1" applyFill="1" applyBorder="1" applyAlignment="1">
      <alignment horizontal="center" vertical="center"/>
    </xf>
    <xf numFmtId="0" fontId="158" fillId="0" borderId="10" xfId="0" applyFont="1" applyBorder="1" applyAlignment="1">
      <alignment horizontal="center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28" borderId="5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6" borderId="10" xfId="0" applyNumberFormat="1" applyFont="1" applyFill="1" applyBorder="1" applyAlignment="1">
      <alignment horizontal="center" vertical="top" wrapText="1"/>
    </xf>
    <xf numFmtId="1" fontId="0" fillId="135" borderId="49" xfId="0" applyNumberFormat="1" applyFont="1" applyFill="1" applyBorder="1" applyAlignment="1">
      <alignment horizontal="center" vertical="top" wrapText="1"/>
    </xf>
    <xf numFmtId="0" fontId="8" fillId="0" borderId="10" xfId="0" applyFont="1" applyFill="1" applyBorder="1" applyAlignment="1">
      <alignment horizontal="left" vertical="center"/>
    </xf>
    <xf numFmtId="0" fontId="172" fillId="0" borderId="10" xfId="0" applyFont="1" applyFill="1" applyBorder="1" applyAlignment="1">
      <alignment horizontal="left" vertical="center"/>
    </xf>
    <xf numFmtId="0" fontId="168" fillId="0" borderId="10" xfId="0" applyFont="1" applyFill="1" applyBorder="1" applyAlignment="1">
      <alignment horizontal="left" vertical="center"/>
    </xf>
    <xf numFmtId="0" fontId="174" fillId="0" borderId="10" xfId="0" applyFont="1" applyFill="1" applyBorder="1" applyAlignment="1">
      <alignment horizontal="left"/>
    </xf>
    <xf numFmtId="0" fontId="164" fillId="0" borderId="10" xfId="0" applyFont="1" applyFill="1" applyBorder="1" applyAlignment="1">
      <alignment horizontal="left" vertical="center"/>
    </xf>
    <xf numFmtId="0" fontId="176" fillId="0" borderId="10" xfId="0" applyFont="1" applyFill="1" applyBorder="1" applyAlignment="1">
      <alignment horizontal="left"/>
    </xf>
    <xf numFmtId="0" fontId="178" fillId="0" borderId="10" xfId="0" applyFont="1" applyFill="1" applyBorder="1" applyAlignment="1">
      <alignment horizontal="left"/>
    </xf>
    <xf numFmtId="0" fontId="181" fillId="0" borderId="10" xfId="0" applyFont="1" applyFill="1" applyBorder="1" applyAlignment="1">
      <alignment horizontal="left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0" fontId="0" fillId="129" borderId="10" xfId="0" applyFill="1" applyBorder="1" applyAlignment="1">
      <alignment horizontal="left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33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28" borderId="10" xfId="0" applyNumberFormat="1" applyFont="1" applyFill="1" applyBorder="1" applyAlignment="1">
      <alignment horizontal="left" vertical="top" wrapText="1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35" borderId="10" xfId="0" applyNumberFormat="1" applyFont="1" applyFill="1" applyBorder="1" applyAlignment="1">
      <alignment horizontal="left" vertical="top" wrapText="1"/>
    </xf>
    <xf numFmtId="0" fontId="0" fillId="136" borderId="10" xfId="0" applyFill="1" applyBorder="1" applyAlignment="1">
      <alignment horizontal="left"/>
    </xf>
    <xf numFmtId="196" fontId="0" fillId="136" borderId="10" xfId="0" applyNumberFormat="1" applyFont="1" applyFill="1" applyBorder="1" applyAlignment="1">
      <alignment horizontal="left" vertical="top" wrapText="1"/>
    </xf>
    <xf numFmtId="0" fontId="5" fillId="0" borderId="0" xfId="0" applyFont="1" applyAlignment="1">
      <alignment horizontal="left"/>
    </xf>
    <xf numFmtId="0" fontId="0" fillId="137" borderId="10" xfId="0" applyFill="1" applyBorder="1"/>
    <xf numFmtId="0" fontId="137" fillId="33" borderId="10" xfId="0" applyFont="1" applyFill="1" applyBorder="1" applyAlignment="1">
      <alignment horizontal="center" vertical="center" wrapText="1"/>
    </xf>
    <xf numFmtId="0" fontId="6" fillId="33" borderId="10" xfId="0" applyFont="1" applyFill="1" applyBorder="1" applyAlignment="1">
      <alignment horizontal="center" vertical="center" wrapText="1"/>
    </xf>
    <xf numFmtId="0" fontId="6" fillId="33" borderId="10" xfId="0" applyFont="1" applyFill="1" applyBorder="1" applyAlignment="1">
      <alignment horizontal="left" vertical="center" wrapText="1"/>
    </xf>
    <xf numFmtId="0" fontId="138" fillId="0" borderId="10" xfId="0" applyFont="1" applyBorder="1" applyAlignment="1">
      <alignment horizontal="center"/>
    </xf>
    <xf numFmtId="0" fontId="137" fillId="33" borderId="45" xfId="0" applyFont="1" applyFill="1" applyBorder="1" applyAlignment="1">
      <alignment horizontal="center" vertical="center" wrapText="1"/>
    </xf>
    <xf numFmtId="0" fontId="137" fillId="33" borderId="47" xfId="0" applyFont="1" applyFill="1" applyBorder="1" applyAlignment="1">
      <alignment horizontal="center" vertical="center" wrapText="1"/>
    </xf>
    <xf numFmtId="0" fontId="137" fillId="33" borderId="46" xfId="0" applyFont="1" applyFill="1" applyBorder="1" applyAlignment="1">
      <alignment horizontal="center" vertical="center" wrapText="1"/>
    </xf>
    <xf numFmtId="0" fontId="5" fillId="0" borderId="10" xfId="0" applyFont="1" applyBorder="1" applyAlignment="1">
      <alignment horizontal="center"/>
    </xf>
    <xf numFmtId="1" fontId="5" fillId="0" borderId="10" xfId="0" applyNumberFormat="1" applyFont="1" applyBorder="1" applyAlignment="1">
      <alignment horizontal="center"/>
    </xf>
    <xf numFmtId="1" fontId="151" fillId="33" borderId="10" xfId="0" applyNumberFormat="1" applyFont="1" applyFill="1" applyBorder="1" applyAlignment="1">
      <alignment horizontal="center" vertical="center" wrapText="1"/>
    </xf>
    <xf numFmtId="1" fontId="148" fillId="33" borderId="10" xfId="0" applyNumberFormat="1" applyFont="1" applyFill="1" applyBorder="1" applyAlignment="1">
      <alignment horizontal="center" vertical="center" wrapText="1"/>
    </xf>
    <xf numFmtId="0" fontId="6" fillId="33" borderId="45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6" fillId="33" borderId="0" xfId="0" applyFont="1" applyFill="1" applyBorder="1" applyAlignment="1">
      <alignment horizontal="center" vertical="center" wrapText="1"/>
    </xf>
    <xf numFmtId="0" fontId="6" fillId="33" borderId="11" xfId="0" applyFont="1" applyFill="1" applyBorder="1" applyAlignment="1">
      <alignment horizontal="center" vertical="center" wrapText="1"/>
    </xf>
    <xf numFmtId="0" fontId="6" fillId="33" borderId="12" xfId="0" applyFont="1" applyFill="1" applyBorder="1" applyAlignment="1">
      <alignment horizontal="center" vertical="center" wrapText="1"/>
    </xf>
    <xf numFmtId="0" fontId="160" fillId="126" borderId="48" xfId="0" applyFont="1" applyFill="1" applyBorder="1" applyAlignment="1">
      <alignment horizontal="left" vertical="top" wrapText="1"/>
    </xf>
    <xf numFmtId="0" fontId="0" fillId="138" borderId="10" xfId="0" applyFill="1" applyBorder="1"/>
    <xf numFmtId="0" fontId="0" fillId="139" borderId="10" xfId="0" applyFill="1" applyBorder="1"/>
    <xf numFmtId="0" fontId="0" fillId="140" borderId="10" xfId="0" applyFill="1" applyBorder="1"/>
    <xf numFmtId="0" fontId="184" fillId="131" borderId="10" xfId="59813" applyFill="1" applyBorder="1" applyAlignment="1">
      <alignment wrapText="1"/>
    </xf>
    <xf numFmtId="0" fontId="185" fillId="138" borderId="10" xfId="0" applyFont="1" applyFill="1" applyBorder="1" applyAlignment="1">
      <alignment horizontal="center"/>
    </xf>
    <xf numFmtId="0" fontId="185" fillId="138" borderId="10" xfId="0" applyFont="1" applyFill="1" applyBorder="1"/>
    <xf numFmtId="0" fontId="185" fillId="139" borderId="10" xfId="0" applyFont="1" applyFill="1" applyBorder="1" applyAlignment="1">
      <alignment horizontal="center"/>
    </xf>
    <xf numFmtId="0" fontId="185" fillId="139" borderId="10" xfId="0" applyFont="1" applyFill="1" applyBorder="1"/>
    <xf numFmtId="0" fontId="185" fillId="129" borderId="10" xfId="0" applyFont="1" applyFill="1" applyBorder="1" applyAlignment="1">
      <alignment horizontal="center"/>
    </xf>
    <xf numFmtId="0" fontId="185" fillId="129" borderId="10" xfId="0" applyFont="1" applyFill="1" applyBorder="1"/>
    <xf numFmtId="0" fontId="185" fillId="131" borderId="10" xfId="0" applyFont="1" applyFill="1" applyBorder="1" applyAlignment="1">
      <alignment horizontal="center"/>
    </xf>
    <xf numFmtId="0" fontId="185" fillId="131" borderId="10" xfId="0" applyFont="1" applyFill="1" applyBorder="1"/>
    <xf numFmtId="0" fontId="185" fillId="135" borderId="10" xfId="0" applyFont="1" applyFill="1" applyBorder="1" applyAlignment="1">
      <alignment horizontal="center"/>
    </xf>
    <xf numFmtId="0" fontId="185" fillId="135" borderId="10" xfId="0" applyFont="1" applyFill="1" applyBorder="1"/>
    <xf numFmtId="0" fontId="186" fillId="131" borderId="10" xfId="59813" applyFont="1" applyFill="1" applyBorder="1" applyAlignment="1">
      <alignment horizontal="center" wrapText="1"/>
    </xf>
    <xf numFmtId="0" fontId="185" fillId="130" borderId="10" xfId="0" applyFont="1" applyFill="1" applyBorder="1" applyAlignment="1">
      <alignment horizontal="center"/>
    </xf>
    <xf numFmtId="0" fontId="185" fillId="130" borderId="10" xfId="0" applyFont="1" applyFill="1" applyBorder="1"/>
    <xf numFmtId="0" fontId="185" fillId="132" borderId="10" xfId="0" applyFont="1" applyFill="1" applyBorder="1" applyAlignment="1">
      <alignment horizontal="center"/>
    </xf>
    <xf numFmtId="0" fontId="185" fillId="132" borderId="10" xfId="0" applyFont="1" applyFill="1" applyBorder="1"/>
    <xf numFmtId="0" fontId="185" fillId="140" borderId="10" xfId="0" applyFont="1" applyFill="1" applyBorder="1" applyAlignment="1">
      <alignment horizontal="center"/>
    </xf>
    <xf numFmtId="0" fontId="185" fillId="140" borderId="10" xfId="0" applyFont="1" applyFill="1" applyBorder="1"/>
    <xf numFmtId="0" fontId="185" fillId="137" borderId="10" xfId="0" applyFont="1" applyFill="1" applyBorder="1" applyAlignment="1">
      <alignment horizontal="center"/>
    </xf>
    <xf numFmtId="0" fontId="185" fillId="137" borderId="10" xfId="0" applyFont="1" applyFill="1" applyBorder="1"/>
    <xf numFmtId="1" fontId="185" fillId="139" borderId="10" xfId="59814" applyFont="1" applyFill="1" applyBorder="1" applyAlignment="1"/>
    <xf numFmtId="1" fontId="185" fillId="131" borderId="10" xfId="59814" applyFont="1" applyFill="1" applyBorder="1" applyAlignment="1"/>
    <xf numFmtId="0" fontId="186" fillId="131" borderId="10" xfId="59813" applyFont="1" applyFill="1" applyBorder="1" applyAlignment="1">
      <alignment wrapText="1"/>
    </xf>
    <xf numFmtId="1" fontId="185" fillId="129" borderId="10" xfId="59814" applyFont="1" applyFill="1" applyBorder="1" applyAlignment="1"/>
    <xf numFmtId="1" fontId="185" fillId="130" borderId="10" xfId="59814" applyFont="1" applyFill="1" applyBorder="1" applyAlignment="1"/>
    <xf numFmtId="1" fontId="185" fillId="132" borderId="10" xfId="59814" applyFont="1" applyFill="1" applyBorder="1" applyAlignment="1"/>
    <xf numFmtId="1" fontId="185" fillId="140" borderId="10" xfId="59814" applyFont="1" applyFill="1" applyBorder="1" applyAlignment="1"/>
    <xf numFmtId="0" fontId="185" fillId="134" borderId="10" xfId="0" applyFont="1" applyFill="1" applyBorder="1"/>
    <xf numFmtId="1" fontId="185" fillId="134" borderId="10" xfId="59814" applyFont="1" applyFill="1" applyBorder="1" applyAlignment="1"/>
    <xf numFmtId="1" fontId="185" fillId="137" borderId="10" xfId="59814" applyFont="1" applyFill="1" applyBorder="1" applyAlignment="1"/>
    <xf numFmtId="0" fontId="185" fillId="134" borderId="10" xfId="0" applyFont="1" applyFill="1" applyBorder="1" applyAlignment="1">
      <alignment horizontal="center"/>
    </xf>
    <xf numFmtId="0" fontId="8" fillId="0" borderId="46" xfId="0" applyFont="1" applyFill="1" applyBorder="1" applyAlignment="1">
      <alignment horizontal="center" vertical="center"/>
    </xf>
  </cellXfs>
  <cellStyles count="59815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roup2" xfId="59813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ack" xfId="59814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2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externalLink" Target="externalLinks/externalLink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24" Type="http://schemas.openxmlformats.org/officeDocument/2006/relationships/externalLink" Target="externalLinks/externalLink15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externalLink" Target="externalLinks/externalLink14.xml"/><Relationship Id="rId28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19" Type="http://schemas.openxmlformats.org/officeDocument/2006/relationships/externalLink" Target="externalLinks/externalLink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externalLink" Target="externalLinks/externalLink13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obil.ru/ru-ru/b2c-product-selector/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5" Type="http://schemas.openxmlformats.org/officeDocument/2006/relationships/hyperlink" Target="https://www.elf.ua/uk/lubricants-advisor" TargetMode="External"/><Relationship Id="rId4" Type="http://schemas.openxmlformats.org/officeDocument/2006/relationships/hyperlink" Target="https://bevo.mercedes-benz.com/bevolistenmain.php?&amp;navigation_path=oilfinder&amp;language_id=0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my.omega.page/" TargetMode="External"/><Relationship Id="rId2" Type="http://schemas.openxmlformats.org/officeDocument/2006/relationships/hyperlink" Target="http://scar.ua/" TargetMode="External"/><Relationship Id="rId1" Type="http://schemas.openxmlformats.org/officeDocument/2006/relationships/hyperlink" Target="mailto:shatilovmv@gmail.com" TargetMode="External"/><Relationship Id="rId5" Type="http://schemas.openxmlformats.org/officeDocument/2006/relationships/hyperlink" Target="mailto:mshatilov@mail.ru" TargetMode="External"/><Relationship Id="rId4" Type="http://schemas.openxmlformats.org/officeDocument/2006/relationships/hyperlink" Target="https://avto.pro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4" Type="http://schemas.openxmlformats.org/officeDocument/2006/relationships/hyperlink" Target="http://oilservice.dp.ua/dopuski-masel/dopuski-motornyh-masel-ford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EC338"/>
  <sheetViews>
    <sheetView zoomScale="90" zoomScaleNormal="90" workbookViewId="0">
      <pane ySplit="2" topLeftCell="A324" activePane="bottomLeft" state="frozen"/>
      <selection activeCell="D23" sqref="D23"/>
      <selection pane="bottomLeft" activeCell="A348" sqref="A348"/>
    </sheetView>
  </sheetViews>
  <sheetFormatPr defaultRowHeight="12.75"/>
  <cols>
    <col min="1" max="1" width="19.85546875" style="2" customWidth="1"/>
    <col min="2" max="2" width="76.140625" style="1" customWidth="1"/>
    <col min="3" max="3" width="7.85546875" style="2" bestFit="1" customWidth="1"/>
    <col min="4" max="4" width="10.28515625" style="2" customWidth="1"/>
    <col min="5" max="5" width="10.7109375" style="205" customWidth="1"/>
    <col min="6" max="6" width="3.85546875" style="1" customWidth="1"/>
    <col min="7" max="8" width="3.5703125" style="1" customWidth="1"/>
    <col min="9" max="9" width="3.85546875" style="1" customWidth="1"/>
    <col min="10" max="10" width="3.5703125" style="1" customWidth="1"/>
    <col min="11" max="11" width="3.85546875" style="1" customWidth="1"/>
    <col min="12" max="17" width="3.5703125" style="1" customWidth="1"/>
    <col min="18" max="18" width="9.7109375" style="2" customWidth="1"/>
    <col min="19" max="19" width="4" style="1" customWidth="1"/>
    <col min="20" max="20" width="4.140625" style="1" customWidth="1"/>
    <col min="21" max="22" width="4.42578125" style="1" customWidth="1"/>
    <col min="23" max="23" width="8.140625" style="1" customWidth="1"/>
    <col min="24" max="24" width="3.85546875" style="1" customWidth="1"/>
    <col min="25" max="26" width="10.85546875" style="1" customWidth="1"/>
    <col min="27" max="27" width="4.7109375" style="1" customWidth="1"/>
    <col min="28" max="28" width="7.140625" style="1" customWidth="1"/>
    <col min="29" max="29" width="5.140625" style="1" customWidth="1"/>
    <col min="30" max="31" width="8.7109375" style="1" customWidth="1"/>
    <col min="32" max="32" width="9.85546875" style="1" customWidth="1"/>
    <col min="33" max="33" width="8.7109375" style="1" customWidth="1"/>
    <col min="34" max="34" width="9.7109375" style="1" customWidth="1"/>
    <col min="35" max="36" width="8.7109375" style="1" customWidth="1"/>
    <col min="37" max="38" width="9.7109375" style="1" customWidth="1"/>
    <col min="39" max="39" width="10.140625" style="1" customWidth="1"/>
    <col min="40" max="40" width="12.5703125" style="1" customWidth="1"/>
    <col min="41" max="41" width="10.140625" style="1" customWidth="1"/>
    <col min="42" max="42" width="17.7109375" style="1" customWidth="1"/>
    <col min="43" max="45" width="17.85546875" style="1" customWidth="1"/>
    <col min="46" max="46" width="18.140625" style="1" customWidth="1"/>
    <col min="47" max="49" width="17.85546875" style="1" customWidth="1"/>
    <col min="50" max="50" width="19.28515625" style="1" customWidth="1"/>
    <col min="51" max="51" width="17.85546875" style="1" customWidth="1"/>
    <col min="52" max="52" width="18.140625" style="1" bestFit="1" customWidth="1"/>
    <col min="53" max="53" width="17.85546875" style="1" bestFit="1" customWidth="1"/>
    <col min="54" max="54" width="14.7109375" style="1" customWidth="1"/>
    <col min="55" max="55" width="12.7109375" style="1" customWidth="1"/>
    <col min="56" max="56" width="13.85546875" style="1" bestFit="1" customWidth="1"/>
    <col min="57" max="57" width="12" style="1" bestFit="1" customWidth="1"/>
    <col min="58" max="58" width="12" style="1" customWidth="1"/>
    <col min="59" max="59" width="13.85546875" style="1" bestFit="1" customWidth="1"/>
    <col min="60" max="60" width="13.42578125" style="1" customWidth="1"/>
    <col min="61" max="61" width="12.7109375" style="1" customWidth="1"/>
    <col min="62" max="62" width="13.28515625" style="1" customWidth="1"/>
    <col min="63" max="63" width="13.42578125" style="1" customWidth="1"/>
    <col min="64" max="68" width="6.42578125" style="1" customWidth="1"/>
    <col min="69" max="73" width="10" style="1" customWidth="1"/>
    <col min="74" max="76" width="9.7109375" style="1" customWidth="1"/>
    <col min="77" max="77" width="10.42578125" style="1" customWidth="1"/>
    <col min="78" max="78" width="10" style="1" customWidth="1"/>
    <col min="79" max="79" width="10" style="1" bestFit="1" customWidth="1"/>
    <col min="80" max="80" width="8.28515625" style="1" customWidth="1"/>
    <col min="81" max="81" width="9.5703125" style="1" customWidth="1"/>
    <col min="82" max="82" width="8.28515625" style="1" customWidth="1"/>
    <col min="83" max="83" width="9.28515625" style="1" customWidth="1"/>
    <col min="84" max="85" width="11.42578125" style="1" customWidth="1"/>
    <col min="86" max="86" width="10.5703125" style="1" customWidth="1"/>
    <col min="87" max="87" width="17.42578125" style="1" customWidth="1"/>
    <col min="88" max="88" width="15.42578125" style="1" customWidth="1"/>
    <col min="89" max="91" width="11.85546875" style="1" customWidth="1"/>
    <col min="92" max="92" width="17.7109375" style="1" customWidth="1"/>
    <col min="93" max="93" width="14" style="1" customWidth="1"/>
    <col min="94" max="97" width="21" style="1" customWidth="1"/>
    <col min="98" max="98" width="11.42578125" style="1" customWidth="1"/>
    <col min="99" max="99" width="12.5703125" style="1" customWidth="1"/>
    <col min="100" max="100" width="34.7109375" style="1" customWidth="1"/>
    <col min="101" max="101" width="28.140625" style="41" customWidth="1"/>
    <col min="102" max="107" width="9.140625" style="1"/>
    <col min="108" max="108" width="21" style="1" bestFit="1" customWidth="1"/>
    <col min="109" max="110" width="9.140625" style="1"/>
    <col min="111" max="111" width="21" style="1" bestFit="1" customWidth="1"/>
    <col min="112" max="113" width="9.140625" style="1"/>
    <col min="114" max="114" width="14.140625" style="1" bestFit="1" customWidth="1"/>
    <col min="115" max="115" width="26.85546875" style="1" bestFit="1" customWidth="1"/>
    <col min="116" max="116" width="14.140625" style="1" bestFit="1" customWidth="1"/>
    <col min="117" max="16384" width="9.140625" style="1"/>
  </cols>
  <sheetData>
    <row r="1" spans="1:118" ht="21" customHeight="1">
      <c r="A1" s="208" t="s">
        <v>2</v>
      </c>
      <c r="B1" s="208" t="s">
        <v>3</v>
      </c>
      <c r="C1" s="208" t="s">
        <v>4</v>
      </c>
      <c r="D1" s="208" t="s">
        <v>254</v>
      </c>
      <c r="E1" s="209" t="s">
        <v>255</v>
      </c>
      <c r="F1" s="208" t="s">
        <v>256</v>
      </c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 t="s">
        <v>257</v>
      </c>
      <c r="S1" s="208" t="s">
        <v>258</v>
      </c>
      <c r="T1" s="208"/>
      <c r="U1" s="208"/>
      <c r="V1" s="208"/>
      <c r="W1" s="208"/>
      <c r="X1" s="208"/>
      <c r="Y1" s="208" t="s">
        <v>1009</v>
      </c>
      <c r="Z1" s="208" t="s">
        <v>1010</v>
      </c>
      <c r="AA1" s="208" t="s">
        <v>259</v>
      </c>
      <c r="AB1" s="208"/>
      <c r="AC1" s="208"/>
      <c r="AD1" s="207" t="s">
        <v>260</v>
      </c>
      <c r="AE1" s="207"/>
      <c r="AF1" s="207"/>
      <c r="AG1" s="207"/>
      <c r="AH1" s="207"/>
      <c r="AI1" s="207"/>
      <c r="AJ1" s="207"/>
      <c r="AK1" s="207"/>
      <c r="AL1" s="207"/>
      <c r="AM1" s="207"/>
      <c r="AN1" s="207" t="s">
        <v>261</v>
      </c>
      <c r="AO1" s="207"/>
      <c r="AP1" s="207"/>
      <c r="AQ1" s="207" t="s">
        <v>262</v>
      </c>
      <c r="AR1" s="207"/>
      <c r="AS1" s="207"/>
      <c r="AT1" s="207"/>
      <c r="AU1" s="207"/>
      <c r="AV1" s="207"/>
      <c r="AW1" s="207"/>
      <c r="AX1" s="207"/>
      <c r="AY1" s="207"/>
      <c r="AZ1" s="207"/>
      <c r="BA1" s="207"/>
      <c r="BB1" s="207"/>
      <c r="BC1" s="207"/>
      <c r="BD1" s="207"/>
      <c r="BE1" s="207"/>
      <c r="BF1" s="207"/>
      <c r="BG1" s="207"/>
      <c r="BH1" s="211" t="s">
        <v>263</v>
      </c>
      <c r="BI1" s="212"/>
      <c r="BJ1" s="212"/>
      <c r="BK1" s="213"/>
      <c r="BL1" s="211" t="s">
        <v>264</v>
      </c>
      <c r="BM1" s="212"/>
      <c r="BN1" s="212"/>
      <c r="BO1" s="212"/>
      <c r="BP1" s="212"/>
      <c r="BQ1" s="212"/>
      <c r="BR1" s="212"/>
      <c r="BS1" s="212"/>
      <c r="BT1" s="212"/>
      <c r="BU1" s="212"/>
      <c r="BV1" s="212"/>
      <c r="BW1" s="212"/>
      <c r="BX1" s="213"/>
      <c r="BY1" s="211" t="s">
        <v>265</v>
      </c>
      <c r="BZ1" s="212"/>
      <c r="CA1" s="212"/>
      <c r="CB1" s="212"/>
      <c r="CC1" s="212"/>
      <c r="CD1" s="212"/>
      <c r="CE1" s="212"/>
      <c r="CF1" s="212"/>
      <c r="CG1" s="212"/>
      <c r="CH1" s="213"/>
      <c r="CI1" s="207" t="s">
        <v>1005</v>
      </c>
      <c r="CJ1" s="207"/>
      <c r="CK1" s="207"/>
      <c r="CL1" s="207"/>
      <c r="CM1" s="207" t="s">
        <v>266</v>
      </c>
      <c r="CN1" s="207"/>
      <c r="CO1" s="207"/>
      <c r="CP1" s="207"/>
      <c r="CQ1" s="207"/>
      <c r="CR1" s="207"/>
      <c r="CS1" s="207"/>
      <c r="CT1" s="207"/>
      <c r="CU1" s="23" t="s">
        <v>267</v>
      </c>
      <c r="CV1" s="23" t="s">
        <v>268</v>
      </c>
      <c r="CW1" s="210" t="s">
        <v>269</v>
      </c>
      <c r="CX1" s="210"/>
      <c r="CY1" s="210"/>
      <c r="CZ1" s="210"/>
      <c r="DA1" s="210" t="s">
        <v>270</v>
      </c>
      <c r="DB1" s="210"/>
      <c r="DC1" s="210" t="s">
        <v>271</v>
      </c>
      <c r="DD1" s="210"/>
      <c r="DE1" s="210"/>
      <c r="DF1" s="210"/>
      <c r="DG1" s="210"/>
      <c r="DH1" s="210" t="s">
        <v>272</v>
      </c>
      <c r="DI1" s="210"/>
      <c r="DJ1" s="24" t="s">
        <v>273</v>
      </c>
      <c r="DK1" s="24" t="s">
        <v>274</v>
      </c>
      <c r="DL1" s="23" t="s">
        <v>275</v>
      </c>
      <c r="DM1" s="25" t="s">
        <v>276</v>
      </c>
      <c r="DN1" s="26" t="s">
        <v>277</v>
      </c>
    </row>
    <row r="2" spans="1:118" s="6" customFormat="1" ht="42" customHeight="1">
      <c r="A2" s="208"/>
      <c r="B2" s="208"/>
      <c r="C2" s="208"/>
      <c r="D2" s="208"/>
      <c r="E2" s="209"/>
      <c r="F2" s="27" t="s">
        <v>278</v>
      </c>
      <c r="G2" s="27" t="s">
        <v>279</v>
      </c>
      <c r="H2" s="27" t="s">
        <v>280</v>
      </c>
      <c r="I2" s="27" t="s">
        <v>281</v>
      </c>
      <c r="J2" s="27" t="s">
        <v>282</v>
      </c>
      <c r="K2" s="27" t="s">
        <v>283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208"/>
      <c r="S2" s="25" t="s">
        <v>290</v>
      </c>
      <c r="T2" s="25" t="s">
        <v>291</v>
      </c>
      <c r="U2" s="25" t="s">
        <v>292</v>
      </c>
      <c r="V2" s="120" t="s">
        <v>1007</v>
      </c>
      <c r="W2" s="120" t="s">
        <v>1008</v>
      </c>
      <c r="X2" s="25" t="s">
        <v>293</v>
      </c>
      <c r="Y2" s="208"/>
      <c r="Z2" s="208"/>
      <c r="AA2" s="25" t="s">
        <v>294</v>
      </c>
      <c r="AB2" s="25" t="s">
        <v>295</v>
      </c>
      <c r="AC2" s="25" t="s">
        <v>296</v>
      </c>
      <c r="AD2" s="23" t="s">
        <v>297</v>
      </c>
      <c r="AE2" s="23" t="s">
        <v>298</v>
      </c>
      <c r="AF2" s="23" t="s">
        <v>299</v>
      </c>
      <c r="AG2" s="23" t="s">
        <v>300</v>
      </c>
      <c r="AH2" s="23" t="s">
        <v>301</v>
      </c>
      <c r="AI2" s="23" t="s">
        <v>302</v>
      </c>
      <c r="AJ2" s="23" t="s">
        <v>303</v>
      </c>
      <c r="AK2" s="23" t="s">
        <v>304</v>
      </c>
      <c r="AL2" s="28" t="s">
        <v>305</v>
      </c>
      <c r="AM2" s="23" t="s">
        <v>306</v>
      </c>
      <c r="AN2" s="23" t="s">
        <v>307</v>
      </c>
      <c r="AO2" s="23" t="s">
        <v>308</v>
      </c>
      <c r="AP2" s="23" t="s">
        <v>309</v>
      </c>
      <c r="AQ2" s="23" t="s">
        <v>310</v>
      </c>
      <c r="AR2" s="23" t="s">
        <v>311</v>
      </c>
      <c r="AS2" s="28" t="s">
        <v>312</v>
      </c>
      <c r="AT2" s="28" t="s">
        <v>313</v>
      </c>
      <c r="AU2" s="23" t="s">
        <v>314</v>
      </c>
      <c r="AV2" s="28" t="s">
        <v>315</v>
      </c>
      <c r="AW2" s="28" t="s">
        <v>316</v>
      </c>
      <c r="AX2" s="28" t="s">
        <v>317</v>
      </c>
      <c r="AY2" s="23" t="s">
        <v>318</v>
      </c>
      <c r="AZ2" s="23" t="s">
        <v>319</v>
      </c>
      <c r="BA2" s="28" t="s">
        <v>320</v>
      </c>
      <c r="BB2" s="23" t="s">
        <v>321</v>
      </c>
      <c r="BC2" s="23" t="s">
        <v>322</v>
      </c>
      <c r="BD2" s="23" t="s">
        <v>323</v>
      </c>
      <c r="BE2" s="23" t="s">
        <v>324</v>
      </c>
      <c r="BF2" s="119" t="s">
        <v>1006</v>
      </c>
      <c r="BG2" s="23" t="s">
        <v>325</v>
      </c>
      <c r="BH2" s="23" t="s">
        <v>326</v>
      </c>
      <c r="BI2" s="23" t="s">
        <v>327</v>
      </c>
      <c r="BJ2" s="23" t="s">
        <v>328</v>
      </c>
      <c r="BK2" s="23" t="s">
        <v>329</v>
      </c>
      <c r="BL2" s="23" t="s">
        <v>330</v>
      </c>
      <c r="BM2" s="23" t="s">
        <v>331</v>
      </c>
      <c r="BN2" s="23" t="s">
        <v>332</v>
      </c>
      <c r="BO2" s="23" t="s">
        <v>333</v>
      </c>
      <c r="BP2" s="23" t="s">
        <v>334</v>
      </c>
      <c r="BQ2" s="23" t="s">
        <v>335</v>
      </c>
      <c r="BR2" s="23" t="s">
        <v>336</v>
      </c>
      <c r="BS2" s="23" t="s">
        <v>337</v>
      </c>
      <c r="BT2" s="23" t="s">
        <v>338</v>
      </c>
      <c r="BU2" s="23" t="s">
        <v>339</v>
      </c>
      <c r="BV2" s="23" t="s">
        <v>340</v>
      </c>
      <c r="BW2" s="65" t="s">
        <v>539</v>
      </c>
      <c r="BX2" s="23" t="s">
        <v>341</v>
      </c>
      <c r="BY2" s="23" t="s">
        <v>342</v>
      </c>
      <c r="BZ2" s="23" t="s">
        <v>343</v>
      </c>
      <c r="CA2" s="23" t="s">
        <v>344</v>
      </c>
      <c r="CB2" s="23" t="s">
        <v>345</v>
      </c>
      <c r="CC2" s="23" t="s">
        <v>346</v>
      </c>
      <c r="CD2" s="23" t="s">
        <v>347</v>
      </c>
      <c r="CE2" s="23" t="s">
        <v>348</v>
      </c>
      <c r="CF2" s="23" t="s">
        <v>349</v>
      </c>
      <c r="CG2" s="23" t="s">
        <v>350</v>
      </c>
      <c r="CH2" s="23" t="s">
        <v>351</v>
      </c>
      <c r="CI2" s="23" t="s">
        <v>353</v>
      </c>
      <c r="CJ2" s="23" t="s">
        <v>354</v>
      </c>
      <c r="CK2" s="23" t="s">
        <v>355</v>
      </c>
      <c r="CL2" s="23" t="s">
        <v>352</v>
      </c>
      <c r="CM2" s="23" t="s">
        <v>356</v>
      </c>
      <c r="CN2" s="23" t="s">
        <v>357</v>
      </c>
      <c r="CO2" s="28" t="s">
        <v>358</v>
      </c>
      <c r="CP2" s="28" t="s">
        <v>359</v>
      </c>
      <c r="CQ2" s="28" t="s">
        <v>1011</v>
      </c>
      <c r="CR2" s="28" t="s">
        <v>360</v>
      </c>
      <c r="CS2" s="23" t="s">
        <v>361</v>
      </c>
      <c r="CT2" s="23" t="s">
        <v>362</v>
      </c>
      <c r="CU2" s="23" t="s">
        <v>363</v>
      </c>
      <c r="CV2" s="23" t="s">
        <v>364</v>
      </c>
      <c r="CW2" s="28" t="s">
        <v>365</v>
      </c>
      <c r="CX2" s="23" t="s">
        <v>366</v>
      </c>
      <c r="CY2" s="23" t="s">
        <v>367</v>
      </c>
      <c r="CZ2" s="23" t="s">
        <v>368</v>
      </c>
      <c r="DA2" s="23" t="s">
        <v>369</v>
      </c>
      <c r="DB2" s="23" t="s">
        <v>370</v>
      </c>
      <c r="DC2" s="23" t="s">
        <v>371</v>
      </c>
      <c r="DD2" s="23" t="s">
        <v>372</v>
      </c>
      <c r="DE2" s="28" t="s">
        <v>373</v>
      </c>
      <c r="DF2" s="28" t="s">
        <v>374</v>
      </c>
      <c r="DG2" s="23" t="s">
        <v>375</v>
      </c>
      <c r="DH2" s="28" t="s">
        <v>376</v>
      </c>
      <c r="DI2" s="23" t="s">
        <v>377</v>
      </c>
      <c r="DJ2" s="24" t="s">
        <v>378</v>
      </c>
      <c r="DK2" s="24" t="s">
        <v>379</v>
      </c>
      <c r="DL2" s="23"/>
      <c r="DM2" s="25"/>
      <c r="DN2" s="26"/>
    </row>
    <row r="3" spans="1:118" ht="20.100000000000001" customHeight="1">
      <c r="A3" s="7">
        <v>873434</v>
      </c>
      <c r="B3" s="8" t="s">
        <v>10</v>
      </c>
      <c r="C3" s="9">
        <v>4</v>
      </c>
      <c r="D3" s="9" t="s">
        <v>380</v>
      </c>
      <c r="E3" s="185" t="s">
        <v>381</v>
      </c>
      <c r="F3" s="13">
        <v>1</v>
      </c>
      <c r="G3" s="13"/>
      <c r="H3" s="13">
        <v>1</v>
      </c>
      <c r="I3" s="13"/>
      <c r="J3" s="13"/>
      <c r="K3" s="13"/>
      <c r="L3" s="13"/>
      <c r="M3" s="13"/>
      <c r="N3" s="13"/>
      <c r="O3" s="13"/>
      <c r="P3" s="13"/>
      <c r="Q3" s="13"/>
      <c r="R3" s="13" t="s">
        <v>290</v>
      </c>
      <c r="S3" s="13" t="s">
        <v>290</v>
      </c>
      <c r="T3" s="13"/>
      <c r="U3" s="13"/>
      <c r="V3" s="13"/>
      <c r="W3" s="13"/>
      <c r="X3" s="13"/>
      <c r="Y3" s="13"/>
      <c r="Z3" s="13"/>
      <c r="AA3" s="13">
        <v>1</v>
      </c>
      <c r="AB3" s="13"/>
      <c r="AC3" s="13"/>
      <c r="AD3" s="9"/>
      <c r="AE3" s="9"/>
      <c r="AF3" s="9"/>
      <c r="AG3" s="9"/>
      <c r="AH3" s="9"/>
      <c r="AI3" s="9"/>
      <c r="AJ3" s="9"/>
      <c r="AK3" s="9"/>
      <c r="AL3" s="29"/>
      <c r="AM3" s="9"/>
      <c r="AN3" s="9"/>
      <c r="AO3" s="9"/>
      <c r="AP3" s="9"/>
      <c r="AQ3" s="9">
        <v>1</v>
      </c>
      <c r="AR3" s="9"/>
      <c r="AS3" s="29"/>
      <c r="AT3" s="29"/>
      <c r="AU3" s="9"/>
      <c r="AV3" s="29"/>
      <c r="AW3" s="29"/>
      <c r="AX3" s="29"/>
      <c r="AY3" s="9"/>
      <c r="AZ3" s="9"/>
      <c r="BA3" s="2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29"/>
      <c r="CP3" s="29"/>
      <c r="CQ3" s="29"/>
      <c r="CR3" s="29"/>
      <c r="CS3" s="9"/>
      <c r="CT3" s="9">
        <v>1</v>
      </c>
      <c r="CU3" s="9">
        <v>1</v>
      </c>
      <c r="CV3" s="9"/>
      <c r="CW3" s="29"/>
      <c r="CX3" s="9"/>
      <c r="CY3" s="9"/>
      <c r="CZ3" s="9"/>
      <c r="DA3" s="9"/>
      <c r="DB3" s="9"/>
      <c r="DC3" s="9"/>
      <c r="DD3" s="9"/>
      <c r="DE3" s="29"/>
      <c r="DF3" s="29"/>
      <c r="DG3" s="9"/>
      <c r="DH3" s="29"/>
      <c r="DI3" s="9"/>
      <c r="DJ3" s="29"/>
      <c r="DK3" s="29"/>
      <c r="DL3" s="9">
        <f t="shared" ref="DL3:DL34" si="0">SUM(AD3:DK3)</f>
        <v>3</v>
      </c>
      <c r="DM3" s="30" t="s">
        <v>382</v>
      </c>
      <c r="DN3" s="31" t="s">
        <v>383</v>
      </c>
    </row>
    <row r="4" spans="1:118" ht="20.100000000000001" customHeight="1">
      <c r="A4" s="7">
        <v>873433</v>
      </c>
      <c r="B4" s="8" t="s">
        <v>11</v>
      </c>
      <c r="C4" s="9">
        <v>1</v>
      </c>
      <c r="D4" s="9" t="s">
        <v>380</v>
      </c>
      <c r="E4" s="185" t="s">
        <v>381</v>
      </c>
      <c r="F4" s="13">
        <v>1</v>
      </c>
      <c r="G4" s="13"/>
      <c r="H4" s="13">
        <v>1</v>
      </c>
      <c r="I4" s="13"/>
      <c r="J4" s="13"/>
      <c r="K4" s="13"/>
      <c r="L4" s="13"/>
      <c r="M4" s="13"/>
      <c r="N4" s="13"/>
      <c r="O4" s="13"/>
      <c r="P4" s="13"/>
      <c r="Q4" s="13"/>
      <c r="R4" s="13" t="s">
        <v>290</v>
      </c>
      <c r="S4" s="13" t="s">
        <v>290</v>
      </c>
      <c r="T4" s="13"/>
      <c r="U4" s="13"/>
      <c r="V4" s="13"/>
      <c r="W4" s="13"/>
      <c r="X4" s="13"/>
      <c r="Y4" s="13"/>
      <c r="Z4" s="13"/>
      <c r="AA4" s="13">
        <v>1</v>
      </c>
      <c r="AB4" s="13"/>
      <c r="AC4" s="13"/>
      <c r="AD4" s="9"/>
      <c r="AE4" s="9"/>
      <c r="AF4" s="9"/>
      <c r="AG4" s="9"/>
      <c r="AH4" s="9"/>
      <c r="AI4" s="9"/>
      <c r="AJ4" s="9"/>
      <c r="AK4" s="9"/>
      <c r="AL4" s="29"/>
      <c r="AM4" s="9"/>
      <c r="AN4" s="9"/>
      <c r="AO4" s="9"/>
      <c r="AP4" s="9"/>
      <c r="AQ4" s="9">
        <v>1</v>
      </c>
      <c r="AR4" s="9"/>
      <c r="AS4" s="29"/>
      <c r="AT4" s="29"/>
      <c r="AU4" s="9"/>
      <c r="AV4" s="29"/>
      <c r="AW4" s="29"/>
      <c r="AX4" s="29"/>
      <c r="AY4" s="9"/>
      <c r="AZ4" s="9"/>
      <c r="BA4" s="2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29"/>
      <c r="CP4" s="29"/>
      <c r="CQ4" s="29"/>
      <c r="CR4" s="29"/>
      <c r="CS4" s="9"/>
      <c r="CT4" s="9">
        <v>1</v>
      </c>
      <c r="CU4" s="9">
        <v>1</v>
      </c>
      <c r="CV4" s="9"/>
      <c r="CW4" s="29"/>
      <c r="CX4" s="9"/>
      <c r="CY4" s="9"/>
      <c r="CZ4" s="9"/>
      <c r="DA4" s="9"/>
      <c r="DB4" s="9"/>
      <c r="DC4" s="9"/>
      <c r="DD4" s="9"/>
      <c r="DE4" s="29"/>
      <c r="DF4" s="29"/>
      <c r="DG4" s="9"/>
      <c r="DH4" s="29"/>
      <c r="DI4" s="9"/>
      <c r="DJ4" s="29"/>
      <c r="DK4" s="29"/>
      <c r="DL4" s="9">
        <f t="shared" si="0"/>
        <v>3</v>
      </c>
      <c r="DM4" s="32"/>
      <c r="DN4" s="31"/>
    </row>
    <row r="5" spans="1:118" ht="20.100000000000001" customHeight="1">
      <c r="A5" s="7">
        <v>873339</v>
      </c>
      <c r="B5" s="8" t="s">
        <v>12</v>
      </c>
      <c r="C5" s="9">
        <v>5</v>
      </c>
      <c r="D5" s="9" t="s">
        <v>384</v>
      </c>
      <c r="E5" s="185" t="s">
        <v>381</v>
      </c>
      <c r="F5" s="13">
        <v>1</v>
      </c>
      <c r="G5" s="13"/>
      <c r="H5" s="13">
        <v>1</v>
      </c>
      <c r="I5" s="13"/>
      <c r="J5" s="13"/>
      <c r="K5" s="13"/>
      <c r="L5" s="13"/>
      <c r="M5" s="13"/>
      <c r="N5" s="13"/>
      <c r="O5" s="13"/>
      <c r="P5" s="13"/>
      <c r="Q5" s="13"/>
      <c r="R5" s="13" t="s">
        <v>290</v>
      </c>
      <c r="S5" s="13" t="s">
        <v>290</v>
      </c>
      <c r="T5" s="13"/>
      <c r="U5" s="13"/>
      <c r="V5" s="13"/>
      <c r="W5" s="13"/>
      <c r="X5" s="13"/>
      <c r="Y5" s="13"/>
      <c r="Z5" s="13"/>
      <c r="AA5" s="13">
        <v>1</v>
      </c>
      <c r="AB5" s="13"/>
      <c r="AC5" s="13"/>
      <c r="AD5" s="9"/>
      <c r="AE5" s="9"/>
      <c r="AF5" s="9"/>
      <c r="AG5" s="9"/>
      <c r="AH5" s="9"/>
      <c r="AI5" s="9"/>
      <c r="AJ5" s="9"/>
      <c r="AK5" s="9"/>
      <c r="AL5" s="29"/>
      <c r="AM5" s="9"/>
      <c r="AN5" s="9"/>
      <c r="AO5" s="9"/>
      <c r="AP5" s="9"/>
      <c r="AQ5" s="9">
        <v>1</v>
      </c>
      <c r="AR5" s="9"/>
      <c r="AS5" s="29"/>
      <c r="AT5" s="29"/>
      <c r="AU5" s="9"/>
      <c r="AV5" s="29"/>
      <c r="AW5" s="29"/>
      <c r="AX5" s="29"/>
      <c r="AY5" s="9"/>
      <c r="AZ5" s="9"/>
      <c r="BA5" s="2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>
        <v>1</v>
      </c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29"/>
      <c r="CP5" s="29"/>
      <c r="CQ5" s="29"/>
      <c r="CR5" s="29"/>
      <c r="CS5" s="9"/>
      <c r="CT5" s="9">
        <v>1</v>
      </c>
      <c r="CU5" s="9"/>
      <c r="CV5" s="9"/>
      <c r="CW5" s="29"/>
      <c r="CX5" s="9"/>
      <c r="CY5" s="9"/>
      <c r="CZ5" s="9"/>
      <c r="DA5" s="9"/>
      <c r="DB5" s="9"/>
      <c r="DC5" s="9"/>
      <c r="DD5" s="9"/>
      <c r="DE5" s="29"/>
      <c r="DF5" s="29"/>
      <c r="DG5" s="9"/>
      <c r="DH5" s="29"/>
      <c r="DI5" s="9"/>
      <c r="DJ5" s="29"/>
      <c r="DK5" s="29"/>
      <c r="DL5" s="9">
        <f t="shared" si="0"/>
        <v>3</v>
      </c>
      <c r="DM5" s="30" t="s">
        <v>385</v>
      </c>
      <c r="DN5" s="31" t="s">
        <v>383</v>
      </c>
    </row>
    <row r="6" spans="1:118" ht="20.100000000000001" customHeight="1">
      <c r="A6" s="7">
        <v>873338</v>
      </c>
      <c r="B6" s="13" t="s">
        <v>13</v>
      </c>
      <c r="C6" s="9">
        <v>1</v>
      </c>
      <c r="D6" s="9" t="s">
        <v>384</v>
      </c>
      <c r="E6" s="185" t="s">
        <v>381</v>
      </c>
      <c r="F6" s="13">
        <v>1</v>
      </c>
      <c r="G6" s="13"/>
      <c r="H6" s="13">
        <v>1</v>
      </c>
      <c r="I6" s="13"/>
      <c r="J6" s="13"/>
      <c r="K6" s="13"/>
      <c r="L6" s="13"/>
      <c r="M6" s="13"/>
      <c r="N6" s="13"/>
      <c r="O6" s="13"/>
      <c r="P6" s="13"/>
      <c r="Q6" s="13"/>
      <c r="R6" s="13" t="s">
        <v>290</v>
      </c>
      <c r="S6" s="13" t="s">
        <v>290</v>
      </c>
      <c r="T6" s="13"/>
      <c r="U6" s="13"/>
      <c r="V6" s="13"/>
      <c r="W6" s="13"/>
      <c r="X6" s="13"/>
      <c r="Y6" s="13"/>
      <c r="Z6" s="13"/>
      <c r="AA6" s="13">
        <v>1</v>
      </c>
      <c r="AB6" s="13"/>
      <c r="AC6" s="13"/>
      <c r="AD6" s="9"/>
      <c r="AE6" s="9"/>
      <c r="AF6" s="9"/>
      <c r="AG6" s="9"/>
      <c r="AH6" s="9"/>
      <c r="AI6" s="9"/>
      <c r="AJ6" s="9"/>
      <c r="AK6" s="9"/>
      <c r="AL6" s="29"/>
      <c r="AM6" s="9"/>
      <c r="AN6" s="9"/>
      <c r="AO6" s="9"/>
      <c r="AP6" s="9"/>
      <c r="AQ6" s="9">
        <v>1</v>
      </c>
      <c r="AR6" s="9"/>
      <c r="AS6" s="29"/>
      <c r="AT6" s="29"/>
      <c r="AU6" s="9"/>
      <c r="AV6" s="29"/>
      <c r="AW6" s="29"/>
      <c r="AX6" s="29"/>
      <c r="AY6" s="9"/>
      <c r="AZ6" s="9"/>
      <c r="BA6" s="2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>
        <v>1</v>
      </c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29"/>
      <c r="CP6" s="29"/>
      <c r="CQ6" s="29"/>
      <c r="CR6" s="29"/>
      <c r="CS6" s="9"/>
      <c r="CT6" s="9">
        <v>1</v>
      </c>
      <c r="CU6" s="9"/>
      <c r="CV6" s="9"/>
      <c r="CW6" s="29"/>
      <c r="CX6" s="9"/>
      <c r="CY6" s="9"/>
      <c r="CZ6" s="9"/>
      <c r="DA6" s="9"/>
      <c r="DB6" s="9"/>
      <c r="DC6" s="9"/>
      <c r="DD6" s="9"/>
      <c r="DE6" s="29"/>
      <c r="DF6" s="29"/>
      <c r="DG6" s="9"/>
      <c r="DH6" s="29"/>
      <c r="DI6" s="9"/>
      <c r="DJ6" s="29"/>
      <c r="DK6" s="29"/>
      <c r="DL6" s="9">
        <f t="shared" si="0"/>
        <v>3</v>
      </c>
      <c r="DM6" s="32"/>
      <c r="DN6" s="31"/>
    </row>
    <row r="7" spans="1:118" s="19" customFormat="1" ht="20.100000000000001" customHeight="1">
      <c r="A7" s="9">
        <v>782105</v>
      </c>
      <c r="B7" s="14" t="s">
        <v>14</v>
      </c>
      <c r="C7" s="15">
        <v>1</v>
      </c>
      <c r="D7" s="15" t="s">
        <v>386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>
        <v>1</v>
      </c>
      <c r="Z7" s="14"/>
      <c r="AA7" s="33">
        <v>1</v>
      </c>
      <c r="AB7" s="14"/>
      <c r="AC7" s="14"/>
      <c r="AD7" s="15"/>
      <c r="AE7" s="15"/>
      <c r="AF7" s="15"/>
      <c r="AG7" s="15"/>
      <c r="AH7" s="15"/>
      <c r="AI7" s="15"/>
      <c r="AJ7" s="15"/>
      <c r="AK7" s="15"/>
      <c r="AL7" s="34"/>
      <c r="AM7" s="15"/>
      <c r="AN7" s="15"/>
      <c r="AO7" s="15"/>
      <c r="AP7" s="15"/>
      <c r="AQ7" s="15"/>
      <c r="AR7" s="15"/>
      <c r="AS7" s="34"/>
      <c r="AT7" s="34"/>
      <c r="AU7" s="15">
        <v>1</v>
      </c>
      <c r="AV7" s="34"/>
      <c r="AW7" s="34"/>
      <c r="AX7" s="34"/>
      <c r="AY7" s="15"/>
      <c r="AZ7" s="15"/>
      <c r="BA7" s="34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34"/>
      <c r="CP7" s="34"/>
      <c r="CQ7" s="34"/>
      <c r="CR7" s="34"/>
      <c r="CS7" s="15"/>
      <c r="CT7" s="15"/>
      <c r="CU7" s="15"/>
      <c r="CV7" s="15">
        <v>1</v>
      </c>
      <c r="CW7" s="34"/>
      <c r="CX7" s="15"/>
      <c r="CY7" s="15"/>
      <c r="CZ7" s="15"/>
      <c r="DA7" s="15"/>
      <c r="DB7" s="15"/>
      <c r="DC7" s="15"/>
      <c r="DD7" s="15"/>
      <c r="DE7" s="34"/>
      <c r="DF7" s="34"/>
      <c r="DG7" s="15"/>
      <c r="DH7" s="34"/>
      <c r="DI7" s="15"/>
      <c r="DJ7" s="34"/>
      <c r="DK7" s="34"/>
      <c r="DL7" s="9">
        <f t="shared" si="0"/>
        <v>2</v>
      </c>
      <c r="DM7" s="35" t="s">
        <v>387</v>
      </c>
      <c r="DN7" s="36" t="s">
        <v>388</v>
      </c>
    </row>
    <row r="8" spans="1:118" ht="20.100000000000001" customHeight="1">
      <c r="A8" s="7">
        <v>872588</v>
      </c>
      <c r="B8" s="13" t="s">
        <v>15</v>
      </c>
      <c r="C8" s="9">
        <v>4</v>
      </c>
      <c r="D8" s="9" t="s">
        <v>389</v>
      </c>
      <c r="E8" s="185" t="s">
        <v>381</v>
      </c>
      <c r="F8" s="13">
        <v>1</v>
      </c>
      <c r="G8" s="13"/>
      <c r="H8" s="13">
        <v>1</v>
      </c>
      <c r="I8" s="13"/>
      <c r="J8" s="13"/>
      <c r="K8" s="13"/>
      <c r="L8" s="13"/>
      <c r="M8" s="13"/>
      <c r="N8" s="13"/>
      <c r="O8" s="13"/>
      <c r="P8" s="13"/>
      <c r="Q8" s="13"/>
      <c r="R8" s="13" t="s">
        <v>390</v>
      </c>
      <c r="S8" s="13" t="s">
        <v>391</v>
      </c>
      <c r="T8" s="13" t="s">
        <v>291</v>
      </c>
      <c r="U8" s="13"/>
      <c r="V8" s="13"/>
      <c r="W8" s="13"/>
      <c r="X8" s="13"/>
      <c r="Y8" s="13"/>
      <c r="Z8" s="13"/>
      <c r="AA8" s="13">
        <v>1</v>
      </c>
      <c r="AB8" s="13"/>
      <c r="AC8" s="13"/>
      <c r="AD8" s="9">
        <v>1</v>
      </c>
      <c r="AE8" s="9">
        <v>1</v>
      </c>
      <c r="AF8" s="9"/>
      <c r="AG8" s="9"/>
      <c r="AH8" s="9"/>
      <c r="AI8" s="9">
        <v>1</v>
      </c>
      <c r="AJ8" s="9">
        <v>1</v>
      </c>
      <c r="AK8" s="9"/>
      <c r="AL8" s="29"/>
      <c r="AM8" s="9"/>
      <c r="AN8" s="9">
        <v>1</v>
      </c>
      <c r="AO8" s="9"/>
      <c r="AP8" s="9"/>
      <c r="AQ8" s="9"/>
      <c r="AR8" s="9"/>
      <c r="AS8" s="29"/>
      <c r="AT8" s="29"/>
      <c r="AU8" s="9"/>
      <c r="AV8" s="29"/>
      <c r="AW8" s="29"/>
      <c r="AX8" s="29"/>
      <c r="AY8" s="9"/>
      <c r="AZ8" s="9"/>
      <c r="BA8" s="29"/>
      <c r="BB8" s="9"/>
      <c r="BC8" s="9"/>
      <c r="BD8" s="9"/>
      <c r="BE8" s="9"/>
      <c r="BF8" s="9"/>
      <c r="BG8" s="9"/>
      <c r="BH8" s="9">
        <v>1</v>
      </c>
      <c r="BI8" s="9">
        <v>1</v>
      </c>
      <c r="BJ8" s="9"/>
      <c r="BK8" s="9"/>
      <c r="BL8" s="9"/>
      <c r="BM8" s="9">
        <v>1</v>
      </c>
      <c r="BN8" s="9"/>
      <c r="BO8" s="9"/>
      <c r="BP8" s="9"/>
      <c r="BQ8" s="9">
        <v>1</v>
      </c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>
        <v>1</v>
      </c>
      <c r="CM8" s="9"/>
      <c r="CN8" s="9"/>
      <c r="CO8" s="29"/>
      <c r="CP8" s="29"/>
      <c r="CQ8" s="29"/>
      <c r="CR8" s="29"/>
      <c r="CS8" s="9"/>
      <c r="CT8" s="9"/>
      <c r="CU8" s="9"/>
      <c r="CV8" s="9"/>
      <c r="CW8" s="29"/>
      <c r="CX8" s="9"/>
      <c r="CY8" s="9"/>
      <c r="CZ8" s="9"/>
      <c r="DA8" s="9"/>
      <c r="DB8" s="9"/>
      <c r="DC8" s="9"/>
      <c r="DD8" s="9"/>
      <c r="DE8" s="29"/>
      <c r="DF8" s="29"/>
      <c r="DG8" s="9"/>
      <c r="DH8" s="29"/>
      <c r="DI8" s="9"/>
      <c r="DJ8" s="29"/>
      <c r="DK8" s="29"/>
      <c r="DL8" s="9">
        <f t="shared" si="0"/>
        <v>10</v>
      </c>
      <c r="DM8" s="30" t="s">
        <v>392</v>
      </c>
      <c r="DN8" s="31" t="s">
        <v>393</v>
      </c>
    </row>
    <row r="9" spans="1:118" ht="20.100000000000001" customHeight="1">
      <c r="A9" s="7">
        <v>872587</v>
      </c>
      <c r="B9" s="8" t="s">
        <v>16</v>
      </c>
      <c r="C9" s="9">
        <v>1</v>
      </c>
      <c r="D9" s="9" t="s">
        <v>389</v>
      </c>
      <c r="E9" s="185" t="s">
        <v>381</v>
      </c>
      <c r="F9" s="13">
        <v>1</v>
      </c>
      <c r="G9" s="13"/>
      <c r="H9" s="13">
        <v>1</v>
      </c>
      <c r="I9" s="13"/>
      <c r="J9" s="13"/>
      <c r="K9" s="13"/>
      <c r="L9" s="13"/>
      <c r="M9" s="13"/>
      <c r="N9" s="13"/>
      <c r="O9" s="13"/>
      <c r="P9" s="13"/>
      <c r="Q9" s="13"/>
      <c r="R9" s="13" t="s">
        <v>390</v>
      </c>
      <c r="S9" s="13"/>
      <c r="T9" s="13"/>
      <c r="U9" s="13"/>
      <c r="V9" s="13"/>
      <c r="W9" s="13"/>
      <c r="X9" s="13"/>
      <c r="Y9" s="13"/>
      <c r="Z9" s="13"/>
      <c r="AA9" s="13">
        <v>1</v>
      </c>
      <c r="AB9" s="13"/>
      <c r="AC9" s="13"/>
      <c r="AD9" s="9">
        <v>1</v>
      </c>
      <c r="AE9" s="9">
        <v>1</v>
      </c>
      <c r="AF9" s="9"/>
      <c r="AG9" s="9"/>
      <c r="AH9" s="9"/>
      <c r="AI9" s="9">
        <v>1</v>
      </c>
      <c r="AJ9" s="9">
        <v>1</v>
      </c>
      <c r="AK9" s="9"/>
      <c r="AL9" s="29"/>
      <c r="AM9" s="9"/>
      <c r="AN9" s="9">
        <v>1</v>
      </c>
      <c r="AO9" s="9"/>
      <c r="AP9" s="9"/>
      <c r="AQ9" s="9"/>
      <c r="AR9" s="9"/>
      <c r="AS9" s="29"/>
      <c r="AT9" s="29"/>
      <c r="AU9" s="9"/>
      <c r="AV9" s="29"/>
      <c r="AW9" s="29"/>
      <c r="AX9" s="29"/>
      <c r="AY9" s="9"/>
      <c r="AZ9" s="9"/>
      <c r="BA9" s="29"/>
      <c r="BB9" s="9"/>
      <c r="BC9" s="9"/>
      <c r="BD9" s="9"/>
      <c r="BE9" s="9"/>
      <c r="BF9" s="9"/>
      <c r="BG9" s="9"/>
      <c r="BH9" s="9">
        <v>1</v>
      </c>
      <c r="BI9" s="9">
        <v>1</v>
      </c>
      <c r="BJ9" s="9"/>
      <c r="BK9" s="9"/>
      <c r="BL9" s="9"/>
      <c r="BM9" s="9">
        <v>1</v>
      </c>
      <c r="BN9" s="9"/>
      <c r="BO9" s="9"/>
      <c r="BP9" s="9"/>
      <c r="BQ9" s="9">
        <v>1</v>
      </c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>
        <v>1</v>
      </c>
      <c r="CM9" s="9"/>
      <c r="CN9" s="9"/>
      <c r="CO9" s="29"/>
      <c r="CP9" s="29"/>
      <c r="CQ9" s="29"/>
      <c r="CR9" s="29"/>
      <c r="CS9" s="9"/>
      <c r="CT9" s="9"/>
      <c r="CU9" s="9"/>
      <c r="CV9" s="9"/>
      <c r="CW9" s="29"/>
      <c r="CX9" s="9"/>
      <c r="CY9" s="9"/>
      <c r="CZ9" s="9"/>
      <c r="DA9" s="9"/>
      <c r="DB9" s="9"/>
      <c r="DC9" s="9"/>
      <c r="DD9" s="9"/>
      <c r="DE9" s="29"/>
      <c r="DF9" s="29"/>
      <c r="DG9" s="9"/>
      <c r="DH9" s="29"/>
      <c r="DI9" s="9"/>
      <c r="DJ9" s="29"/>
      <c r="DK9" s="29"/>
      <c r="DL9" s="9">
        <f t="shared" si="0"/>
        <v>10</v>
      </c>
      <c r="DM9" s="30"/>
      <c r="DN9" s="31"/>
    </row>
    <row r="10" spans="1:118" ht="20.100000000000001" customHeight="1">
      <c r="A10" s="7" t="s">
        <v>17</v>
      </c>
      <c r="B10" s="13" t="s">
        <v>18</v>
      </c>
      <c r="C10" s="9">
        <v>208</v>
      </c>
      <c r="D10" s="9" t="s">
        <v>394</v>
      </c>
      <c r="E10" s="185" t="s">
        <v>381</v>
      </c>
      <c r="F10" s="13">
        <v>1</v>
      </c>
      <c r="G10" s="13"/>
      <c r="H10" s="13">
        <v>1</v>
      </c>
      <c r="I10" s="13"/>
      <c r="J10" s="13"/>
      <c r="K10" s="13"/>
      <c r="L10" s="13"/>
      <c r="M10" s="13"/>
      <c r="N10" s="13"/>
      <c r="O10" s="13"/>
      <c r="P10" s="13"/>
      <c r="Q10" s="13"/>
      <c r="R10" s="13" t="s">
        <v>395</v>
      </c>
      <c r="S10" s="13" t="s">
        <v>290</v>
      </c>
      <c r="T10" s="13"/>
      <c r="U10" s="13"/>
      <c r="V10" s="13"/>
      <c r="W10" s="13"/>
      <c r="X10" s="13" t="s">
        <v>293</v>
      </c>
      <c r="Y10" s="13"/>
      <c r="Z10" s="13"/>
      <c r="AA10" s="13">
        <v>1</v>
      </c>
      <c r="AB10" s="13"/>
      <c r="AC10" s="13"/>
      <c r="AD10" s="9">
        <v>1</v>
      </c>
      <c r="AE10" s="9"/>
      <c r="AF10" s="9"/>
      <c r="AG10" s="9"/>
      <c r="AH10" s="9"/>
      <c r="AI10" s="9"/>
      <c r="AJ10" s="9">
        <v>1</v>
      </c>
      <c r="AK10" s="9"/>
      <c r="AL10" s="29"/>
      <c r="AM10" s="9"/>
      <c r="AN10" s="9">
        <v>1</v>
      </c>
      <c r="AO10" s="9"/>
      <c r="AP10" s="9"/>
      <c r="AQ10" s="9"/>
      <c r="AR10" s="9"/>
      <c r="AS10" s="29"/>
      <c r="AT10" s="29"/>
      <c r="AU10" s="9"/>
      <c r="AV10" s="29"/>
      <c r="AW10" s="29"/>
      <c r="AX10" s="29"/>
      <c r="AY10" s="9"/>
      <c r="AZ10" s="9"/>
      <c r="BA10" s="2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>
        <v>1</v>
      </c>
      <c r="BN10" s="9"/>
      <c r="BO10" s="9"/>
      <c r="BP10" s="9"/>
      <c r="BQ10" s="9">
        <v>1</v>
      </c>
      <c r="BR10" s="9"/>
      <c r="BS10" s="9"/>
      <c r="BT10" s="9"/>
      <c r="BU10" s="9"/>
      <c r="BV10" s="9"/>
      <c r="BW10" s="9"/>
      <c r="BX10" s="9"/>
      <c r="BY10" s="9"/>
      <c r="BZ10" s="9">
        <v>1</v>
      </c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>
        <v>1</v>
      </c>
      <c r="CN10" s="9">
        <v>1</v>
      </c>
      <c r="CO10" s="29"/>
      <c r="CP10" s="29"/>
      <c r="CQ10" s="29"/>
      <c r="CR10" s="29"/>
      <c r="CS10" s="9"/>
      <c r="CT10" s="9"/>
      <c r="CU10" s="9"/>
      <c r="CV10" s="9"/>
      <c r="CW10" s="29"/>
      <c r="CX10" s="9"/>
      <c r="CY10" s="9"/>
      <c r="CZ10" s="9"/>
      <c r="DA10" s="9"/>
      <c r="DB10" s="9"/>
      <c r="DC10" s="9"/>
      <c r="DD10" s="9"/>
      <c r="DE10" s="29"/>
      <c r="DF10" s="29"/>
      <c r="DG10" s="9"/>
      <c r="DH10" s="29"/>
      <c r="DI10" s="9"/>
      <c r="DJ10" s="29"/>
      <c r="DK10" s="29"/>
      <c r="DL10" s="9">
        <f t="shared" si="0"/>
        <v>8</v>
      </c>
      <c r="DM10" s="30" t="s">
        <v>396</v>
      </c>
      <c r="DN10" s="31" t="s">
        <v>397</v>
      </c>
    </row>
    <row r="11" spans="1:118" ht="20.100000000000001" customHeight="1">
      <c r="A11" s="7" t="s">
        <v>19</v>
      </c>
      <c r="B11" s="13" t="s">
        <v>20</v>
      </c>
      <c r="C11" s="9">
        <v>60</v>
      </c>
      <c r="D11" s="9" t="s">
        <v>394</v>
      </c>
      <c r="E11" s="185" t="s">
        <v>381</v>
      </c>
      <c r="F11" s="13">
        <v>1</v>
      </c>
      <c r="G11" s="13"/>
      <c r="H11" s="13">
        <v>1</v>
      </c>
      <c r="I11" s="13"/>
      <c r="J11" s="13"/>
      <c r="K11" s="13"/>
      <c r="L11" s="13"/>
      <c r="M11" s="13"/>
      <c r="N11" s="13"/>
      <c r="O11" s="13"/>
      <c r="P11" s="13"/>
      <c r="Q11" s="13"/>
      <c r="R11" s="13" t="s">
        <v>395</v>
      </c>
      <c r="S11" s="13" t="s">
        <v>290</v>
      </c>
      <c r="T11" s="13"/>
      <c r="U11" s="13"/>
      <c r="V11" s="13"/>
      <c r="W11" s="13"/>
      <c r="X11" s="13" t="s">
        <v>293</v>
      </c>
      <c r="Y11" s="13"/>
      <c r="Z11" s="13"/>
      <c r="AA11" s="13">
        <v>1</v>
      </c>
      <c r="AB11" s="13"/>
      <c r="AC11" s="13"/>
      <c r="AD11" s="9">
        <v>1</v>
      </c>
      <c r="AE11" s="9"/>
      <c r="AF11" s="9"/>
      <c r="AG11" s="9"/>
      <c r="AH11" s="9"/>
      <c r="AI11" s="9"/>
      <c r="AJ11" s="9">
        <v>1</v>
      </c>
      <c r="AK11" s="9"/>
      <c r="AL11" s="29"/>
      <c r="AM11" s="9"/>
      <c r="AN11" s="9">
        <v>1</v>
      </c>
      <c r="AO11" s="9"/>
      <c r="AP11" s="9"/>
      <c r="AQ11" s="9"/>
      <c r="AR11" s="9"/>
      <c r="AS11" s="29"/>
      <c r="AT11" s="29"/>
      <c r="AU11" s="9"/>
      <c r="AV11" s="29"/>
      <c r="AW11" s="29"/>
      <c r="AX11" s="29"/>
      <c r="AY11" s="9"/>
      <c r="AZ11" s="9"/>
      <c r="BA11" s="2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>
        <v>1</v>
      </c>
      <c r="BN11" s="9"/>
      <c r="BO11" s="9"/>
      <c r="BP11" s="9"/>
      <c r="BQ11" s="9">
        <v>1</v>
      </c>
      <c r="BR11" s="9"/>
      <c r="BS11" s="9"/>
      <c r="BT11" s="9"/>
      <c r="BU11" s="9"/>
      <c r="BV11" s="9"/>
      <c r="BW11" s="9"/>
      <c r="BX11" s="9"/>
      <c r="BY11" s="9"/>
      <c r="BZ11" s="9">
        <v>1</v>
      </c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>
        <v>1</v>
      </c>
      <c r="CN11" s="9">
        <v>1</v>
      </c>
      <c r="CO11" s="29"/>
      <c r="CP11" s="29"/>
      <c r="CQ11" s="29"/>
      <c r="CR11" s="29"/>
      <c r="CS11" s="9"/>
      <c r="CT11" s="9"/>
      <c r="CU11" s="9"/>
      <c r="CV11" s="9"/>
      <c r="CW11" s="29"/>
      <c r="CX11" s="9"/>
      <c r="CY11" s="9"/>
      <c r="CZ11" s="9"/>
      <c r="DA11" s="9"/>
      <c r="DB11" s="9"/>
      <c r="DC11" s="9"/>
      <c r="DD11" s="9"/>
      <c r="DE11" s="29"/>
      <c r="DF11" s="29"/>
      <c r="DG11" s="9"/>
      <c r="DH11" s="29"/>
      <c r="DI11" s="9"/>
      <c r="DJ11" s="29"/>
      <c r="DK11" s="29"/>
      <c r="DL11" s="9">
        <f t="shared" si="0"/>
        <v>8</v>
      </c>
      <c r="DM11" s="30"/>
      <c r="DN11" s="31"/>
    </row>
    <row r="12" spans="1:118" ht="20.100000000000001" customHeight="1">
      <c r="A12" s="20">
        <v>872379</v>
      </c>
      <c r="B12" s="13" t="s">
        <v>21</v>
      </c>
      <c r="C12" s="9">
        <v>20</v>
      </c>
      <c r="D12" s="9" t="s">
        <v>394</v>
      </c>
      <c r="E12" s="185" t="s">
        <v>381</v>
      </c>
      <c r="F12" s="13">
        <v>1</v>
      </c>
      <c r="G12" s="13"/>
      <c r="H12" s="13">
        <v>1</v>
      </c>
      <c r="I12" s="13"/>
      <c r="J12" s="13"/>
      <c r="K12" s="13"/>
      <c r="L12" s="13"/>
      <c r="M12" s="13"/>
      <c r="N12" s="13"/>
      <c r="O12" s="13"/>
      <c r="P12" s="13"/>
      <c r="Q12" s="13"/>
      <c r="R12" s="13" t="s">
        <v>395</v>
      </c>
      <c r="S12" s="13" t="s">
        <v>290</v>
      </c>
      <c r="T12" s="13"/>
      <c r="U12" s="13"/>
      <c r="V12" s="13"/>
      <c r="W12" s="13"/>
      <c r="X12" s="13" t="s">
        <v>293</v>
      </c>
      <c r="Y12" s="13"/>
      <c r="Z12" s="13"/>
      <c r="AA12" s="13">
        <v>1</v>
      </c>
      <c r="AB12" s="13"/>
      <c r="AC12" s="13"/>
      <c r="AD12" s="9">
        <v>1</v>
      </c>
      <c r="AE12" s="9"/>
      <c r="AF12" s="9"/>
      <c r="AG12" s="9"/>
      <c r="AH12" s="9"/>
      <c r="AI12" s="9"/>
      <c r="AJ12" s="9">
        <v>1</v>
      </c>
      <c r="AK12" s="9"/>
      <c r="AL12" s="29"/>
      <c r="AM12" s="9"/>
      <c r="AN12" s="9">
        <v>1</v>
      </c>
      <c r="AO12" s="9"/>
      <c r="AP12" s="9"/>
      <c r="AQ12" s="9"/>
      <c r="AR12" s="9"/>
      <c r="AS12" s="29"/>
      <c r="AT12" s="29"/>
      <c r="AU12" s="9"/>
      <c r="AV12" s="29"/>
      <c r="AW12" s="29"/>
      <c r="AX12" s="29"/>
      <c r="AY12" s="9"/>
      <c r="AZ12" s="9"/>
      <c r="BA12" s="2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>
        <v>1</v>
      </c>
      <c r="BN12" s="9"/>
      <c r="BO12" s="9"/>
      <c r="BP12" s="9"/>
      <c r="BQ12" s="9">
        <v>1</v>
      </c>
      <c r="BR12" s="9"/>
      <c r="BS12" s="9"/>
      <c r="BT12" s="9"/>
      <c r="BU12" s="9"/>
      <c r="BV12" s="9"/>
      <c r="BW12" s="9"/>
      <c r="BX12" s="9"/>
      <c r="BY12" s="9"/>
      <c r="BZ12" s="9">
        <v>1</v>
      </c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>
        <v>1</v>
      </c>
      <c r="CN12" s="9">
        <v>1</v>
      </c>
      <c r="CO12" s="29"/>
      <c r="CP12" s="29"/>
      <c r="CQ12" s="29"/>
      <c r="CR12" s="29"/>
      <c r="CS12" s="9"/>
      <c r="CT12" s="9"/>
      <c r="CU12" s="9"/>
      <c r="CV12" s="9"/>
      <c r="CW12" s="29"/>
      <c r="CX12" s="9"/>
      <c r="CY12" s="9"/>
      <c r="CZ12" s="9"/>
      <c r="DA12" s="9"/>
      <c r="DB12" s="9"/>
      <c r="DC12" s="9"/>
      <c r="DD12" s="9"/>
      <c r="DE12" s="29"/>
      <c r="DF12" s="29"/>
      <c r="DG12" s="9"/>
      <c r="DH12" s="29"/>
      <c r="DI12" s="9"/>
      <c r="DJ12" s="29"/>
      <c r="DK12" s="29"/>
      <c r="DL12" s="9">
        <f t="shared" si="0"/>
        <v>8</v>
      </c>
      <c r="DM12" s="30"/>
      <c r="DN12" s="31"/>
    </row>
    <row r="13" spans="1:118" ht="20.100000000000001" customHeight="1">
      <c r="A13" s="7">
        <v>872378</v>
      </c>
      <c r="B13" s="8" t="s">
        <v>22</v>
      </c>
      <c r="C13" s="9">
        <v>4</v>
      </c>
      <c r="D13" s="90" t="s">
        <v>394</v>
      </c>
      <c r="E13" s="185" t="s">
        <v>381</v>
      </c>
      <c r="F13" s="13">
        <v>1</v>
      </c>
      <c r="G13" s="13"/>
      <c r="H13" s="13">
        <v>1</v>
      </c>
      <c r="I13" s="13"/>
      <c r="J13" s="13"/>
      <c r="K13" s="13"/>
      <c r="L13" s="13"/>
      <c r="M13" s="13"/>
      <c r="N13" s="13"/>
      <c r="O13" s="13"/>
      <c r="P13" s="13"/>
      <c r="Q13" s="13"/>
      <c r="R13" s="13" t="s">
        <v>395</v>
      </c>
      <c r="S13" s="13" t="s">
        <v>290</v>
      </c>
      <c r="T13" s="13"/>
      <c r="U13" s="13"/>
      <c r="V13" s="13"/>
      <c r="W13" s="13"/>
      <c r="X13" s="13" t="s">
        <v>293</v>
      </c>
      <c r="Y13" s="13"/>
      <c r="Z13" s="13"/>
      <c r="AA13" s="13">
        <v>1</v>
      </c>
      <c r="AB13" s="13"/>
      <c r="AC13" s="13"/>
      <c r="AD13" s="9">
        <v>1</v>
      </c>
      <c r="AE13" s="9"/>
      <c r="AF13" s="9"/>
      <c r="AG13" s="9"/>
      <c r="AH13" s="9"/>
      <c r="AI13" s="9"/>
      <c r="AJ13" s="9">
        <v>1</v>
      </c>
      <c r="AK13" s="9"/>
      <c r="AL13" s="29"/>
      <c r="AM13" s="9"/>
      <c r="AN13" s="9">
        <v>1</v>
      </c>
      <c r="AO13" s="9"/>
      <c r="AP13" s="9"/>
      <c r="AQ13" s="9"/>
      <c r="AR13" s="9"/>
      <c r="AS13" s="29"/>
      <c r="AT13" s="29"/>
      <c r="AU13" s="9"/>
      <c r="AV13" s="29"/>
      <c r="AW13" s="29"/>
      <c r="AX13" s="29"/>
      <c r="AY13" s="9"/>
      <c r="AZ13" s="9"/>
      <c r="BA13" s="2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>
        <v>1</v>
      </c>
      <c r="BN13" s="9"/>
      <c r="BO13" s="9"/>
      <c r="BP13" s="9"/>
      <c r="BQ13" s="9">
        <v>1</v>
      </c>
      <c r="BR13" s="9"/>
      <c r="BS13" s="9"/>
      <c r="BT13" s="9"/>
      <c r="BU13" s="9"/>
      <c r="BV13" s="9"/>
      <c r="BW13" s="9"/>
      <c r="BX13" s="9"/>
      <c r="BY13" s="9"/>
      <c r="BZ13" s="9">
        <v>1</v>
      </c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>
        <v>1</v>
      </c>
      <c r="CN13" s="9">
        <v>1</v>
      </c>
      <c r="CO13" s="29"/>
      <c r="CP13" s="29"/>
      <c r="CQ13" s="29"/>
      <c r="CR13" s="29"/>
      <c r="CS13" s="9"/>
      <c r="CT13" s="9"/>
      <c r="CU13" s="9"/>
      <c r="CV13" s="9"/>
      <c r="CW13" s="29"/>
      <c r="CX13" s="9"/>
      <c r="CY13" s="9"/>
      <c r="CZ13" s="9"/>
      <c r="DA13" s="9"/>
      <c r="DB13" s="9"/>
      <c r="DC13" s="9"/>
      <c r="DD13" s="9"/>
      <c r="DE13" s="29"/>
      <c r="DF13" s="29"/>
      <c r="DG13" s="9"/>
      <c r="DH13" s="29"/>
      <c r="DI13" s="9"/>
      <c r="DJ13" s="29"/>
      <c r="DK13" s="29"/>
      <c r="DL13" s="9">
        <f t="shared" si="0"/>
        <v>8</v>
      </c>
      <c r="DM13" s="30"/>
      <c r="DN13" s="31"/>
    </row>
    <row r="14" spans="1:118" ht="20.100000000000001" customHeight="1">
      <c r="A14" s="7">
        <v>872377</v>
      </c>
      <c r="B14" s="8" t="s">
        <v>23</v>
      </c>
      <c r="C14" s="9">
        <v>1</v>
      </c>
      <c r="D14" s="90" t="s">
        <v>394</v>
      </c>
      <c r="E14" s="185" t="s">
        <v>381</v>
      </c>
      <c r="F14" s="13">
        <v>1</v>
      </c>
      <c r="G14" s="13"/>
      <c r="H14" s="13">
        <v>1</v>
      </c>
      <c r="I14" s="13"/>
      <c r="J14" s="13"/>
      <c r="K14" s="13"/>
      <c r="L14" s="13"/>
      <c r="M14" s="13"/>
      <c r="N14" s="13"/>
      <c r="O14" s="13"/>
      <c r="P14" s="13"/>
      <c r="Q14" s="13"/>
      <c r="R14" s="13" t="s">
        <v>395</v>
      </c>
      <c r="S14" s="13" t="s">
        <v>290</v>
      </c>
      <c r="T14" s="13"/>
      <c r="U14" s="13"/>
      <c r="V14" s="13"/>
      <c r="W14" s="13"/>
      <c r="X14" s="13" t="s">
        <v>293</v>
      </c>
      <c r="Y14" s="13"/>
      <c r="Z14" s="13"/>
      <c r="AA14" s="13">
        <v>1</v>
      </c>
      <c r="AB14" s="13"/>
      <c r="AC14" s="13"/>
      <c r="AD14" s="9">
        <v>1</v>
      </c>
      <c r="AE14" s="9"/>
      <c r="AF14" s="9"/>
      <c r="AG14" s="9"/>
      <c r="AH14" s="9"/>
      <c r="AI14" s="9"/>
      <c r="AJ14" s="9">
        <v>1</v>
      </c>
      <c r="AK14" s="9"/>
      <c r="AL14" s="29"/>
      <c r="AM14" s="9"/>
      <c r="AN14" s="9">
        <v>1</v>
      </c>
      <c r="AO14" s="9"/>
      <c r="AP14" s="9"/>
      <c r="AQ14" s="9"/>
      <c r="AR14" s="9"/>
      <c r="AS14" s="29"/>
      <c r="AT14" s="29"/>
      <c r="AU14" s="9"/>
      <c r="AV14" s="29"/>
      <c r="AW14" s="29"/>
      <c r="AX14" s="29"/>
      <c r="AY14" s="9"/>
      <c r="AZ14" s="9"/>
      <c r="BA14" s="2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>
        <v>1</v>
      </c>
      <c r="BN14" s="9"/>
      <c r="BO14" s="9"/>
      <c r="BP14" s="9"/>
      <c r="BQ14" s="9">
        <v>1</v>
      </c>
      <c r="BR14" s="9"/>
      <c r="BS14" s="9"/>
      <c r="BT14" s="9"/>
      <c r="BU14" s="9"/>
      <c r="BV14" s="9"/>
      <c r="BW14" s="9"/>
      <c r="BX14" s="9"/>
      <c r="BY14" s="9"/>
      <c r="BZ14" s="9">
        <v>1</v>
      </c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>
        <v>1</v>
      </c>
      <c r="CN14" s="9">
        <v>1</v>
      </c>
      <c r="CO14" s="29"/>
      <c r="CP14" s="29"/>
      <c r="CQ14" s="29"/>
      <c r="CR14" s="29"/>
      <c r="CS14" s="9"/>
      <c r="CT14" s="9"/>
      <c r="CU14" s="9"/>
      <c r="CV14" s="9"/>
      <c r="CW14" s="29"/>
      <c r="CX14" s="9"/>
      <c r="CY14" s="9"/>
      <c r="CZ14" s="9"/>
      <c r="DA14" s="9"/>
      <c r="DB14" s="9"/>
      <c r="DC14" s="9"/>
      <c r="DD14" s="9"/>
      <c r="DE14" s="29"/>
      <c r="DF14" s="29"/>
      <c r="DG14" s="9"/>
      <c r="DH14" s="29"/>
      <c r="DI14" s="9"/>
      <c r="DJ14" s="29"/>
      <c r="DK14" s="29"/>
      <c r="DL14" s="9">
        <f t="shared" si="0"/>
        <v>8</v>
      </c>
      <c r="DM14" s="32"/>
      <c r="DN14" s="31"/>
    </row>
    <row r="15" spans="1:118" ht="20.100000000000001" customHeight="1">
      <c r="A15" s="7" t="s">
        <v>24</v>
      </c>
      <c r="B15" s="13" t="s">
        <v>25</v>
      </c>
      <c r="C15" s="9">
        <v>208</v>
      </c>
      <c r="D15" s="9" t="s">
        <v>398</v>
      </c>
      <c r="E15" s="185" t="s">
        <v>399</v>
      </c>
      <c r="F15" s="13">
        <v>1</v>
      </c>
      <c r="G15" s="13">
        <v>1</v>
      </c>
      <c r="H15" s="13">
        <v>1</v>
      </c>
      <c r="I15" s="13"/>
      <c r="J15" s="13"/>
      <c r="K15" s="13"/>
      <c r="L15" s="13"/>
      <c r="M15" s="13"/>
      <c r="N15" s="13"/>
      <c r="O15" s="13"/>
      <c r="P15" s="13"/>
      <c r="Q15" s="13"/>
      <c r="R15" s="9" t="s">
        <v>400</v>
      </c>
      <c r="S15" s="13" t="s">
        <v>291</v>
      </c>
      <c r="T15" s="13"/>
      <c r="U15" s="13"/>
      <c r="V15" s="13"/>
      <c r="W15" s="13"/>
      <c r="X15" s="13" t="s">
        <v>293</v>
      </c>
      <c r="Y15" s="13"/>
      <c r="Z15" s="13"/>
      <c r="AA15" s="13">
        <v>1</v>
      </c>
      <c r="AB15" s="13"/>
      <c r="AC15" s="13"/>
      <c r="AD15" s="9">
        <v>1</v>
      </c>
      <c r="AE15" s="9"/>
      <c r="AF15" s="9"/>
      <c r="AG15" s="9">
        <v>1</v>
      </c>
      <c r="AH15" s="9"/>
      <c r="AI15" s="9"/>
      <c r="AJ15" s="9">
        <v>1</v>
      </c>
      <c r="AK15" s="9"/>
      <c r="AL15" s="29"/>
      <c r="AM15" s="9"/>
      <c r="AN15" s="9">
        <v>1</v>
      </c>
      <c r="AO15" s="9"/>
      <c r="AP15" s="9"/>
      <c r="AQ15" s="9"/>
      <c r="AR15" s="9"/>
      <c r="AS15" s="29"/>
      <c r="AT15" s="29"/>
      <c r="AU15" s="9"/>
      <c r="AV15" s="29"/>
      <c r="AW15" s="29"/>
      <c r="AX15" s="29"/>
      <c r="AY15" s="9"/>
      <c r="AZ15" s="9"/>
      <c r="BA15" s="29"/>
      <c r="BB15" s="9"/>
      <c r="BC15" s="9"/>
      <c r="BD15" s="9"/>
      <c r="BE15" s="9"/>
      <c r="BF15" s="9"/>
      <c r="BG15" s="9"/>
      <c r="BH15" s="9">
        <v>1</v>
      </c>
      <c r="BI15" s="9">
        <v>1</v>
      </c>
      <c r="BJ15" s="9"/>
      <c r="BK15" s="9"/>
      <c r="BL15" s="9"/>
      <c r="BM15" s="9">
        <v>1</v>
      </c>
      <c r="BN15" s="9"/>
      <c r="BO15" s="9"/>
      <c r="BP15" s="9"/>
      <c r="BQ15" s="9">
        <v>1</v>
      </c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>
        <v>1</v>
      </c>
      <c r="CC15" s="9"/>
      <c r="CD15" s="9"/>
      <c r="CE15" s="9"/>
      <c r="CF15" s="9">
        <v>1</v>
      </c>
      <c r="CG15" s="9">
        <v>1</v>
      </c>
      <c r="CH15" s="9">
        <v>1</v>
      </c>
      <c r="CI15" s="9"/>
      <c r="CJ15" s="9"/>
      <c r="CK15" s="9"/>
      <c r="CL15" s="9">
        <v>1</v>
      </c>
      <c r="CM15" s="9"/>
      <c r="CN15" s="9">
        <v>1</v>
      </c>
      <c r="CO15" s="29"/>
      <c r="CP15" s="29"/>
      <c r="CQ15" s="29"/>
      <c r="CR15" s="29"/>
      <c r="CS15" s="9"/>
      <c r="CT15" s="9"/>
      <c r="CU15" s="9"/>
      <c r="CV15" s="9"/>
      <c r="CW15" s="29"/>
      <c r="CX15" s="9">
        <v>1</v>
      </c>
      <c r="CY15" s="9"/>
      <c r="CZ15" s="9"/>
      <c r="DA15" s="9"/>
      <c r="DB15" s="9"/>
      <c r="DC15" s="9"/>
      <c r="DD15" s="9"/>
      <c r="DE15" s="29"/>
      <c r="DF15" s="29"/>
      <c r="DG15" s="9"/>
      <c r="DH15" s="29"/>
      <c r="DI15" s="9"/>
      <c r="DJ15" s="29"/>
      <c r="DK15" s="29"/>
      <c r="DL15" s="9">
        <f t="shared" si="0"/>
        <v>15</v>
      </c>
      <c r="DM15" s="30" t="s">
        <v>401</v>
      </c>
      <c r="DN15" s="31" t="s">
        <v>397</v>
      </c>
    </row>
    <row r="16" spans="1:118" ht="20.100000000000001" customHeight="1">
      <c r="A16" s="7" t="s">
        <v>26</v>
      </c>
      <c r="B16" s="13" t="s">
        <v>27</v>
      </c>
      <c r="C16" s="9">
        <v>60</v>
      </c>
      <c r="D16" s="9" t="s">
        <v>398</v>
      </c>
      <c r="E16" s="185" t="s">
        <v>399</v>
      </c>
      <c r="F16" s="13">
        <v>1</v>
      </c>
      <c r="G16" s="13">
        <v>1</v>
      </c>
      <c r="H16" s="13">
        <v>1</v>
      </c>
      <c r="I16" s="13"/>
      <c r="J16" s="13"/>
      <c r="K16" s="13"/>
      <c r="L16" s="13"/>
      <c r="M16" s="13"/>
      <c r="N16" s="13"/>
      <c r="O16" s="13"/>
      <c r="P16" s="13"/>
      <c r="Q16" s="13"/>
      <c r="R16" s="9" t="s">
        <v>400</v>
      </c>
      <c r="S16" s="13" t="s">
        <v>291</v>
      </c>
      <c r="T16" s="13"/>
      <c r="U16" s="13"/>
      <c r="V16" s="13"/>
      <c r="W16" s="13"/>
      <c r="X16" s="13" t="s">
        <v>293</v>
      </c>
      <c r="Y16" s="13"/>
      <c r="Z16" s="13"/>
      <c r="AA16" s="13">
        <v>1</v>
      </c>
      <c r="AB16" s="13"/>
      <c r="AC16" s="13"/>
      <c r="AD16" s="9">
        <v>1</v>
      </c>
      <c r="AE16" s="9"/>
      <c r="AF16" s="9"/>
      <c r="AG16" s="9">
        <v>1</v>
      </c>
      <c r="AH16" s="9"/>
      <c r="AI16" s="9"/>
      <c r="AJ16" s="9">
        <v>1</v>
      </c>
      <c r="AK16" s="9"/>
      <c r="AL16" s="29"/>
      <c r="AM16" s="9"/>
      <c r="AN16" s="9">
        <v>1</v>
      </c>
      <c r="AO16" s="9"/>
      <c r="AP16" s="9"/>
      <c r="AQ16" s="9"/>
      <c r="AR16" s="9"/>
      <c r="AS16" s="29"/>
      <c r="AT16" s="29"/>
      <c r="AU16" s="9"/>
      <c r="AV16" s="29"/>
      <c r="AW16" s="29"/>
      <c r="AX16" s="29"/>
      <c r="AY16" s="9"/>
      <c r="AZ16" s="9"/>
      <c r="BA16" s="29"/>
      <c r="BB16" s="9"/>
      <c r="BC16" s="9"/>
      <c r="BD16" s="9"/>
      <c r="BE16" s="9"/>
      <c r="BF16" s="9"/>
      <c r="BG16" s="9"/>
      <c r="BH16" s="9">
        <v>1</v>
      </c>
      <c r="BI16" s="9">
        <v>1</v>
      </c>
      <c r="BJ16" s="9"/>
      <c r="BK16" s="9"/>
      <c r="BL16" s="9"/>
      <c r="BM16" s="9">
        <v>1</v>
      </c>
      <c r="BN16" s="9"/>
      <c r="BO16" s="9"/>
      <c r="BP16" s="9"/>
      <c r="BQ16" s="9">
        <v>1</v>
      </c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>
        <v>1</v>
      </c>
      <c r="CC16" s="9"/>
      <c r="CD16" s="9"/>
      <c r="CE16" s="9"/>
      <c r="CF16" s="9">
        <v>1</v>
      </c>
      <c r="CG16" s="9">
        <v>1</v>
      </c>
      <c r="CH16" s="9">
        <v>1</v>
      </c>
      <c r="CI16" s="9"/>
      <c r="CJ16" s="9"/>
      <c r="CK16" s="9"/>
      <c r="CL16" s="9">
        <v>1</v>
      </c>
      <c r="CM16" s="9"/>
      <c r="CN16" s="9">
        <v>1</v>
      </c>
      <c r="CO16" s="29"/>
      <c r="CP16" s="29"/>
      <c r="CQ16" s="29"/>
      <c r="CR16" s="29"/>
      <c r="CS16" s="9"/>
      <c r="CT16" s="9"/>
      <c r="CU16" s="9"/>
      <c r="CV16" s="9"/>
      <c r="CW16" s="29"/>
      <c r="CX16" s="9">
        <v>1</v>
      </c>
      <c r="CY16" s="9"/>
      <c r="CZ16" s="9"/>
      <c r="DA16" s="9"/>
      <c r="DB16" s="9"/>
      <c r="DC16" s="9"/>
      <c r="DD16" s="9"/>
      <c r="DE16" s="29"/>
      <c r="DF16" s="29"/>
      <c r="DG16" s="9"/>
      <c r="DH16" s="29"/>
      <c r="DI16" s="9"/>
      <c r="DJ16" s="29"/>
      <c r="DK16" s="29"/>
      <c r="DL16" s="9">
        <f t="shared" si="0"/>
        <v>15</v>
      </c>
      <c r="DM16" s="30"/>
      <c r="DN16" s="31"/>
    </row>
    <row r="17" spans="1:118" ht="20.100000000000001" customHeight="1">
      <c r="A17" s="20">
        <v>872384</v>
      </c>
      <c r="B17" s="13" t="s">
        <v>28</v>
      </c>
      <c r="C17" s="9">
        <v>20</v>
      </c>
      <c r="D17" s="9" t="s">
        <v>398</v>
      </c>
      <c r="E17" s="185" t="s">
        <v>399</v>
      </c>
      <c r="F17" s="13">
        <v>1</v>
      </c>
      <c r="G17" s="13">
        <v>1</v>
      </c>
      <c r="H17" s="13">
        <v>1</v>
      </c>
      <c r="I17" s="13"/>
      <c r="J17" s="13"/>
      <c r="K17" s="13"/>
      <c r="L17" s="13"/>
      <c r="M17" s="13"/>
      <c r="N17" s="13"/>
      <c r="O17" s="13"/>
      <c r="P17" s="13"/>
      <c r="Q17" s="13"/>
      <c r="R17" s="9" t="s">
        <v>400</v>
      </c>
      <c r="S17" s="13" t="s">
        <v>291</v>
      </c>
      <c r="T17" s="13"/>
      <c r="U17" s="13"/>
      <c r="V17" s="13"/>
      <c r="W17" s="13"/>
      <c r="X17" s="13" t="s">
        <v>293</v>
      </c>
      <c r="Y17" s="13"/>
      <c r="Z17" s="13"/>
      <c r="AA17" s="13">
        <v>1</v>
      </c>
      <c r="AB17" s="13"/>
      <c r="AC17" s="13"/>
      <c r="AD17" s="9">
        <v>1</v>
      </c>
      <c r="AE17" s="9"/>
      <c r="AF17" s="9"/>
      <c r="AG17" s="9">
        <v>1</v>
      </c>
      <c r="AH17" s="9"/>
      <c r="AI17" s="9"/>
      <c r="AJ17" s="9">
        <v>1</v>
      </c>
      <c r="AK17" s="9"/>
      <c r="AL17" s="29"/>
      <c r="AM17" s="9"/>
      <c r="AN17" s="9">
        <v>1</v>
      </c>
      <c r="AO17" s="9"/>
      <c r="AP17" s="9"/>
      <c r="AQ17" s="9"/>
      <c r="AR17" s="9"/>
      <c r="AS17" s="29"/>
      <c r="AT17" s="29"/>
      <c r="AU17" s="9"/>
      <c r="AV17" s="29"/>
      <c r="AW17" s="29"/>
      <c r="AX17" s="29"/>
      <c r="AY17" s="9"/>
      <c r="AZ17" s="9"/>
      <c r="BA17" s="29"/>
      <c r="BB17" s="9"/>
      <c r="BC17" s="9"/>
      <c r="BD17" s="9"/>
      <c r="BE17" s="9"/>
      <c r="BF17" s="9"/>
      <c r="BG17" s="9"/>
      <c r="BH17" s="9">
        <v>1</v>
      </c>
      <c r="BI17" s="9">
        <v>1</v>
      </c>
      <c r="BJ17" s="9"/>
      <c r="BK17" s="9"/>
      <c r="BL17" s="9"/>
      <c r="BM17" s="9">
        <v>1</v>
      </c>
      <c r="BN17" s="9"/>
      <c r="BO17" s="9"/>
      <c r="BP17" s="9"/>
      <c r="BQ17" s="9">
        <v>1</v>
      </c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>
        <v>1</v>
      </c>
      <c r="CC17" s="9"/>
      <c r="CD17" s="9"/>
      <c r="CE17" s="9"/>
      <c r="CF17" s="9">
        <v>1</v>
      </c>
      <c r="CG17" s="9">
        <v>1</v>
      </c>
      <c r="CH17" s="9">
        <v>1</v>
      </c>
      <c r="CI17" s="9"/>
      <c r="CJ17" s="9"/>
      <c r="CK17" s="9"/>
      <c r="CL17" s="9">
        <v>1</v>
      </c>
      <c r="CM17" s="9"/>
      <c r="CN17" s="9">
        <v>1</v>
      </c>
      <c r="CO17" s="29"/>
      <c r="CP17" s="29"/>
      <c r="CQ17" s="29"/>
      <c r="CR17" s="29"/>
      <c r="CS17" s="9"/>
      <c r="CT17" s="9"/>
      <c r="CU17" s="9"/>
      <c r="CV17" s="9"/>
      <c r="CW17" s="29"/>
      <c r="CX17" s="9">
        <v>1</v>
      </c>
      <c r="CY17" s="9"/>
      <c r="CZ17" s="9"/>
      <c r="DA17" s="9"/>
      <c r="DB17" s="9"/>
      <c r="DC17" s="9"/>
      <c r="DD17" s="9"/>
      <c r="DE17" s="29"/>
      <c r="DF17" s="29"/>
      <c r="DG17" s="9"/>
      <c r="DH17" s="29"/>
      <c r="DI17" s="9"/>
      <c r="DJ17" s="29"/>
      <c r="DK17" s="29"/>
      <c r="DL17" s="9">
        <f t="shared" si="0"/>
        <v>15</v>
      </c>
      <c r="DM17" s="30"/>
      <c r="DN17" s="31"/>
    </row>
    <row r="18" spans="1:118" ht="20.100000000000001" customHeight="1">
      <c r="A18" s="7">
        <v>872382</v>
      </c>
      <c r="B18" s="8" t="s">
        <v>29</v>
      </c>
      <c r="C18" s="9">
        <v>5</v>
      </c>
      <c r="D18" s="90" t="s">
        <v>398</v>
      </c>
      <c r="E18" s="185" t="s">
        <v>399</v>
      </c>
      <c r="F18" s="13">
        <v>1</v>
      </c>
      <c r="G18" s="13">
        <v>1</v>
      </c>
      <c r="H18" s="13">
        <v>1</v>
      </c>
      <c r="I18" s="13"/>
      <c r="J18" s="13"/>
      <c r="K18" s="13"/>
      <c r="L18" s="13"/>
      <c r="M18" s="13"/>
      <c r="N18" s="13"/>
      <c r="O18" s="13"/>
      <c r="P18" s="13"/>
      <c r="Q18" s="13"/>
      <c r="R18" s="9" t="s">
        <v>400</v>
      </c>
      <c r="S18" s="13" t="s">
        <v>291</v>
      </c>
      <c r="T18" s="13"/>
      <c r="U18" s="13"/>
      <c r="V18" s="13"/>
      <c r="W18" s="13"/>
      <c r="X18" s="13" t="s">
        <v>293</v>
      </c>
      <c r="Y18" s="13"/>
      <c r="Z18" s="13"/>
      <c r="AA18" s="13">
        <v>1</v>
      </c>
      <c r="AB18" s="13"/>
      <c r="AC18" s="13"/>
      <c r="AD18" s="9">
        <v>1</v>
      </c>
      <c r="AE18" s="9"/>
      <c r="AF18" s="9"/>
      <c r="AG18" s="9">
        <v>1</v>
      </c>
      <c r="AH18" s="9"/>
      <c r="AI18" s="9"/>
      <c r="AJ18" s="9">
        <v>1</v>
      </c>
      <c r="AK18" s="9"/>
      <c r="AL18" s="29"/>
      <c r="AM18" s="9"/>
      <c r="AN18" s="9">
        <v>1</v>
      </c>
      <c r="AO18" s="9"/>
      <c r="AP18" s="9"/>
      <c r="AQ18" s="9"/>
      <c r="AR18" s="9"/>
      <c r="AS18" s="29"/>
      <c r="AT18" s="29"/>
      <c r="AU18" s="9"/>
      <c r="AV18" s="29"/>
      <c r="AW18" s="29"/>
      <c r="AX18" s="29"/>
      <c r="AY18" s="9"/>
      <c r="AZ18" s="9"/>
      <c r="BA18" s="29"/>
      <c r="BB18" s="9"/>
      <c r="BC18" s="9"/>
      <c r="BD18" s="9"/>
      <c r="BE18" s="9"/>
      <c r="BF18" s="9"/>
      <c r="BG18" s="9"/>
      <c r="BH18" s="9">
        <v>1</v>
      </c>
      <c r="BI18" s="9">
        <v>1</v>
      </c>
      <c r="BJ18" s="9"/>
      <c r="BK18" s="9"/>
      <c r="BL18" s="9"/>
      <c r="BM18" s="9">
        <v>1</v>
      </c>
      <c r="BN18" s="9"/>
      <c r="BO18" s="9"/>
      <c r="BP18" s="9"/>
      <c r="BQ18" s="9">
        <v>1</v>
      </c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>
        <v>1</v>
      </c>
      <c r="CC18" s="9"/>
      <c r="CD18" s="9"/>
      <c r="CE18" s="9"/>
      <c r="CF18" s="9">
        <v>1</v>
      </c>
      <c r="CG18" s="9">
        <v>1</v>
      </c>
      <c r="CH18" s="9">
        <v>1</v>
      </c>
      <c r="CI18" s="9"/>
      <c r="CJ18" s="9"/>
      <c r="CK18" s="9"/>
      <c r="CL18" s="9">
        <v>1</v>
      </c>
      <c r="CM18" s="9"/>
      <c r="CN18" s="9">
        <v>1</v>
      </c>
      <c r="CO18" s="29"/>
      <c r="CP18" s="29"/>
      <c r="CQ18" s="29"/>
      <c r="CR18" s="29"/>
      <c r="CS18" s="9"/>
      <c r="CT18" s="9"/>
      <c r="CU18" s="9"/>
      <c r="CV18" s="9"/>
      <c r="CW18" s="29"/>
      <c r="CX18" s="9">
        <v>1</v>
      </c>
      <c r="CY18" s="9"/>
      <c r="CZ18" s="9"/>
      <c r="DA18" s="9"/>
      <c r="DB18" s="9"/>
      <c r="DC18" s="9"/>
      <c r="DD18" s="9"/>
      <c r="DE18" s="29"/>
      <c r="DF18" s="29"/>
      <c r="DG18" s="9"/>
      <c r="DH18" s="29"/>
      <c r="DI18" s="9"/>
      <c r="DJ18" s="29"/>
      <c r="DK18" s="29"/>
      <c r="DL18" s="9">
        <f t="shared" si="0"/>
        <v>15</v>
      </c>
      <c r="DM18" s="30"/>
      <c r="DN18" s="31"/>
    </row>
    <row r="19" spans="1:118" ht="20.100000000000001" customHeight="1">
      <c r="A19" s="7">
        <v>872381</v>
      </c>
      <c r="B19" s="8" t="s">
        <v>30</v>
      </c>
      <c r="C19" s="9">
        <v>4</v>
      </c>
      <c r="D19" s="90" t="s">
        <v>398</v>
      </c>
      <c r="E19" s="185" t="s">
        <v>399</v>
      </c>
      <c r="F19" s="13">
        <v>1</v>
      </c>
      <c r="G19" s="13">
        <v>1</v>
      </c>
      <c r="H19" s="13">
        <v>1</v>
      </c>
      <c r="I19" s="13"/>
      <c r="J19" s="13"/>
      <c r="K19" s="13"/>
      <c r="L19" s="13"/>
      <c r="M19" s="13"/>
      <c r="N19" s="13"/>
      <c r="O19" s="13"/>
      <c r="P19" s="13"/>
      <c r="Q19" s="13"/>
      <c r="R19" s="9" t="s">
        <v>400</v>
      </c>
      <c r="S19" s="13" t="s">
        <v>291</v>
      </c>
      <c r="T19" s="13"/>
      <c r="U19" s="13"/>
      <c r="V19" s="13"/>
      <c r="W19" s="13"/>
      <c r="X19" s="13" t="s">
        <v>293</v>
      </c>
      <c r="Y19" s="13"/>
      <c r="Z19" s="13"/>
      <c r="AA19" s="13">
        <v>1</v>
      </c>
      <c r="AB19" s="13"/>
      <c r="AC19" s="13"/>
      <c r="AD19" s="9">
        <v>1</v>
      </c>
      <c r="AE19" s="9"/>
      <c r="AF19" s="9"/>
      <c r="AG19" s="9">
        <v>1</v>
      </c>
      <c r="AH19" s="9"/>
      <c r="AI19" s="9"/>
      <c r="AJ19" s="9">
        <v>1</v>
      </c>
      <c r="AK19" s="9"/>
      <c r="AL19" s="29"/>
      <c r="AM19" s="9"/>
      <c r="AN19" s="9">
        <v>1</v>
      </c>
      <c r="AO19" s="9"/>
      <c r="AP19" s="9"/>
      <c r="AQ19" s="9"/>
      <c r="AR19" s="9"/>
      <c r="AS19" s="29"/>
      <c r="AT19" s="29"/>
      <c r="AU19" s="9"/>
      <c r="AV19" s="29"/>
      <c r="AW19" s="29"/>
      <c r="AX19" s="29"/>
      <c r="AY19" s="9"/>
      <c r="AZ19" s="9"/>
      <c r="BA19" s="29"/>
      <c r="BB19" s="9"/>
      <c r="BC19" s="9"/>
      <c r="BD19" s="9"/>
      <c r="BE19" s="9"/>
      <c r="BF19" s="9"/>
      <c r="BG19" s="9"/>
      <c r="BH19" s="9">
        <v>1</v>
      </c>
      <c r="BI19" s="9">
        <v>1</v>
      </c>
      <c r="BJ19" s="9"/>
      <c r="BK19" s="9"/>
      <c r="BL19" s="9"/>
      <c r="BM19" s="9">
        <v>1</v>
      </c>
      <c r="BN19" s="9"/>
      <c r="BO19" s="9"/>
      <c r="BP19" s="9"/>
      <c r="BQ19" s="9">
        <v>1</v>
      </c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>
        <v>1</v>
      </c>
      <c r="CC19" s="9"/>
      <c r="CD19" s="9"/>
      <c r="CE19" s="9"/>
      <c r="CF19" s="9">
        <v>1</v>
      </c>
      <c r="CG19" s="9">
        <v>1</v>
      </c>
      <c r="CH19" s="9">
        <v>1</v>
      </c>
      <c r="CI19" s="9"/>
      <c r="CJ19" s="9"/>
      <c r="CK19" s="9"/>
      <c r="CL19" s="9">
        <v>1</v>
      </c>
      <c r="CM19" s="9"/>
      <c r="CN19" s="9">
        <v>1</v>
      </c>
      <c r="CO19" s="29"/>
      <c r="CP19" s="29"/>
      <c r="CQ19" s="29"/>
      <c r="CR19" s="29"/>
      <c r="CS19" s="9"/>
      <c r="CT19" s="9"/>
      <c r="CU19" s="9"/>
      <c r="CV19" s="9"/>
      <c r="CW19" s="29"/>
      <c r="CX19" s="9">
        <v>1</v>
      </c>
      <c r="CY19" s="9"/>
      <c r="CZ19" s="9"/>
      <c r="DA19" s="9"/>
      <c r="DB19" s="9"/>
      <c r="DC19" s="9"/>
      <c r="DD19" s="9"/>
      <c r="DE19" s="29"/>
      <c r="DF19" s="29"/>
      <c r="DG19" s="9"/>
      <c r="DH19" s="29"/>
      <c r="DI19" s="9"/>
      <c r="DJ19" s="29"/>
      <c r="DK19" s="29"/>
      <c r="DL19" s="9">
        <f t="shared" si="0"/>
        <v>15</v>
      </c>
      <c r="DM19" s="30"/>
      <c r="DN19" s="31"/>
    </row>
    <row r="20" spans="1:118" ht="20.100000000000001" customHeight="1">
      <c r="A20" s="7">
        <v>872380</v>
      </c>
      <c r="B20" s="8" t="s">
        <v>31</v>
      </c>
      <c r="C20" s="9">
        <v>1</v>
      </c>
      <c r="D20" s="90" t="s">
        <v>398</v>
      </c>
      <c r="E20" s="185" t="s">
        <v>399</v>
      </c>
      <c r="F20" s="13">
        <v>1</v>
      </c>
      <c r="G20" s="13">
        <v>1</v>
      </c>
      <c r="H20" s="13">
        <v>1</v>
      </c>
      <c r="I20" s="13"/>
      <c r="J20" s="13"/>
      <c r="K20" s="13"/>
      <c r="L20" s="13"/>
      <c r="M20" s="13"/>
      <c r="N20" s="13"/>
      <c r="O20" s="13"/>
      <c r="P20" s="13"/>
      <c r="Q20" s="13"/>
      <c r="R20" s="9" t="s">
        <v>400</v>
      </c>
      <c r="S20" s="13" t="s">
        <v>291</v>
      </c>
      <c r="T20" s="13"/>
      <c r="U20" s="13"/>
      <c r="V20" s="13"/>
      <c r="W20" s="13"/>
      <c r="X20" s="13" t="s">
        <v>293</v>
      </c>
      <c r="Y20" s="13"/>
      <c r="Z20" s="13"/>
      <c r="AA20" s="13">
        <v>1</v>
      </c>
      <c r="AB20" s="13"/>
      <c r="AC20" s="13"/>
      <c r="AD20" s="9">
        <v>1</v>
      </c>
      <c r="AE20" s="9"/>
      <c r="AF20" s="9"/>
      <c r="AG20" s="9">
        <v>1</v>
      </c>
      <c r="AH20" s="9"/>
      <c r="AI20" s="9"/>
      <c r="AJ20" s="9">
        <v>1</v>
      </c>
      <c r="AK20" s="9"/>
      <c r="AL20" s="29"/>
      <c r="AM20" s="9"/>
      <c r="AN20" s="9">
        <v>1</v>
      </c>
      <c r="AO20" s="9"/>
      <c r="AP20" s="9"/>
      <c r="AQ20" s="9"/>
      <c r="AR20" s="9"/>
      <c r="AS20" s="29"/>
      <c r="AT20" s="29"/>
      <c r="AU20" s="9"/>
      <c r="AV20" s="29"/>
      <c r="AW20" s="29"/>
      <c r="AX20" s="29"/>
      <c r="AY20" s="9"/>
      <c r="AZ20" s="9"/>
      <c r="BA20" s="29"/>
      <c r="BB20" s="9"/>
      <c r="BC20" s="9"/>
      <c r="BD20" s="9"/>
      <c r="BE20" s="9"/>
      <c r="BF20" s="9"/>
      <c r="BG20" s="9"/>
      <c r="BH20" s="9">
        <v>1</v>
      </c>
      <c r="BI20" s="9">
        <v>1</v>
      </c>
      <c r="BJ20" s="9"/>
      <c r="BK20" s="9"/>
      <c r="BL20" s="9"/>
      <c r="BM20" s="9">
        <v>1</v>
      </c>
      <c r="BN20" s="9"/>
      <c r="BO20" s="9"/>
      <c r="BP20" s="9"/>
      <c r="BQ20" s="9">
        <v>1</v>
      </c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>
        <v>1</v>
      </c>
      <c r="CC20" s="9"/>
      <c r="CD20" s="9"/>
      <c r="CE20" s="9"/>
      <c r="CF20" s="9">
        <v>1</v>
      </c>
      <c r="CG20" s="9">
        <v>1</v>
      </c>
      <c r="CH20" s="9">
        <v>1</v>
      </c>
      <c r="CI20" s="9"/>
      <c r="CJ20" s="9"/>
      <c r="CK20" s="9"/>
      <c r="CL20" s="9">
        <v>1</v>
      </c>
      <c r="CM20" s="9"/>
      <c r="CN20" s="9">
        <v>1</v>
      </c>
      <c r="CO20" s="29"/>
      <c r="CP20" s="29"/>
      <c r="CQ20" s="29"/>
      <c r="CR20" s="29"/>
      <c r="CS20" s="9"/>
      <c r="CT20" s="9"/>
      <c r="CU20" s="9"/>
      <c r="CV20" s="9"/>
      <c r="CW20" s="29"/>
      <c r="CX20" s="9">
        <v>1</v>
      </c>
      <c r="CY20" s="9"/>
      <c r="CZ20" s="9"/>
      <c r="DA20" s="9"/>
      <c r="DB20" s="9"/>
      <c r="DC20" s="9"/>
      <c r="DD20" s="9"/>
      <c r="DE20" s="29"/>
      <c r="DF20" s="29"/>
      <c r="DG20" s="9"/>
      <c r="DH20" s="29"/>
      <c r="DI20" s="9"/>
      <c r="DJ20" s="29"/>
      <c r="DK20" s="29"/>
      <c r="DL20" s="9">
        <f t="shared" si="0"/>
        <v>15</v>
      </c>
      <c r="DM20" s="32"/>
      <c r="DN20" s="31"/>
    </row>
    <row r="21" spans="1:118" ht="20.100000000000001" customHeight="1">
      <c r="A21" s="7">
        <v>872273</v>
      </c>
      <c r="B21" s="13" t="s">
        <v>32</v>
      </c>
      <c r="C21" s="9">
        <v>208</v>
      </c>
      <c r="D21" s="9" t="s">
        <v>402</v>
      </c>
      <c r="E21" s="185" t="s">
        <v>399</v>
      </c>
      <c r="F21" s="13">
        <v>1</v>
      </c>
      <c r="G21" s="13">
        <v>1</v>
      </c>
      <c r="H21" s="13">
        <v>1</v>
      </c>
      <c r="I21" s="13"/>
      <c r="J21" s="13"/>
      <c r="K21" s="13"/>
      <c r="L21" s="13"/>
      <c r="M21" s="13"/>
      <c r="N21" s="13"/>
      <c r="O21" s="13"/>
      <c r="P21" s="13"/>
      <c r="Q21" s="13"/>
      <c r="R21" s="13" t="s">
        <v>403</v>
      </c>
      <c r="S21" s="13"/>
      <c r="T21" s="13" t="s">
        <v>291</v>
      </c>
      <c r="U21" s="13" t="s">
        <v>292</v>
      </c>
      <c r="V21" s="13"/>
      <c r="W21" s="13"/>
      <c r="X21" s="13" t="s">
        <v>293</v>
      </c>
      <c r="Y21" s="13"/>
      <c r="Z21" s="13"/>
      <c r="AA21" s="13">
        <v>1</v>
      </c>
      <c r="AB21" s="13"/>
      <c r="AC21" s="13"/>
      <c r="AD21" s="9">
        <v>1</v>
      </c>
      <c r="AE21" s="9"/>
      <c r="AF21" s="9"/>
      <c r="AG21" s="9"/>
      <c r="AH21" s="9"/>
      <c r="AI21" s="9"/>
      <c r="AJ21" s="9"/>
      <c r="AK21" s="9"/>
      <c r="AL21" s="29"/>
      <c r="AM21" s="9"/>
      <c r="AN21" s="9"/>
      <c r="AO21" s="9"/>
      <c r="AP21" s="9"/>
      <c r="AQ21" s="9"/>
      <c r="AR21" s="9"/>
      <c r="AS21" s="29"/>
      <c r="AT21" s="29"/>
      <c r="AU21" s="9"/>
      <c r="AV21" s="29"/>
      <c r="AW21" s="29"/>
      <c r="AX21" s="29"/>
      <c r="AY21" s="9"/>
      <c r="AZ21" s="9"/>
      <c r="BA21" s="29"/>
      <c r="BB21" s="9"/>
      <c r="BC21" s="9"/>
      <c r="BD21" s="9"/>
      <c r="BE21" s="9"/>
      <c r="BF21" s="9"/>
      <c r="BG21" s="9"/>
      <c r="BH21" s="9">
        <v>1</v>
      </c>
      <c r="BI21" s="9">
        <v>1</v>
      </c>
      <c r="BJ21" s="9"/>
      <c r="BK21" s="9"/>
      <c r="BL21" s="9"/>
      <c r="BM21" s="9">
        <v>1</v>
      </c>
      <c r="BN21" s="9"/>
      <c r="BO21" s="9"/>
      <c r="BP21" s="9"/>
      <c r="BQ21" s="9">
        <v>1</v>
      </c>
      <c r="BR21" s="9"/>
      <c r="BS21" s="9"/>
      <c r="BT21" s="9"/>
      <c r="BU21" s="9"/>
      <c r="BV21" s="9"/>
      <c r="BW21" s="9"/>
      <c r="BX21" s="9"/>
      <c r="BY21" s="9">
        <v>1</v>
      </c>
      <c r="BZ21" s="9"/>
      <c r="CA21" s="9">
        <v>1</v>
      </c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29"/>
      <c r="CP21" s="29"/>
      <c r="CQ21" s="29"/>
      <c r="CR21" s="29"/>
      <c r="CS21" s="9"/>
      <c r="CT21" s="9"/>
      <c r="CU21" s="9"/>
      <c r="CV21" s="9"/>
      <c r="CW21" s="29"/>
      <c r="CX21" s="9"/>
      <c r="CY21" s="9"/>
      <c r="CZ21" s="9">
        <v>1</v>
      </c>
      <c r="DA21" s="9"/>
      <c r="DB21" s="9"/>
      <c r="DC21" s="9"/>
      <c r="DD21" s="9"/>
      <c r="DE21" s="29"/>
      <c r="DF21" s="29"/>
      <c r="DG21" s="9"/>
      <c r="DH21" s="29"/>
      <c r="DI21" s="9"/>
      <c r="DJ21" s="29"/>
      <c r="DK21" s="29"/>
      <c r="DL21" s="9">
        <f t="shared" si="0"/>
        <v>8</v>
      </c>
      <c r="DM21" s="30" t="s">
        <v>404</v>
      </c>
      <c r="DN21" s="37" t="s">
        <v>405</v>
      </c>
    </row>
    <row r="22" spans="1:118" ht="20.100000000000001" customHeight="1">
      <c r="A22" s="7">
        <v>872257</v>
      </c>
      <c r="B22" s="13" t="s">
        <v>33</v>
      </c>
      <c r="C22" s="9">
        <v>60</v>
      </c>
      <c r="D22" s="9" t="s">
        <v>402</v>
      </c>
      <c r="E22" s="185" t="s">
        <v>399</v>
      </c>
      <c r="F22" s="13">
        <v>1</v>
      </c>
      <c r="G22" s="13">
        <v>1</v>
      </c>
      <c r="H22" s="13">
        <v>1</v>
      </c>
      <c r="I22" s="13"/>
      <c r="J22" s="13"/>
      <c r="K22" s="13"/>
      <c r="L22" s="13"/>
      <c r="M22" s="13"/>
      <c r="N22" s="13"/>
      <c r="O22" s="13"/>
      <c r="P22" s="13"/>
      <c r="Q22" s="13"/>
      <c r="R22" s="13" t="s">
        <v>403</v>
      </c>
      <c r="S22" s="13"/>
      <c r="T22" s="13" t="s">
        <v>291</v>
      </c>
      <c r="U22" s="13" t="s">
        <v>292</v>
      </c>
      <c r="V22" s="13"/>
      <c r="W22" s="13"/>
      <c r="X22" s="13" t="s">
        <v>293</v>
      </c>
      <c r="Y22" s="13"/>
      <c r="Z22" s="13"/>
      <c r="AA22" s="13">
        <v>1</v>
      </c>
      <c r="AB22" s="13"/>
      <c r="AC22" s="13"/>
      <c r="AD22" s="9">
        <v>1</v>
      </c>
      <c r="AE22" s="9"/>
      <c r="AF22" s="9"/>
      <c r="AG22" s="9"/>
      <c r="AH22" s="9"/>
      <c r="AI22" s="9"/>
      <c r="AJ22" s="9"/>
      <c r="AK22" s="9"/>
      <c r="AL22" s="29"/>
      <c r="AM22" s="9"/>
      <c r="AN22" s="9"/>
      <c r="AO22" s="9"/>
      <c r="AP22" s="9"/>
      <c r="AQ22" s="9"/>
      <c r="AR22" s="9"/>
      <c r="AS22" s="29"/>
      <c r="AT22" s="29"/>
      <c r="AU22" s="9"/>
      <c r="AV22" s="29"/>
      <c r="AW22" s="29"/>
      <c r="AX22" s="29"/>
      <c r="AY22" s="9"/>
      <c r="AZ22" s="9"/>
      <c r="BA22" s="29"/>
      <c r="BB22" s="9"/>
      <c r="BC22" s="9"/>
      <c r="BD22" s="9"/>
      <c r="BE22" s="9"/>
      <c r="BF22" s="9"/>
      <c r="BG22" s="9"/>
      <c r="BH22" s="9">
        <v>1</v>
      </c>
      <c r="BI22" s="9">
        <v>1</v>
      </c>
      <c r="BJ22" s="9"/>
      <c r="BK22" s="9"/>
      <c r="BL22" s="9"/>
      <c r="BM22" s="9">
        <v>1</v>
      </c>
      <c r="BN22" s="9"/>
      <c r="BO22" s="9"/>
      <c r="BP22" s="9"/>
      <c r="BQ22" s="9">
        <v>1</v>
      </c>
      <c r="BR22" s="9"/>
      <c r="BS22" s="9"/>
      <c r="BT22" s="9"/>
      <c r="BU22" s="9"/>
      <c r="BV22" s="9"/>
      <c r="BW22" s="9"/>
      <c r="BX22" s="9"/>
      <c r="BY22" s="9">
        <v>1</v>
      </c>
      <c r="BZ22" s="9"/>
      <c r="CA22" s="9">
        <v>1</v>
      </c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29"/>
      <c r="CP22" s="29"/>
      <c r="CQ22" s="29"/>
      <c r="CR22" s="29"/>
      <c r="CS22" s="9"/>
      <c r="CT22" s="9"/>
      <c r="CU22" s="9"/>
      <c r="CV22" s="9"/>
      <c r="CW22" s="29"/>
      <c r="CX22" s="9"/>
      <c r="CY22" s="9"/>
      <c r="CZ22" s="9">
        <v>1</v>
      </c>
      <c r="DA22" s="9"/>
      <c r="DB22" s="9"/>
      <c r="DC22" s="9"/>
      <c r="DD22" s="9"/>
      <c r="DE22" s="29"/>
      <c r="DF22" s="29"/>
      <c r="DG22" s="9"/>
      <c r="DH22" s="29"/>
      <c r="DI22" s="9"/>
      <c r="DJ22" s="29"/>
      <c r="DK22" s="29"/>
      <c r="DL22" s="9">
        <f t="shared" si="0"/>
        <v>8</v>
      </c>
      <c r="DM22" s="30"/>
      <c r="DN22" s="37"/>
    </row>
    <row r="23" spans="1:118" ht="20.100000000000001" customHeight="1">
      <c r="A23" s="7">
        <v>872258</v>
      </c>
      <c r="B23" s="13" t="s">
        <v>34</v>
      </c>
      <c r="C23" s="9">
        <v>20</v>
      </c>
      <c r="D23" s="9" t="s">
        <v>402</v>
      </c>
      <c r="E23" s="185" t="s">
        <v>399</v>
      </c>
      <c r="F23" s="13">
        <v>1</v>
      </c>
      <c r="G23" s="13">
        <v>1</v>
      </c>
      <c r="H23" s="13">
        <v>1</v>
      </c>
      <c r="I23" s="13"/>
      <c r="J23" s="13"/>
      <c r="K23" s="13"/>
      <c r="L23" s="13"/>
      <c r="M23" s="13"/>
      <c r="N23" s="13"/>
      <c r="O23" s="13"/>
      <c r="P23" s="13"/>
      <c r="Q23" s="13"/>
      <c r="R23" s="13" t="s">
        <v>403</v>
      </c>
      <c r="S23" s="13"/>
      <c r="T23" s="13" t="s">
        <v>291</v>
      </c>
      <c r="U23" s="13" t="s">
        <v>292</v>
      </c>
      <c r="V23" s="13"/>
      <c r="W23" s="13"/>
      <c r="X23" s="13" t="s">
        <v>293</v>
      </c>
      <c r="Y23" s="13"/>
      <c r="Z23" s="13"/>
      <c r="AA23" s="13">
        <v>1</v>
      </c>
      <c r="AB23" s="13"/>
      <c r="AC23" s="13"/>
      <c r="AD23" s="9">
        <v>1</v>
      </c>
      <c r="AE23" s="9"/>
      <c r="AF23" s="9"/>
      <c r="AG23" s="9"/>
      <c r="AH23" s="9"/>
      <c r="AI23" s="9"/>
      <c r="AJ23" s="9"/>
      <c r="AK23" s="9"/>
      <c r="AL23" s="29"/>
      <c r="AM23" s="9"/>
      <c r="AN23" s="9"/>
      <c r="AO23" s="9"/>
      <c r="AP23" s="9"/>
      <c r="AQ23" s="9"/>
      <c r="AR23" s="9"/>
      <c r="AS23" s="29"/>
      <c r="AT23" s="29"/>
      <c r="AU23" s="9"/>
      <c r="AV23" s="29"/>
      <c r="AW23" s="29"/>
      <c r="AX23" s="29"/>
      <c r="AY23" s="9"/>
      <c r="AZ23" s="9"/>
      <c r="BA23" s="29"/>
      <c r="BB23" s="9"/>
      <c r="BC23" s="9"/>
      <c r="BD23" s="9"/>
      <c r="BE23" s="9"/>
      <c r="BF23" s="9"/>
      <c r="BG23" s="9"/>
      <c r="BH23" s="9">
        <v>1</v>
      </c>
      <c r="BI23" s="9">
        <v>1</v>
      </c>
      <c r="BJ23" s="9"/>
      <c r="BK23" s="9"/>
      <c r="BL23" s="9"/>
      <c r="BM23" s="9">
        <v>1</v>
      </c>
      <c r="BN23" s="9"/>
      <c r="BO23" s="9"/>
      <c r="BP23" s="9"/>
      <c r="BQ23" s="9">
        <v>1</v>
      </c>
      <c r="BR23" s="9"/>
      <c r="BS23" s="9"/>
      <c r="BT23" s="9"/>
      <c r="BU23" s="9"/>
      <c r="BV23" s="9"/>
      <c r="BW23" s="9"/>
      <c r="BX23" s="9"/>
      <c r="BY23" s="9">
        <v>1</v>
      </c>
      <c r="BZ23" s="9"/>
      <c r="CA23" s="9">
        <v>1</v>
      </c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29"/>
      <c r="CP23" s="29"/>
      <c r="CQ23" s="29"/>
      <c r="CR23" s="29"/>
      <c r="CS23" s="9"/>
      <c r="CT23" s="9"/>
      <c r="CU23" s="9"/>
      <c r="CV23" s="9"/>
      <c r="CW23" s="29"/>
      <c r="CX23" s="9"/>
      <c r="CY23" s="9"/>
      <c r="CZ23" s="9">
        <v>1</v>
      </c>
      <c r="DA23" s="9"/>
      <c r="DB23" s="9"/>
      <c r="DC23" s="9"/>
      <c r="DD23" s="9"/>
      <c r="DE23" s="29"/>
      <c r="DF23" s="29"/>
      <c r="DG23" s="9"/>
      <c r="DH23" s="29"/>
      <c r="DI23" s="9"/>
      <c r="DJ23" s="29"/>
      <c r="DK23" s="29"/>
      <c r="DL23" s="9">
        <f t="shared" si="0"/>
        <v>8</v>
      </c>
      <c r="DM23" s="30"/>
      <c r="DN23" s="37"/>
    </row>
    <row r="24" spans="1:118" ht="20.100000000000001" customHeight="1">
      <c r="A24" s="7">
        <v>872259</v>
      </c>
      <c r="B24" s="8" t="s">
        <v>35</v>
      </c>
      <c r="C24" s="9">
        <v>5</v>
      </c>
      <c r="D24" s="90" t="s">
        <v>402</v>
      </c>
      <c r="E24" s="185" t="s">
        <v>399</v>
      </c>
      <c r="F24" s="13">
        <v>1</v>
      </c>
      <c r="G24" s="13">
        <v>1</v>
      </c>
      <c r="H24" s="13">
        <v>1</v>
      </c>
      <c r="I24" s="13"/>
      <c r="J24" s="13"/>
      <c r="K24" s="13"/>
      <c r="L24" s="13"/>
      <c r="M24" s="13"/>
      <c r="N24" s="13"/>
      <c r="O24" s="13"/>
      <c r="P24" s="13"/>
      <c r="Q24" s="13"/>
      <c r="R24" s="13" t="s">
        <v>403</v>
      </c>
      <c r="S24" s="13"/>
      <c r="T24" s="13" t="s">
        <v>291</v>
      </c>
      <c r="U24" s="13" t="s">
        <v>292</v>
      </c>
      <c r="V24" s="13"/>
      <c r="W24" s="13"/>
      <c r="X24" s="13" t="s">
        <v>293</v>
      </c>
      <c r="Y24" s="13"/>
      <c r="Z24" s="13"/>
      <c r="AA24" s="13">
        <v>1</v>
      </c>
      <c r="AB24" s="13"/>
      <c r="AC24" s="13"/>
      <c r="AD24" s="9">
        <v>1</v>
      </c>
      <c r="AE24" s="9"/>
      <c r="AF24" s="9"/>
      <c r="AG24" s="9"/>
      <c r="AH24" s="9"/>
      <c r="AI24" s="9"/>
      <c r="AJ24" s="9"/>
      <c r="AK24" s="9"/>
      <c r="AL24" s="29"/>
      <c r="AM24" s="9"/>
      <c r="AN24" s="9"/>
      <c r="AO24" s="9"/>
      <c r="AP24" s="9"/>
      <c r="AQ24" s="9"/>
      <c r="AR24" s="9"/>
      <c r="AS24" s="29"/>
      <c r="AT24" s="29"/>
      <c r="AU24" s="9"/>
      <c r="AV24" s="29"/>
      <c r="AW24" s="29"/>
      <c r="AX24" s="29"/>
      <c r="AY24" s="9"/>
      <c r="AZ24" s="9"/>
      <c r="BA24" s="29"/>
      <c r="BB24" s="9"/>
      <c r="BC24" s="9"/>
      <c r="BD24" s="9"/>
      <c r="BE24" s="9"/>
      <c r="BF24" s="9"/>
      <c r="BG24" s="9"/>
      <c r="BH24" s="9">
        <v>1</v>
      </c>
      <c r="BI24" s="9">
        <v>1</v>
      </c>
      <c r="BJ24" s="9"/>
      <c r="BK24" s="9"/>
      <c r="BL24" s="9"/>
      <c r="BM24" s="9">
        <v>1</v>
      </c>
      <c r="BN24" s="9"/>
      <c r="BO24" s="9"/>
      <c r="BP24" s="9"/>
      <c r="BQ24" s="9">
        <v>1</v>
      </c>
      <c r="BR24" s="9"/>
      <c r="BS24" s="9"/>
      <c r="BT24" s="9"/>
      <c r="BU24" s="9"/>
      <c r="BV24" s="9"/>
      <c r="BW24" s="9"/>
      <c r="BX24" s="9"/>
      <c r="BY24" s="9">
        <v>1</v>
      </c>
      <c r="BZ24" s="9"/>
      <c r="CA24" s="9">
        <v>1</v>
      </c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29"/>
      <c r="CP24" s="29"/>
      <c r="CQ24" s="29"/>
      <c r="CR24" s="29"/>
      <c r="CS24" s="9"/>
      <c r="CT24" s="9"/>
      <c r="CU24" s="9"/>
      <c r="CV24" s="9"/>
      <c r="CW24" s="29"/>
      <c r="CX24" s="9"/>
      <c r="CY24" s="9"/>
      <c r="CZ24" s="9">
        <v>1</v>
      </c>
      <c r="DA24" s="9"/>
      <c r="DB24" s="9"/>
      <c r="DC24" s="9"/>
      <c r="DD24" s="9"/>
      <c r="DE24" s="29"/>
      <c r="DF24" s="29"/>
      <c r="DG24" s="9"/>
      <c r="DH24" s="29"/>
      <c r="DI24" s="9"/>
      <c r="DJ24" s="29"/>
      <c r="DK24" s="29"/>
      <c r="DL24" s="9">
        <f t="shared" si="0"/>
        <v>8</v>
      </c>
      <c r="DM24" s="30"/>
      <c r="DN24" s="37"/>
    </row>
    <row r="25" spans="1:118" ht="20.100000000000001" customHeight="1">
      <c r="A25" s="7">
        <v>872260</v>
      </c>
      <c r="B25" s="8" t="s">
        <v>36</v>
      </c>
      <c r="C25" s="9">
        <v>4</v>
      </c>
      <c r="D25" s="90" t="s">
        <v>402</v>
      </c>
      <c r="E25" s="185" t="s">
        <v>399</v>
      </c>
      <c r="F25" s="13">
        <v>1</v>
      </c>
      <c r="G25" s="13">
        <v>1</v>
      </c>
      <c r="H25" s="13">
        <v>1</v>
      </c>
      <c r="I25" s="13"/>
      <c r="J25" s="13"/>
      <c r="K25" s="13"/>
      <c r="L25" s="13"/>
      <c r="M25" s="13"/>
      <c r="N25" s="13"/>
      <c r="O25" s="13"/>
      <c r="P25" s="13"/>
      <c r="Q25" s="13"/>
      <c r="R25" s="13" t="s">
        <v>403</v>
      </c>
      <c r="S25" s="13"/>
      <c r="T25" s="13" t="s">
        <v>291</v>
      </c>
      <c r="U25" s="13" t="s">
        <v>292</v>
      </c>
      <c r="V25" s="13"/>
      <c r="W25" s="13"/>
      <c r="X25" s="13" t="s">
        <v>293</v>
      </c>
      <c r="Y25" s="13"/>
      <c r="Z25" s="13"/>
      <c r="AA25" s="13">
        <v>1</v>
      </c>
      <c r="AB25" s="13"/>
      <c r="AC25" s="13"/>
      <c r="AD25" s="9">
        <v>1</v>
      </c>
      <c r="AE25" s="9"/>
      <c r="AF25" s="9"/>
      <c r="AG25" s="9"/>
      <c r="AH25" s="9"/>
      <c r="AI25" s="9"/>
      <c r="AJ25" s="9"/>
      <c r="AK25" s="9"/>
      <c r="AL25" s="29"/>
      <c r="AM25" s="9"/>
      <c r="AN25" s="9"/>
      <c r="AO25" s="9"/>
      <c r="AP25" s="9"/>
      <c r="AQ25" s="9"/>
      <c r="AR25" s="9"/>
      <c r="AS25" s="29"/>
      <c r="AT25" s="29"/>
      <c r="AU25" s="9"/>
      <c r="AV25" s="29"/>
      <c r="AW25" s="29"/>
      <c r="AX25" s="29"/>
      <c r="AY25" s="9"/>
      <c r="AZ25" s="9"/>
      <c r="BA25" s="29"/>
      <c r="BB25" s="9"/>
      <c r="BC25" s="9"/>
      <c r="BD25" s="9"/>
      <c r="BE25" s="9"/>
      <c r="BF25" s="9"/>
      <c r="BG25" s="9"/>
      <c r="BH25" s="9">
        <v>1</v>
      </c>
      <c r="BI25" s="9">
        <v>1</v>
      </c>
      <c r="BJ25" s="9"/>
      <c r="BK25" s="9"/>
      <c r="BL25" s="9"/>
      <c r="BM25" s="9">
        <v>1</v>
      </c>
      <c r="BN25" s="9"/>
      <c r="BO25" s="9"/>
      <c r="BP25" s="9"/>
      <c r="BQ25" s="9">
        <v>1</v>
      </c>
      <c r="BR25" s="9"/>
      <c r="BS25" s="9"/>
      <c r="BT25" s="9"/>
      <c r="BU25" s="9"/>
      <c r="BV25" s="9"/>
      <c r="BW25" s="9"/>
      <c r="BX25" s="9"/>
      <c r="BY25" s="9">
        <v>1</v>
      </c>
      <c r="BZ25" s="9"/>
      <c r="CA25" s="9">
        <v>1</v>
      </c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29"/>
      <c r="CP25" s="29"/>
      <c r="CQ25" s="29"/>
      <c r="CR25" s="29"/>
      <c r="CS25" s="9"/>
      <c r="CT25" s="9"/>
      <c r="CU25" s="9"/>
      <c r="CV25" s="9"/>
      <c r="CW25" s="29"/>
      <c r="CX25" s="9"/>
      <c r="CY25" s="9"/>
      <c r="CZ25" s="9">
        <v>1</v>
      </c>
      <c r="DA25" s="9"/>
      <c r="DB25" s="9"/>
      <c r="DC25" s="9"/>
      <c r="DD25" s="9"/>
      <c r="DE25" s="29"/>
      <c r="DF25" s="29"/>
      <c r="DG25" s="9"/>
      <c r="DH25" s="29"/>
      <c r="DI25" s="9"/>
      <c r="DJ25" s="29"/>
      <c r="DK25" s="29"/>
      <c r="DL25" s="9">
        <f t="shared" si="0"/>
        <v>8</v>
      </c>
      <c r="DM25" s="30"/>
      <c r="DN25" s="37"/>
    </row>
    <row r="26" spans="1:118" ht="20.100000000000001" customHeight="1">
      <c r="A26" s="7">
        <v>872271</v>
      </c>
      <c r="B26" s="8" t="s">
        <v>37</v>
      </c>
      <c r="C26" s="9">
        <v>1</v>
      </c>
      <c r="D26" s="90" t="s">
        <v>402</v>
      </c>
      <c r="E26" s="185" t="s">
        <v>399</v>
      </c>
      <c r="F26" s="13">
        <v>1</v>
      </c>
      <c r="G26" s="13">
        <v>1</v>
      </c>
      <c r="H26" s="13">
        <v>1</v>
      </c>
      <c r="I26" s="13"/>
      <c r="J26" s="13"/>
      <c r="K26" s="13"/>
      <c r="L26" s="13"/>
      <c r="M26" s="13"/>
      <c r="N26" s="13"/>
      <c r="O26" s="13"/>
      <c r="P26" s="13"/>
      <c r="Q26" s="13"/>
      <c r="R26" s="13" t="s">
        <v>403</v>
      </c>
      <c r="S26" s="13"/>
      <c r="T26" s="13" t="s">
        <v>291</v>
      </c>
      <c r="U26" s="13" t="s">
        <v>292</v>
      </c>
      <c r="V26" s="13"/>
      <c r="W26" s="13"/>
      <c r="X26" s="13" t="s">
        <v>293</v>
      </c>
      <c r="Y26" s="13"/>
      <c r="Z26" s="13"/>
      <c r="AA26" s="13">
        <v>1</v>
      </c>
      <c r="AB26" s="13"/>
      <c r="AC26" s="13"/>
      <c r="AD26" s="9">
        <v>1</v>
      </c>
      <c r="AE26" s="9"/>
      <c r="AF26" s="9"/>
      <c r="AG26" s="9"/>
      <c r="AH26" s="9"/>
      <c r="AI26" s="9"/>
      <c r="AJ26" s="9"/>
      <c r="AK26" s="9"/>
      <c r="AL26" s="29"/>
      <c r="AM26" s="9"/>
      <c r="AN26" s="9"/>
      <c r="AO26" s="9"/>
      <c r="AP26" s="9"/>
      <c r="AQ26" s="9"/>
      <c r="AR26" s="9"/>
      <c r="AS26" s="29"/>
      <c r="AT26" s="29"/>
      <c r="AU26" s="9"/>
      <c r="AV26" s="29"/>
      <c r="AW26" s="29"/>
      <c r="AX26" s="29"/>
      <c r="AY26" s="9"/>
      <c r="AZ26" s="9"/>
      <c r="BA26" s="29"/>
      <c r="BB26" s="9"/>
      <c r="BC26" s="9"/>
      <c r="BD26" s="9"/>
      <c r="BE26" s="9"/>
      <c r="BF26" s="9"/>
      <c r="BG26" s="9"/>
      <c r="BH26" s="9">
        <v>1</v>
      </c>
      <c r="BI26" s="9">
        <v>1</v>
      </c>
      <c r="BJ26" s="9"/>
      <c r="BK26" s="9"/>
      <c r="BL26" s="9"/>
      <c r="BM26" s="9">
        <v>1</v>
      </c>
      <c r="BN26" s="9"/>
      <c r="BO26" s="9"/>
      <c r="BP26" s="9"/>
      <c r="BQ26" s="9">
        <v>1</v>
      </c>
      <c r="BR26" s="9"/>
      <c r="BS26" s="9"/>
      <c r="BT26" s="9"/>
      <c r="BU26" s="9"/>
      <c r="BV26" s="9"/>
      <c r="BW26" s="9"/>
      <c r="BX26" s="9"/>
      <c r="BY26" s="9">
        <v>1</v>
      </c>
      <c r="BZ26" s="9"/>
      <c r="CA26" s="9">
        <v>1</v>
      </c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29"/>
      <c r="CP26" s="29"/>
      <c r="CQ26" s="29"/>
      <c r="CR26" s="29"/>
      <c r="CS26" s="9"/>
      <c r="CT26" s="9"/>
      <c r="CU26" s="9"/>
      <c r="CV26" s="9"/>
      <c r="CW26" s="29"/>
      <c r="CX26" s="9"/>
      <c r="CY26" s="9"/>
      <c r="CZ26" s="9">
        <v>1</v>
      </c>
      <c r="DA26" s="9"/>
      <c r="DB26" s="9"/>
      <c r="DC26" s="9"/>
      <c r="DD26" s="9"/>
      <c r="DE26" s="29"/>
      <c r="DF26" s="29"/>
      <c r="DG26" s="9"/>
      <c r="DH26" s="29"/>
      <c r="DI26" s="9"/>
      <c r="DJ26" s="29"/>
      <c r="DK26" s="29"/>
      <c r="DL26" s="9">
        <f t="shared" si="0"/>
        <v>8</v>
      </c>
      <c r="DM26" s="32"/>
      <c r="DN26" s="37"/>
    </row>
    <row r="27" spans="1:118" ht="20.100000000000001" customHeight="1">
      <c r="A27" s="7">
        <v>872584</v>
      </c>
      <c r="B27" s="13" t="s">
        <v>38</v>
      </c>
      <c r="C27" s="9">
        <v>5</v>
      </c>
      <c r="D27" s="9" t="s">
        <v>386</v>
      </c>
      <c r="E27" s="185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>
        <v>1</v>
      </c>
      <c r="AB27" s="13"/>
      <c r="AC27" s="13"/>
      <c r="AD27" s="9"/>
      <c r="AE27" s="9"/>
      <c r="AF27" s="9"/>
      <c r="AG27" s="9"/>
      <c r="AH27" s="9"/>
      <c r="AI27" s="9"/>
      <c r="AJ27" s="9"/>
      <c r="AK27" s="9"/>
      <c r="AL27" s="29"/>
      <c r="AM27" s="9"/>
      <c r="AN27" s="9"/>
      <c r="AO27" s="9"/>
      <c r="AP27" s="9"/>
      <c r="AQ27" s="9"/>
      <c r="AR27" s="9"/>
      <c r="AS27" s="29"/>
      <c r="AT27" s="29"/>
      <c r="AU27" s="9"/>
      <c r="AV27" s="29"/>
      <c r="AW27" s="29"/>
      <c r="AX27" s="29"/>
      <c r="AY27" s="9"/>
      <c r="AZ27" s="9"/>
      <c r="BA27" s="2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29"/>
      <c r="CP27" s="29"/>
      <c r="CQ27" s="29"/>
      <c r="CR27" s="29"/>
      <c r="CS27" s="9"/>
      <c r="CT27" s="9"/>
      <c r="CU27" s="9"/>
      <c r="CV27" s="9"/>
      <c r="CW27" s="29"/>
      <c r="CX27" s="9"/>
      <c r="CY27" s="9"/>
      <c r="CZ27" s="9"/>
      <c r="DA27" s="9">
        <v>1</v>
      </c>
      <c r="DB27" s="9"/>
      <c r="DC27" s="9"/>
      <c r="DD27" s="9"/>
      <c r="DE27" s="29"/>
      <c r="DF27" s="29"/>
      <c r="DG27" s="9"/>
      <c r="DH27" s="29"/>
      <c r="DI27" s="9"/>
      <c r="DJ27" s="29"/>
      <c r="DK27" s="29"/>
      <c r="DL27" s="9">
        <f t="shared" si="0"/>
        <v>1</v>
      </c>
      <c r="DM27" s="35" t="s">
        <v>406</v>
      </c>
      <c r="DN27" s="31" t="s">
        <v>407</v>
      </c>
    </row>
    <row r="28" spans="1:118" ht="20.100000000000001" customHeight="1">
      <c r="A28" s="7">
        <v>872583</v>
      </c>
      <c r="B28" s="13" t="s">
        <v>39</v>
      </c>
      <c r="C28" s="9">
        <v>1</v>
      </c>
      <c r="D28" s="9" t="s">
        <v>386</v>
      </c>
      <c r="E28" s="185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>
        <v>1</v>
      </c>
      <c r="AB28" s="13"/>
      <c r="AC28" s="13"/>
      <c r="AD28" s="9"/>
      <c r="AE28" s="9"/>
      <c r="AF28" s="9"/>
      <c r="AG28" s="9"/>
      <c r="AH28" s="9"/>
      <c r="AI28" s="9"/>
      <c r="AJ28" s="9"/>
      <c r="AK28" s="9"/>
      <c r="AL28" s="29"/>
      <c r="AM28" s="9"/>
      <c r="AN28" s="9"/>
      <c r="AO28" s="9"/>
      <c r="AP28" s="9"/>
      <c r="AQ28" s="9"/>
      <c r="AR28" s="9"/>
      <c r="AS28" s="29"/>
      <c r="AT28" s="29"/>
      <c r="AU28" s="9"/>
      <c r="AV28" s="29"/>
      <c r="AW28" s="29"/>
      <c r="AX28" s="29"/>
      <c r="AY28" s="9"/>
      <c r="AZ28" s="9"/>
      <c r="BA28" s="2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29"/>
      <c r="CP28" s="29"/>
      <c r="CQ28" s="29"/>
      <c r="CR28" s="29"/>
      <c r="CS28" s="9"/>
      <c r="CT28" s="9"/>
      <c r="CU28" s="9"/>
      <c r="CV28" s="9"/>
      <c r="CW28" s="29"/>
      <c r="CX28" s="9"/>
      <c r="CY28" s="9"/>
      <c r="CZ28" s="9"/>
      <c r="DA28" s="9">
        <v>1</v>
      </c>
      <c r="DB28" s="9"/>
      <c r="DC28" s="9"/>
      <c r="DD28" s="9"/>
      <c r="DE28" s="29"/>
      <c r="DF28" s="29"/>
      <c r="DG28" s="9"/>
      <c r="DH28" s="29"/>
      <c r="DI28" s="9"/>
      <c r="DJ28" s="29"/>
      <c r="DK28" s="29"/>
      <c r="DL28" s="9">
        <f t="shared" si="0"/>
        <v>1</v>
      </c>
      <c r="DM28" s="38"/>
      <c r="DN28" s="31"/>
    </row>
    <row r="29" spans="1:118" ht="20.100000000000001" customHeight="1">
      <c r="A29" s="20" t="s">
        <v>40</v>
      </c>
      <c r="B29" s="13" t="s">
        <v>41</v>
      </c>
      <c r="C29" s="9">
        <v>208</v>
      </c>
      <c r="D29" s="9" t="s">
        <v>408</v>
      </c>
      <c r="E29" s="185" t="s">
        <v>409</v>
      </c>
      <c r="F29" s="13"/>
      <c r="G29" s="13"/>
      <c r="H29" s="13"/>
      <c r="I29" s="13">
        <v>1</v>
      </c>
      <c r="J29" s="13">
        <v>1</v>
      </c>
      <c r="K29" s="13">
        <v>1</v>
      </c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>
        <v>1</v>
      </c>
      <c r="AB29" s="13"/>
      <c r="AC29" s="13"/>
      <c r="AD29" s="9"/>
      <c r="AE29" s="9"/>
      <c r="AF29" s="9"/>
      <c r="AG29" s="9"/>
      <c r="AH29" s="9"/>
      <c r="AI29" s="9"/>
      <c r="AJ29" s="9"/>
      <c r="AK29" s="9"/>
      <c r="AL29" s="29"/>
      <c r="AM29" s="9"/>
      <c r="AN29" s="9"/>
      <c r="AO29" s="9"/>
      <c r="AP29" s="9"/>
      <c r="AQ29" s="9"/>
      <c r="AR29" s="9"/>
      <c r="AS29" s="29"/>
      <c r="AT29" s="29"/>
      <c r="AU29" s="9"/>
      <c r="AV29" s="29"/>
      <c r="AW29" s="29"/>
      <c r="AX29" s="29"/>
      <c r="AY29" s="9"/>
      <c r="AZ29" s="9"/>
      <c r="BA29" s="2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29"/>
      <c r="CP29" s="29"/>
      <c r="CQ29" s="29"/>
      <c r="CR29" s="29"/>
      <c r="CS29" s="9"/>
      <c r="CT29" s="9"/>
      <c r="CU29" s="9"/>
      <c r="CV29" s="9"/>
      <c r="CW29" s="29"/>
      <c r="CX29" s="9"/>
      <c r="CY29" s="9"/>
      <c r="CZ29" s="9"/>
      <c r="DA29" s="9"/>
      <c r="DB29" s="9">
        <v>1</v>
      </c>
      <c r="DC29" s="9"/>
      <c r="DD29" s="9"/>
      <c r="DE29" s="29"/>
      <c r="DF29" s="29"/>
      <c r="DG29" s="9"/>
      <c r="DH29" s="29"/>
      <c r="DI29" s="9"/>
      <c r="DJ29" s="29"/>
      <c r="DK29" s="29"/>
      <c r="DL29" s="9">
        <f t="shared" si="0"/>
        <v>1</v>
      </c>
      <c r="DM29" s="30" t="s">
        <v>410</v>
      </c>
      <c r="DN29" s="31" t="s">
        <v>411</v>
      </c>
    </row>
    <row r="30" spans="1:118" ht="20.100000000000001" customHeight="1">
      <c r="A30" s="7">
        <v>872564</v>
      </c>
      <c r="B30" s="13" t="s">
        <v>42</v>
      </c>
      <c r="C30" s="9">
        <v>4</v>
      </c>
      <c r="D30" s="9" t="s">
        <v>408</v>
      </c>
      <c r="E30" s="185" t="s">
        <v>409</v>
      </c>
      <c r="F30" s="13"/>
      <c r="G30" s="13"/>
      <c r="H30" s="13"/>
      <c r="I30" s="13">
        <v>1</v>
      </c>
      <c r="J30" s="13">
        <v>1</v>
      </c>
      <c r="K30" s="13">
        <v>1</v>
      </c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>
        <v>1</v>
      </c>
      <c r="AB30" s="13"/>
      <c r="AC30" s="13"/>
      <c r="AD30" s="9"/>
      <c r="AE30" s="9"/>
      <c r="AF30" s="9"/>
      <c r="AG30" s="9"/>
      <c r="AH30" s="9"/>
      <c r="AI30" s="9"/>
      <c r="AJ30" s="9"/>
      <c r="AK30" s="9"/>
      <c r="AL30" s="29"/>
      <c r="AM30" s="9"/>
      <c r="AN30" s="9"/>
      <c r="AO30" s="9"/>
      <c r="AP30" s="9"/>
      <c r="AQ30" s="9"/>
      <c r="AR30" s="9"/>
      <c r="AS30" s="29"/>
      <c r="AT30" s="29"/>
      <c r="AU30" s="9"/>
      <c r="AV30" s="29"/>
      <c r="AW30" s="29"/>
      <c r="AX30" s="29"/>
      <c r="AY30" s="9"/>
      <c r="AZ30" s="9"/>
      <c r="BA30" s="2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29"/>
      <c r="CP30" s="29"/>
      <c r="CQ30" s="29"/>
      <c r="CR30" s="29"/>
      <c r="CS30" s="9"/>
      <c r="CT30" s="9"/>
      <c r="CU30" s="9"/>
      <c r="CV30" s="9"/>
      <c r="CW30" s="29"/>
      <c r="CX30" s="9"/>
      <c r="CY30" s="9"/>
      <c r="CZ30" s="9"/>
      <c r="DA30" s="9"/>
      <c r="DB30" s="9">
        <v>1</v>
      </c>
      <c r="DC30" s="9"/>
      <c r="DD30" s="9"/>
      <c r="DE30" s="29"/>
      <c r="DF30" s="29"/>
      <c r="DG30" s="9"/>
      <c r="DH30" s="29"/>
      <c r="DI30" s="9"/>
      <c r="DJ30" s="29"/>
      <c r="DK30" s="29"/>
      <c r="DL30" s="9">
        <f t="shared" si="0"/>
        <v>1</v>
      </c>
      <c r="DM30" s="30"/>
      <c r="DN30" s="31"/>
    </row>
    <row r="31" spans="1:118" ht="20.100000000000001" customHeight="1">
      <c r="A31" s="7">
        <v>872560</v>
      </c>
      <c r="B31" s="13" t="s">
        <v>43</v>
      </c>
      <c r="C31" s="9">
        <v>1</v>
      </c>
      <c r="D31" s="9" t="s">
        <v>408</v>
      </c>
      <c r="E31" s="185" t="s">
        <v>409</v>
      </c>
      <c r="F31" s="13"/>
      <c r="G31" s="13"/>
      <c r="H31" s="13"/>
      <c r="I31" s="13">
        <v>1</v>
      </c>
      <c r="J31" s="13">
        <v>1</v>
      </c>
      <c r="K31" s="13">
        <v>1</v>
      </c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>
        <v>1</v>
      </c>
      <c r="AB31" s="13"/>
      <c r="AC31" s="13"/>
      <c r="AD31" s="9"/>
      <c r="AE31" s="9"/>
      <c r="AF31" s="9"/>
      <c r="AG31" s="9"/>
      <c r="AH31" s="9"/>
      <c r="AI31" s="9"/>
      <c r="AJ31" s="9"/>
      <c r="AK31" s="9"/>
      <c r="AL31" s="29"/>
      <c r="AM31" s="9"/>
      <c r="AN31" s="9"/>
      <c r="AO31" s="9"/>
      <c r="AP31" s="9"/>
      <c r="AQ31" s="9"/>
      <c r="AR31" s="9"/>
      <c r="AS31" s="29"/>
      <c r="AT31" s="29"/>
      <c r="AU31" s="9"/>
      <c r="AV31" s="29"/>
      <c r="AW31" s="29"/>
      <c r="AX31" s="29"/>
      <c r="AY31" s="9"/>
      <c r="AZ31" s="9"/>
      <c r="BA31" s="2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29"/>
      <c r="CP31" s="29"/>
      <c r="CQ31" s="29"/>
      <c r="CR31" s="29"/>
      <c r="CS31" s="9"/>
      <c r="CT31" s="9"/>
      <c r="CU31" s="9"/>
      <c r="CV31" s="9"/>
      <c r="CW31" s="29"/>
      <c r="CX31" s="9"/>
      <c r="CY31" s="9"/>
      <c r="CZ31" s="9"/>
      <c r="DA31" s="9"/>
      <c r="DB31" s="9">
        <v>1</v>
      </c>
      <c r="DC31" s="9"/>
      <c r="DD31" s="9"/>
      <c r="DE31" s="29"/>
      <c r="DF31" s="29"/>
      <c r="DG31" s="9"/>
      <c r="DH31" s="29"/>
      <c r="DI31" s="9"/>
      <c r="DJ31" s="29"/>
      <c r="DK31" s="29"/>
      <c r="DL31" s="9">
        <f t="shared" si="0"/>
        <v>1</v>
      </c>
      <c r="DM31" s="32"/>
      <c r="DN31" s="31"/>
    </row>
    <row r="32" spans="1:118" ht="20.100000000000001" customHeight="1">
      <c r="A32" s="7">
        <v>881636</v>
      </c>
      <c r="B32" s="13" t="s">
        <v>44</v>
      </c>
      <c r="C32" s="9">
        <v>5</v>
      </c>
      <c r="D32" s="9" t="s">
        <v>408</v>
      </c>
      <c r="E32" s="185" t="s">
        <v>286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>
        <v>1</v>
      </c>
      <c r="AB32" s="13"/>
      <c r="AC32" s="13"/>
      <c r="AD32" s="9"/>
      <c r="AE32" s="9"/>
      <c r="AF32" s="9"/>
      <c r="AG32" s="9"/>
      <c r="AH32" s="9"/>
      <c r="AI32" s="9"/>
      <c r="AJ32" s="9"/>
      <c r="AK32" s="9"/>
      <c r="AL32" s="29"/>
      <c r="AM32" s="9"/>
      <c r="AN32" s="9"/>
      <c r="AO32" s="9">
        <v>1</v>
      </c>
      <c r="AP32" s="9"/>
      <c r="AQ32" s="9"/>
      <c r="AR32" s="9"/>
      <c r="AS32" s="29"/>
      <c r="AT32" s="29"/>
      <c r="AU32" s="9"/>
      <c r="AV32" s="29"/>
      <c r="AW32" s="29"/>
      <c r="AX32" s="29"/>
      <c r="AY32" s="9"/>
      <c r="AZ32" s="9"/>
      <c r="BA32" s="2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29"/>
      <c r="CP32" s="29"/>
      <c r="CQ32" s="29"/>
      <c r="CR32" s="29"/>
      <c r="CS32" s="9"/>
      <c r="CT32" s="9"/>
      <c r="CU32" s="9"/>
      <c r="CV32" s="9"/>
      <c r="CW32" s="29"/>
      <c r="CX32" s="9"/>
      <c r="CY32" s="9"/>
      <c r="CZ32" s="9"/>
      <c r="DA32" s="9"/>
      <c r="DB32" s="9"/>
      <c r="DC32" s="9"/>
      <c r="DD32" s="9"/>
      <c r="DE32" s="29"/>
      <c r="DF32" s="29"/>
      <c r="DG32" s="9"/>
      <c r="DH32" s="29"/>
      <c r="DI32" s="9"/>
      <c r="DJ32" s="29"/>
      <c r="DK32" s="29"/>
      <c r="DL32" s="9">
        <f t="shared" si="0"/>
        <v>1</v>
      </c>
      <c r="DM32" s="35" t="s">
        <v>412</v>
      </c>
      <c r="DN32" s="31" t="s">
        <v>407</v>
      </c>
    </row>
    <row r="33" spans="1:118" ht="20.100000000000001" customHeight="1">
      <c r="A33" s="7">
        <v>881635</v>
      </c>
      <c r="B33" s="13" t="s">
        <v>45</v>
      </c>
      <c r="C33" s="9">
        <v>1</v>
      </c>
      <c r="D33" s="9" t="s">
        <v>408</v>
      </c>
      <c r="E33" s="185" t="s">
        <v>286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>
        <v>1</v>
      </c>
      <c r="AB33" s="13"/>
      <c r="AC33" s="13"/>
      <c r="AD33" s="9"/>
      <c r="AE33" s="9"/>
      <c r="AF33" s="9"/>
      <c r="AG33" s="9"/>
      <c r="AH33" s="9"/>
      <c r="AI33" s="9"/>
      <c r="AJ33" s="9"/>
      <c r="AK33" s="9"/>
      <c r="AL33" s="29"/>
      <c r="AM33" s="9"/>
      <c r="AN33" s="9"/>
      <c r="AO33" s="9">
        <v>1</v>
      </c>
      <c r="AP33" s="9"/>
      <c r="AQ33" s="9"/>
      <c r="AR33" s="9"/>
      <c r="AS33" s="29"/>
      <c r="AT33" s="29"/>
      <c r="AU33" s="9"/>
      <c r="AV33" s="29"/>
      <c r="AW33" s="29"/>
      <c r="AX33" s="29"/>
      <c r="AY33" s="9"/>
      <c r="AZ33" s="9"/>
      <c r="BA33" s="2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29"/>
      <c r="CP33" s="29"/>
      <c r="CQ33" s="29"/>
      <c r="CR33" s="29"/>
      <c r="CS33" s="9"/>
      <c r="CT33" s="9"/>
      <c r="CU33" s="9"/>
      <c r="CV33" s="9"/>
      <c r="CW33" s="29"/>
      <c r="CX33" s="9"/>
      <c r="CY33" s="9"/>
      <c r="CZ33" s="9"/>
      <c r="DA33" s="9"/>
      <c r="DB33" s="9"/>
      <c r="DC33" s="9"/>
      <c r="DD33" s="9"/>
      <c r="DE33" s="29"/>
      <c r="DF33" s="29"/>
      <c r="DG33" s="9"/>
      <c r="DH33" s="29"/>
      <c r="DI33" s="9"/>
      <c r="DJ33" s="29"/>
      <c r="DK33" s="29"/>
      <c r="DL33" s="9">
        <f t="shared" si="0"/>
        <v>1</v>
      </c>
      <c r="DM33" s="38"/>
      <c r="DN33" s="31"/>
    </row>
    <row r="34" spans="1:118" ht="20.100000000000001" customHeight="1">
      <c r="A34" s="7">
        <v>872556</v>
      </c>
      <c r="B34" s="13" t="s">
        <v>46</v>
      </c>
      <c r="C34" s="9">
        <v>5</v>
      </c>
      <c r="D34" s="9" t="s">
        <v>413</v>
      </c>
      <c r="E34" s="185" t="s">
        <v>289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291</v>
      </c>
      <c r="S34" s="13"/>
      <c r="T34" s="13" t="s">
        <v>291</v>
      </c>
      <c r="U34" s="13"/>
      <c r="V34" s="13"/>
      <c r="W34" s="13"/>
      <c r="X34" s="13"/>
      <c r="Y34" s="13"/>
      <c r="Z34" s="13"/>
      <c r="AA34" s="13">
        <v>1</v>
      </c>
      <c r="AB34" s="13"/>
      <c r="AC34" s="13"/>
      <c r="AD34" s="9"/>
      <c r="AE34" s="9"/>
      <c r="AF34" s="9"/>
      <c r="AG34" s="9"/>
      <c r="AH34" s="9"/>
      <c r="AI34" s="9"/>
      <c r="AJ34" s="9"/>
      <c r="AK34" s="9"/>
      <c r="AL34" s="29"/>
      <c r="AM34" s="9"/>
      <c r="AN34" s="9"/>
      <c r="AO34" s="9"/>
      <c r="AP34" s="9"/>
      <c r="AQ34" s="9"/>
      <c r="AR34" s="9"/>
      <c r="AS34" s="29"/>
      <c r="AT34" s="29"/>
      <c r="AU34" s="9"/>
      <c r="AV34" s="29"/>
      <c r="AW34" s="29"/>
      <c r="AX34" s="29"/>
      <c r="AY34" s="9">
        <v>1</v>
      </c>
      <c r="AZ34" s="9"/>
      <c r="BA34" s="29"/>
      <c r="BB34" s="9"/>
      <c r="BC34" s="9"/>
      <c r="BD34" s="9">
        <v>1</v>
      </c>
      <c r="BE34" s="9">
        <v>1</v>
      </c>
      <c r="BF34" s="9"/>
      <c r="BG34" s="9">
        <v>1</v>
      </c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29"/>
      <c r="CP34" s="29"/>
      <c r="CQ34" s="29"/>
      <c r="CR34" s="29"/>
      <c r="CS34" s="9"/>
      <c r="CT34" s="9"/>
      <c r="CU34" s="9"/>
      <c r="CV34" s="9"/>
      <c r="CW34" s="29"/>
      <c r="CX34" s="9"/>
      <c r="CY34" s="9"/>
      <c r="CZ34" s="9"/>
      <c r="DA34" s="9"/>
      <c r="DB34" s="9"/>
      <c r="DC34" s="9"/>
      <c r="DD34" s="9">
        <v>1</v>
      </c>
      <c r="DE34" s="29"/>
      <c r="DF34" s="29"/>
      <c r="DG34" s="9"/>
      <c r="DH34" s="29"/>
      <c r="DI34" s="9"/>
      <c r="DJ34" s="29"/>
      <c r="DK34" s="29"/>
      <c r="DL34" s="9">
        <f t="shared" si="0"/>
        <v>5</v>
      </c>
      <c r="DM34" s="35" t="s">
        <v>414</v>
      </c>
      <c r="DN34" s="31" t="s">
        <v>415</v>
      </c>
    </row>
    <row r="35" spans="1:118" ht="20.100000000000001" customHeight="1">
      <c r="A35" s="7">
        <v>872555</v>
      </c>
      <c r="B35" s="13" t="s">
        <v>47</v>
      </c>
      <c r="C35" s="9">
        <v>1</v>
      </c>
      <c r="D35" s="9" t="s">
        <v>413</v>
      </c>
      <c r="E35" s="185" t="s">
        <v>289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291</v>
      </c>
      <c r="S35" s="13"/>
      <c r="T35" s="13" t="s">
        <v>291</v>
      </c>
      <c r="U35" s="13"/>
      <c r="V35" s="13"/>
      <c r="W35" s="13"/>
      <c r="X35" s="13"/>
      <c r="Y35" s="13"/>
      <c r="Z35" s="13"/>
      <c r="AA35" s="13">
        <v>1</v>
      </c>
      <c r="AB35" s="13"/>
      <c r="AC35" s="13"/>
      <c r="AD35" s="9"/>
      <c r="AE35" s="9"/>
      <c r="AF35" s="9"/>
      <c r="AG35" s="9"/>
      <c r="AH35" s="9"/>
      <c r="AI35" s="9"/>
      <c r="AJ35" s="9"/>
      <c r="AK35" s="9"/>
      <c r="AL35" s="29"/>
      <c r="AM35" s="9"/>
      <c r="AN35" s="9"/>
      <c r="AO35" s="9"/>
      <c r="AP35" s="9"/>
      <c r="AQ35" s="9"/>
      <c r="AR35" s="9"/>
      <c r="AS35" s="29"/>
      <c r="AT35" s="29"/>
      <c r="AU35" s="9"/>
      <c r="AV35" s="29"/>
      <c r="AW35" s="29"/>
      <c r="AX35" s="29"/>
      <c r="AY35" s="9">
        <v>1</v>
      </c>
      <c r="AZ35" s="9"/>
      <c r="BA35" s="29"/>
      <c r="BB35" s="9"/>
      <c r="BC35" s="9"/>
      <c r="BD35" s="9">
        <v>1</v>
      </c>
      <c r="BE35" s="9">
        <v>1</v>
      </c>
      <c r="BF35" s="9"/>
      <c r="BG35" s="9">
        <v>1</v>
      </c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29"/>
      <c r="CP35" s="29"/>
      <c r="CQ35" s="29"/>
      <c r="CR35" s="29"/>
      <c r="CS35" s="9"/>
      <c r="CT35" s="9"/>
      <c r="CU35" s="9"/>
      <c r="CV35" s="9"/>
      <c r="CW35" s="29"/>
      <c r="CX35" s="9"/>
      <c r="CY35" s="9"/>
      <c r="CZ35" s="9"/>
      <c r="DA35" s="9"/>
      <c r="DB35" s="9"/>
      <c r="DC35" s="9"/>
      <c r="DD35" s="9">
        <v>1</v>
      </c>
      <c r="DE35" s="29"/>
      <c r="DF35" s="29"/>
      <c r="DG35" s="9"/>
      <c r="DH35" s="29"/>
      <c r="DI35" s="9"/>
      <c r="DJ35" s="29"/>
      <c r="DK35" s="29"/>
      <c r="DL35" s="9">
        <f t="shared" ref="DL35:DL66" si="1">SUM(AD35:DK35)</f>
        <v>5</v>
      </c>
      <c r="DM35" s="35"/>
      <c r="DN35" s="31"/>
    </row>
    <row r="36" spans="1:118" ht="20.100000000000001" customHeight="1">
      <c r="A36" s="20">
        <v>722699</v>
      </c>
      <c r="B36" s="13" t="s">
        <v>48</v>
      </c>
      <c r="C36" s="9">
        <v>208</v>
      </c>
      <c r="D36" s="9" t="s">
        <v>394</v>
      </c>
      <c r="E36" s="185" t="s">
        <v>409</v>
      </c>
      <c r="F36" s="13"/>
      <c r="G36" s="13"/>
      <c r="H36" s="13"/>
      <c r="I36" s="13">
        <v>1</v>
      </c>
      <c r="J36" s="13">
        <v>1</v>
      </c>
      <c r="K36" s="13">
        <v>1</v>
      </c>
      <c r="L36" s="13">
        <v>1</v>
      </c>
      <c r="M36" s="13"/>
      <c r="N36" s="13"/>
      <c r="O36" s="13"/>
      <c r="P36" s="13"/>
      <c r="Q36" s="13"/>
      <c r="R36" s="13" t="s">
        <v>395</v>
      </c>
      <c r="S36" s="13" t="s">
        <v>290</v>
      </c>
      <c r="T36" s="13"/>
      <c r="U36" s="13"/>
      <c r="V36" s="13"/>
      <c r="W36" s="13"/>
      <c r="X36" s="13" t="s">
        <v>293</v>
      </c>
      <c r="Y36" s="13"/>
      <c r="Z36" s="13"/>
      <c r="AA36" s="13">
        <v>1</v>
      </c>
      <c r="AB36" s="13"/>
      <c r="AC36" s="13"/>
      <c r="AD36" s="9"/>
      <c r="AE36" s="9"/>
      <c r="AF36" s="9"/>
      <c r="AG36" s="9"/>
      <c r="AH36" s="9"/>
      <c r="AI36" s="9"/>
      <c r="AJ36" s="9"/>
      <c r="AK36" s="9"/>
      <c r="AL36" s="29"/>
      <c r="AM36" s="9"/>
      <c r="AN36" s="9"/>
      <c r="AO36" s="9"/>
      <c r="AP36" s="9"/>
      <c r="AQ36" s="9"/>
      <c r="AR36" s="9"/>
      <c r="AS36" s="29"/>
      <c r="AT36" s="29"/>
      <c r="AU36" s="9"/>
      <c r="AV36" s="29"/>
      <c r="AW36" s="29"/>
      <c r="AX36" s="29"/>
      <c r="AY36" s="9"/>
      <c r="AZ36" s="9">
        <v>1</v>
      </c>
      <c r="BA36" s="29"/>
      <c r="BB36" s="9"/>
      <c r="BC36" s="9">
        <v>1</v>
      </c>
      <c r="BD36" s="9">
        <v>1</v>
      </c>
      <c r="BE36" s="9">
        <v>1</v>
      </c>
      <c r="BF36" s="9"/>
      <c r="BG36" s="9"/>
      <c r="BH36" s="9"/>
      <c r="BI36" s="9">
        <v>1</v>
      </c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>
        <v>1</v>
      </c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29"/>
      <c r="CP36" s="29"/>
      <c r="CQ36" s="29"/>
      <c r="CR36" s="29"/>
      <c r="CS36" s="9"/>
      <c r="CT36" s="9"/>
      <c r="CU36" s="9"/>
      <c r="CV36" s="9"/>
      <c r="CW36" s="29"/>
      <c r="CX36" s="9"/>
      <c r="CY36" s="9"/>
      <c r="CZ36" s="9"/>
      <c r="DA36" s="9"/>
      <c r="DB36" s="9"/>
      <c r="DC36" s="9"/>
      <c r="DD36" s="9"/>
      <c r="DE36" s="29"/>
      <c r="DF36" s="29"/>
      <c r="DG36" s="9">
        <v>1</v>
      </c>
      <c r="DH36" s="29"/>
      <c r="DI36" s="9"/>
      <c r="DJ36" s="29"/>
      <c r="DK36" s="29"/>
      <c r="DL36" s="9">
        <f t="shared" si="1"/>
        <v>7</v>
      </c>
      <c r="DM36" s="35" t="s">
        <v>416</v>
      </c>
      <c r="DN36" s="31" t="s">
        <v>417</v>
      </c>
    </row>
    <row r="37" spans="1:118" ht="20.100000000000001" customHeight="1">
      <c r="A37" s="20">
        <v>722698</v>
      </c>
      <c r="B37" s="13" t="s">
        <v>49</v>
      </c>
      <c r="C37" s="9">
        <v>60</v>
      </c>
      <c r="D37" s="9" t="s">
        <v>394</v>
      </c>
      <c r="E37" s="185" t="s">
        <v>409</v>
      </c>
      <c r="F37" s="13"/>
      <c r="G37" s="13"/>
      <c r="H37" s="13"/>
      <c r="I37" s="13">
        <v>1</v>
      </c>
      <c r="J37" s="13">
        <v>1</v>
      </c>
      <c r="K37" s="13">
        <v>1</v>
      </c>
      <c r="L37" s="13">
        <v>1</v>
      </c>
      <c r="M37" s="13"/>
      <c r="N37" s="13"/>
      <c r="O37" s="13"/>
      <c r="P37" s="13"/>
      <c r="Q37" s="13"/>
      <c r="R37" s="13" t="s">
        <v>395</v>
      </c>
      <c r="S37" s="13" t="s">
        <v>290</v>
      </c>
      <c r="T37" s="13"/>
      <c r="U37" s="13"/>
      <c r="V37" s="13"/>
      <c r="W37" s="13"/>
      <c r="X37" s="13" t="s">
        <v>293</v>
      </c>
      <c r="Y37" s="13"/>
      <c r="Z37" s="13"/>
      <c r="AA37" s="13">
        <v>1</v>
      </c>
      <c r="AB37" s="13"/>
      <c r="AC37" s="13"/>
      <c r="AD37" s="9"/>
      <c r="AE37" s="9"/>
      <c r="AF37" s="9"/>
      <c r="AG37" s="9"/>
      <c r="AH37" s="9"/>
      <c r="AI37" s="9"/>
      <c r="AJ37" s="9"/>
      <c r="AK37" s="9"/>
      <c r="AL37" s="29"/>
      <c r="AM37" s="9"/>
      <c r="AN37" s="9"/>
      <c r="AO37" s="9"/>
      <c r="AP37" s="9"/>
      <c r="AQ37" s="9"/>
      <c r="AR37" s="9"/>
      <c r="AS37" s="29"/>
      <c r="AT37" s="29"/>
      <c r="AU37" s="9"/>
      <c r="AV37" s="29"/>
      <c r="AW37" s="29"/>
      <c r="AX37" s="29"/>
      <c r="AY37" s="9"/>
      <c r="AZ37" s="9">
        <v>1</v>
      </c>
      <c r="BA37" s="29"/>
      <c r="BB37" s="9"/>
      <c r="BC37" s="9">
        <v>1</v>
      </c>
      <c r="BD37" s="9">
        <v>1</v>
      </c>
      <c r="BE37" s="9">
        <v>1</v>
      </c>
      <c r="BF37" s="9"/>
      <c r="BG37" s="9"/>
      <c r="BH37" s="9"/>
      <c r="BI37" s="9">
        <v>1</v>
      </c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>
        <v>1</v>
      </c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29"/>
      <c r="CP37" s="29"/>
      <c r="CQ37" s="29"/>
      <c r="CR37" s="29"/>
      <c r="CS37" s="9"/>
      <c r="CT37" s="9"/>
      <c r="CU37" s="9"/>
      <c r="CV37" s="9"/>
      <c r="CW37" s="29"/>
      <c r="CX37" s="9"/>
      <c r="CY37" s="9"/>
      <c r="CZ37" s="9"/>
      <c r="DA37" s="9"/>
      <c r="DB37" s="9"/>
      <c r="DC37" s="9"/>
      <c r="DD37" s="9"/>
      <c r="DE37" s="29"/>
      <c r="DF37" s="29"/>
      <c r="DG37" s="9">
        <v>1</v>
      </c>
      <c r="DH37" s="29"/>
      <c r="DI37" s="9"/>
      <c r="DJ37" s="29"/>
      <c r="DK37" s="29"/>
      <c r="DL37" s="9">
        <f t="shared" si="1"/>
        <v>7</v>
      </c>
      <c r="DM37" s="35"/>
      <c r="DN37" s="31"/>
    </row>
    <row r="38" spans="1:118" ht="20.100000000000001" customHeight="1">
      <c r="A38" s="20">
        <v>872553</v>
      </c>
      <c r="B38" s="13" t="s">
        <v>50</v>
      </c>
      <c r="C38" s="9">
        <v>20</v>
      </c>
      <c r="D38" s="9" t="s">
        <v>394</v>
      </c>
      <c r="E38" s="185" t="s">
        <v>409</v>
      </c>
      <c r="F38" s="13"/>
      <c r="G38" s="13"/>
      <c r="H38" s="13"/>
      <c r="I38" s="13">
        <v>1</v>
      </c>
      <c r="J38" s="13">
        <v>1</v>
      </c>
      <c r="K38" s="13">
        <v>1</v>
      </c>
      <c r="L38" s="13">
        <v>1</v>
      </c>
      <c r="M38" s="13"/>
      <c r="N38" s="13"/>
      <c r="O38" s="13"/>
      <c r="P38" s="13"/>
      <c r="Q38" s="13"/>
      <c r="R38" s="13" t="s">
        <v>395</v>
      </c>
      <c r="S38" s="13" t="s">
        <v>290</v>
      </c>
      <c r="T38" s="13"/>
      <c r="U38" s="13"/>
      <c r="V38" s="13"/>
      <c r="W38" s="13"/>
      <c r="X38" s="13" t="s">
        <v>293</v>
      </c>
      <c r="Y38" s="13"/>
      <c r="Z38" s="13"/>
      <c r="AA38" s="13">
        <v>1</v>
      </c>
      <c r="AB38" s="13"/>
      <c r="AC38" s="13"/>
      <c r="AD38" s="9"/>
      <c r="AE38" s="9"/>
      <c r="AF38" s="9"/>
      <c r="AG38" s="9"/>
      <c r="AH38" s="9"/>
      <c r="AI38" s="9"/>
      <c r="AJ38" s="9"/>
      <c r="AK38" s="9"/>
      <c r="AL38" s="29"/>
      <c r="AM38" s="9"/>
      <c r="AN38" s="9"/>
      <c r="AO38" s="9"/>
      <c r="AP38" s="9"/>
      <c r="AQ38" s="9"/>
      <c r="AR38" s="9"/>
      <c r="AS38" s="29"/>
      <c r="AT38" s="29"/>
      <c r="AU38" s="9"/>
      <c r="AV38" s="29"/>
      <c r="AW38" s="29"/>
      <c r="AX38" s="29"/>
      <c r="AY38" s="9"/>
      <c r="AZ38" s="9">
        <v>1</v>
      </c>
      <c r="BA38" s="29"/>
      <c r="BB38" s="9"/>
      <c r="BC38" s="9">
        <v>1</v>
      </c>
      <c r="BD38" s="9">
        <v>1</v>
      </c>
      <c r="BE38" s="9">
        <v>1</v>
      </c>
      <c r="BF38" s="9"/>
      <c r="BG38" s="9"/>
      <c r="BH38" s="9"/>
      <c r="BI38" s="9">
        <v>1</v>
      </c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>
        <v>1</v>
      </c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29"/>
      <c r="CP38" s="29"/>
      <c r="CQ38" s="29"/>
      <c r="CR38" s="29"/>
      <c r="CS38" s="9"/>
      <c r="CT38" s="9"/>
      <c r="CU38" s="9"/>
      <c r="CV38" s="9"/>
      <c r="CW38" s="29"/>
      <c r="CX38" s="9"/>
      <c r="CY38" s="9"/>
      <c r="CZ38" s="9"/>
      <c r="DA38" s="9"/>
      <c r="DB38" s="9"/>
      <c r="DC38" s="9"/>
      <c r="DD38" s="9"/>
      <c r="DE38" s="29"/>
      <c r="DF38" s="29"/>
      <c r="DG38" s="9">
        <v>1</v>
      </c>
      <c r="DH38" s="29"/>
      <c r="DI38" s="9"/>
      <c r="DJ38" s="29"/>
      <c r="DK38" s="29"/>
      <c r="DL38" s="9">
        <f t="shared" si="1"/>
        <v>7</v>
      </c>
      <c r="DM38" s="35"/>
      <c r="DN38" s="31"/>
    </row>
    <row r="39" spans="1:118" ht="20.100000000000001" customHeight="1">
      <c r="A39" s="7">
        <v>872552</v>
      </c>
      <c r="B39" s="8" t="s">
        <v>51</v>
      </c>
      <c r="C39" s="9">
        <v>5</v>
      </c>
      <c r="D39" s="90" t="s">
        <v>394</v>
      </c>
      <c r="E39" s="185" t="s">
        <v>409</v>
      </c>
      <c r="F39" s="13"/>
      <c r="G39" s="13"/>
      <c r="H39" s="13"/>
      <c r="I39" s="13">
        <v>1</v>
      </c>
      <c r="J39" s="13">
        <v>1</v>
      </c>
      <c r="K39" s="13">
        <v>1</v>
      </c>
      <c r="L39" s="13">
        <v>1</v>
      </c>
      <c r="M39" s="13"/>
      <c r="N39" s="13"/>
      <c r="O39" s="13"/>
      <c r="P39" s="13"/>
      <c r="Q39" s="13"/>
      <c r="R39" s="13" t="s">
        <v>395</v>
      </c>
      <c r="S39" s="13" t="s">
        <v>290</v>
      </c>
      <c r="T39" s="13"/>
      <c r="U39" s="13"/>
      <c r="V39" s="13"/>
      <c r="W39" s="13"/>
      <c r="X39" s="13" t="s">
        <v>293</v>
      </c>
      <c r="Y39" s="13"/>
      <c r="Z39" s="13"/>
      <c r="AA39" s="13">
        <v>1</v>
      </c>
      <c r="AB39" s="13"/>
      <c r="AC39" s="13"/>
      <c r="AD39" s="9"/>
      <c r="AE39" s="9"/>
      <c r="AF39" s="9"/>
      <c r="AG39" s="9"/>
      <c r="AH39" s="9"/>
      <c r="AI39" s="9"/>
      <c r="AJ39" s="9"/>
      <c r="AK39" s="9"/>
      <c r="AL39" s="29"/>
      <c r="AM39" s="9"/>
      <c r="AN39" s="9"/>
      <c r="AO39" s="9"/>
      <c r="AP39" s="9"/>
      <c r="AQ39" s="9"/>
      <c r="AR39" s="9"/>
      <c r="AS39" s="29"/>
      <c r="AT39" s="29"/>
      <c r="AU39" s="9"/>
      <c r="AV39" s="29"/>
      <c r="AW39" s="29"/>
      <c r="AX39" s="29"/>
      <c r="AY39" s="9"/>
      <c r="AZ39" s="9">
        <v>1</v>
      </c>
      <c r="BA39" s="29"/>
      <c r="BB39" s="9"/>
      <c r="BC39" s="9">
        <v>1</v>
      </c>
      <c r="BD39" s="9">
        <v>1</v>
      </c>
      <c r="BE39" s="9">
        <v>1</v>
      </c>
      <c r="BF39" s="9"/>
      <c r="BG39" s="9"/>
      <c r="BH39" s="9"/>
      <c r="BI39" s="9">
        <v>1</v>
      </c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>
        <v>1</v>
      </c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29"/>
      <c r="CP39" s="29"/>
      <c r="CQ39" s="29"/>
      <c r="CR39" s="29"/>
      <c r="CS39" s="9"/>
      <c r="CT39" s="9"/>
      <c r="CU39" s="9"/>
      <c r="CV39" s="9"/>
      <c r="CW39" s="29"/>
      <c r="CX39" s="9"/>
      <c r="CY39" s="9"/>
      <c r="CZ39" s="9"/>
      <c r="DA39" s="9"/>
      <c r="DB39" s="9"/>
      <c r="DC39" s="9"/>
      <c r="DD39" s="9"/>
      <c r="DE39" s="29"/>
      <c r="DF39" s="29"/>
      <c r="DG39" s="9">
        <v>1</v>
      </c>
      <c r="DH39" s="29"/>
      <c r="DI39" s="9"/>
      <c r="DJ39" s="29"/>
      <c r="DK39" s="29"/>
      <c r="DL39" s="9">
        <f t="shared" si="1"/>
        <v>7</v>
      </c>
      <c r="DM39" s="35"/>
      <c r="DN39" s="31"/>
    </row>
    <row r="40" spans="1:118" ht="20.100000000000001" customHeight="1">
      <c r="A40" s="7">
        <v>872551</v>
      </c>
      <c r="B40" s="8" t="s">
        <v>52</v>
      </c>
      <c r="C40" s="9">
        <v>1</v>
      </c>
      <c r="D40" s="90" t="s">
        <v>394</v>
      </c>
      <c r="E40" s="185" t="s">
        <v>409</v>
      </c>
      <c r="F40" s="13"/>
      <c r="G40" s="13"/>
      <c r="H40" s="13"/>
      <c r="I40" s="13">
        <v>1</v>
      </c>
      <c r="J40" s="13">
        <v>1</v>
      </c>
      <c r="K40" s="13">
        <v>1</v>
      </c>
      <c r="L40" s="13">
        <v>1</v>
      </c>
      <c r="M40" s="13"/>
      <c r="N40" s="13"/>
      <c r="O40" s="13"/>
      <c r="P40" s="13"/>
      <c r="Q40" s="13"/>
      <c r="R40" s="13" t="s">
        <v>395</v>
      </c>
      <c r="S40" s="13" t="s">
        <v>290</v>
      </c>
      <c r="T40" s="13"/>
      <c r="U40" s="13"/>
      <c r="V40" s="13"/>
      <c r="W40" s="13"/>
      <c r="X40" s="13" t="s">
        <v>293</v>
      </c>
      <c r="Y40" s="13"/>
      <c r="Z40" s="13"/>
      <c r="AA40" s="13">
        <v>1</v>
      </c>
      <c r="AB40" s="13"/>
      <c r="AC40" s="13"/>
      <c r="AD40" s="9"/>
      <c r="AE40" s="9"/>
      <c r="AF40" s="9"/>
      <c r="AG40" s="9"/>
      <c r="AH40" s="9"/>
      <c r="AI40" s="9"/>
      <c r="AJ40" s="9"/>
      <c r="AK40" s="9"/>
      <c r="AL40" s="29"/>
      <c r="AM40" s="9"/>
      <c r="AN40" s="9"/>
      <c r="AO40" s="9"/>
      <c r="AP40" s="9"/>
      <c r="AQ40" s="9"/>
      <c r="AR40" s="9"/>
      <c r="AS40" s="29"/>
      <c r="AT40" s="29"/>
      <c r="AU40" s="9"/>
      <c r="AV40" s="29"/>
      <c r="AW40" s="29"/>
      <c r="AX40" s="29"/>
      <c r="AY40" s="9"/>
      <c r="AZ40" s="9">
        <v>1</v>
      </c>
      <c r="BA40" s="29"/>
      <c r="BB40" s="9"/>
      <c r="BC40" s="9">
        <v>1</v>
      </c>
      <c r="BD40" s="9">
        <v>1</v>
      </c>
      <c r="BE40" s="9">
        <v>1</v>
      </c>
      <c r="BF40" s="9"/>
      <c r="BG40" s="9"/>
      <c r="BH40" s="9"/>
      <c r="BI40" s="9">
        <v>1</v>
      </c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>
        <v>1</v>
      </c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29"/>
      <c r="CP40" s="29"/>
      <c r="CQ40" s="29"/>
      <c r="CR40" s="29"/>
      <c r="CS40" s="9"/>
      <c r="CT40" s="9"/>
      <c r="CU40" s="9"/>
      <c r="CV40" s="9"/>
      <c r="CW40" s="29"/>
      <c r="CX40" s="9"/>
      <c r="CY40" s="9"/>
      <c r="CZ40" s="9"/>
      <c r="DA40" s="9"/>
      <c r="DB40" s="9"/>
      <c r="DC40" s="9"/>
      <c r="DD40" s="9"/>
      <c r="DE40" s="29"/>
      <c r="DF40" s="29"/>
      <c r="DG40" s="9">
        <v>1</v>
      </c>
      <c r="DH40" s="29"/>
      <c r="DI40" s="9"/>
      <c r="DJ40" s="29"/>
      <c r="DK40" s="29"/>
      <c r="DL40" s="9">
        <f t="shared" si="1"/>
        <v>7</v>
      </c>
      <c r="DM40" s="38"/>
      <c r="DN40" s="31"/>
    </row>
    <row r="41" spans="1:118" ht="20.100000000000001" customHeight="1">
      <c r="A41" s="7">
        <v>882861</v>
      </c>
      <c r="B41" s="13" t="s">
        <v>53</v>
      </c>
      <c r="C41" s="9">
        <v>5</v>
      </c>
      <c r="D41" s="9" t="s">
        <v>386</v>
      </c>
      <c r="E41" s="185" t="s">
        <v>418</v>
      </c>
      <c r="F41" s="13"/>
      <c r="G41" s="13"/>
      <c r="H41" s="13"/>
      <c r="I41" s="13">
        <v>1</v>
      </c>
      <c r="J41" s="13">
        <v>1</v>
      </c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>
        <v>1</v>
      </c>
      <c r="AB41" s="13"/>
      <c r="AC41" s="13"/>
      <c r="AD41" s="9"/>
      <c r="AE41" s="9"/>
      <c r="AF41" s="9"/>
      <c r="AG41" s="9"/>
      <c r="AH41" s="9"/>
      <c r="AI41" s="9"/>
      <c r="AJ41" s="9"/>
      <c r="AK41" s="9"/>
      <c r="AL41" s="29"/>
      <c r="AM41" s="9"/>
      <c r="AN41" s="9"/>
      <c r="AO41" s="9"/>
      <c r="AP41" s="9"/>
      <c r="AQ41" s="9"/>
      <c r="AR41" s="9"/>
      <c r="AS41" s="29"/>
      <c r="AT41" s="29"/>
      <c r="AU41" s="9"/>
      <c r="AV41" s="29"/>
      <c r="AW41" s="29"/>
      <c r="AX41" s="29"/>
      <c r="AY41" s="9"/>
      <c r="AZ41" s="9"/>
      <c r="BA41" s="2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>
        <v>1</v>
      </c>
      <c r="BW41" s="9"/>
      <c r="BX41" s="9">
        <v>1</v>
      </c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>
        <v>1</v>
      </c>
      <c r="CK41" s="9"/>
      <c r="CL41" s="9"/>
      <c r="CM41" s="9"/>
      <c r="CN41" s="9"/>
      <c r="CO41" s="29"/>
      <c r="CP41" s="29"/>
      <c r="CQ41" s="29"/>
      <c r="CR41" s="29"/>
      <c r="CS41" s="9"/>
      <c r="CT41" s="9"/>
      <c r="CU41" s="9"/>
      <c r="CV41" s="9"/>
      <c r="CW41" s="29"/>
      <c r="CX41" s="9"/>
      <c r="CY41" s="9"/>
      <c r="CZ41" s="9"/>
      <c r="DA41" s="9"/>
      <c r="DB41" s="9"/>
      <c r="DC41" s="9"/>
      <c r="DD41" s="9"/>
      <c r="DE41" s="29"/>
      <c r="DF41" s="29"/>
      <c r="DG41" s="9"/>
      <c r="DH41" s="29"/>
      <c r="DI41" s="9"/>
      <c r="DJ41" s="29"/>
      <c r="DK41" s="29"/>
      <c r="DL41" s="9">
        <f t="shared" si="1"/>
        <v>3</v>
      </c>
      <c r="DM41" s="35" t="s">
        <v>419</v>
      </c>
      <c r="DN41" s="31" t="s">
        <v>420</v>
      </c>
    </row>
    <row r="42" spans="1:118" ht="20.100000000000001" customHeight="1">
      <c r="A42" s="7">
        <v>882800</v>
      </c>
      <c r="B42" s="13" t="s">
        <v>54</v>
      </c>
      <c r="C42" s="9">
        <v>1</v>
      </c>
      <c r="D42" s="9" t="s">
        <v>386</v>
      </c>
      <c r="E42" s="185" t="s">
        <v>418</v>
      </c>
      <c r="F42" s="13"/>
      <c r="G42" s="13"/>
      <c r="H42" s="13"/>
      <c r="I42" s="13">
        <v>1</v>
      </c>
      <c r="J42" s="13">
        <v>1</v>
      </c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>
        <v>1</v>
      </c>
      <c r="AB42" s="13"/>
      <c r="AC42" s="13"/>
      <c r="AD42" s="9"/>
      <c r="AE42" s="9"/>
      <c r="AF42" s="9"/>
      <c r="AG42" s="9"/>
      <c r="AH42" s="9"/>
      <c r="AI42" s="9"/>
      <c r="AJ42" s="9"/>
      <c r="AK42" s="9"/>
      <c r="AL42" s="29"/>
      <c r="AM42" s="9"/>
      <c r="AN42" s="9"/>
      <c r="AO42" s="9"/>
      <c r="AP42" s="9"/>
      <c r="AQ42" s="9"/>
      <c r="AR42" s="9"/>
      <c r="AS42" s="29"/>
      <c r="AT42" s="29"/>
      <c r="AU42" s="9"/>
      <c r="AV42" s="29"/>
      <c r="AW42" s="29"/>
      <c r="AX42" s="29"/>
      <c r="AY42" s="9"/>
      <c r="AZ42" s="9"/>
      <c r="BA42" s="2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>
        <v>1</v>
      </c>
      <c r="BW42" s="9"/>
      <c r="BX42" s="9">
        <v>1</v>
      </c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>
        <v>1</v>
      </c>
      <c r="CK42" s="9"/>
      <c r="CL42" s="9"/>
      <c r="CM42" s="9"/>
      <c r="CN42" s="9"/>
      <c r="CO42" s="29"/>
      <c r="CP42" s="29"/>
      <c r="CQ42" s="29"/>
      <c r="CR42" s="29"/>
      <c r="CS42" s="9"/>
      <c r="CT42" s="9"/>
      <c r="CU42" s="9"/>
      <c r="CV42" s="9"/>
      <c r="CW42" s="29"/>
      <c r="CX42" s="9"/>
      <c r="CY42" s="9"/>
      <c r="CZ42" s="9"/>
      <c r="DA42" s="9"/>
      <c r="DB42" s="9"/>
      <c r="DC42" s="9"/>
      <c r="DD42" s="9"/>
      <c r="DE42" s="29"/>
      <c r="DF42" s="29"/>
      <c r="DG42" s="9"/>
      <c r="DH42" s="29"/>
      <c r="DI42" s="9"/>
      <c r="DJ42" s="29"/>
      <c r="DK42" s="29"/>
      <c r="DL42" s="9">
        <f t="shared" si="1"/>
        <v>3</v>
      </c>
      <c r="DM42" s="38"/>
      <c r="DN42" s="31"/>
    </row>
    <row r="43" spans="1:118" ht="20.100000000000001" customHeight="1">
      <c r="A43" s="20">
        <v>872769</v>
      </c>
      <c r="B43" s="13" t="s">
        <v>55</v>
      </c>
      <c r="C43" s="9">
        <v>208</v>
      </c>
      <c r="D43" s="9" t="s">
        <v>394</v>
      </c>
      <c r="E43" s="185" t="s">
        <v>288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>
        <v>1</v>
      </c>
      <c r="AB43" s="13"/>
      <c r="AC43" s="13"/>
      <c r="AD43" s="9"/>
      <c r="AE43" s="9"/>
      <c r="AF43" s="9">
        <v>1</v>
      </c>
      <c r="AG43" s="9"/>
      <c r="AH43" s="9">
        <v>1</v>
      </c>
      <c r="AI43" s="9"/>
      <c r="AJ43" s="9"/>
      <c r="AK43" s="9">
        <v>1</v>
      </c>
      <c r="AL43" s="29"/>
      <c r="AM43" s="9"/>
      <c r="AN43" s="9"/>
      <c r="AO43" s="9"/>
      <c r="AP43" s="9"/>
      <c r="AQ43" s="9"/>
      <c r="AR43" s="9"/>
      <c r="AS43" s="29"/>
      <c r="AT43" s="29"/>
      <c r="AU43" s="9"/>
      <c r="AV43" s="29"/>
      <c r="AW43" s="29"/>
      <c r="AX43" s="29"/>
      <c r="AY43" s="9"/>
      <c r="AZ43" s="9"/>
      <c r="BA43" s="29"/>
      <c r="BB43" s="9"/>
      <c r="BC43" s="9"/>
      <c r="BD43" s="9"/>
      <c r="BE43" s="9"/>
      <c r="BF43" s="9"/>
      <c r="BG43" s="9"/>
      <c r="BH43" s="9"/>
      <c r="BI43" s="9"/>
      <c r="BJ43" s="9">
        <v>1</v>
      </c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29"/>
      <c r="CP43" s="29"/>
      <c r="CQ43" s="29"/>
      <c r="CR43" s="29"/>
      <c r="CS43" s="9"/>
      <c r="CT43" s="9"/>
      <c r="CU43" s="9"/>
      <c r="CV43" s="9"/>
      <c r="CW43" s="29"/>
      <c r="CX43" s="9"/>
      <c r="CY43" s="9"/>
      <c r="CZ43" s="9"/>
      <c r="DA43" s="9"/>
      <c r="DB43" s="9"/>
      <c r="DC43" s="9"/>
      <c r="DD43" s="9"/>
      <c r="DE43" s="29"/>
      <c r="DF43" s="29"/>
      <c r="DG43" s="9"/>
      <c r="DH43" s="29"/>
      <c r="DI43" s="9"/>
      <c r="DJ43" s="29"/>
      <c r="DK43" s="29"/>
      <c r="DL43" s="9">
        <f t="shared" si="1"/>
        <v>4</v>
      </c>
      <c r="DM43" s="30" t="s">
        <v>421</v>
      </c>
      <c r="DN43" s="31" t="s">
        <v>422</v>
      </c>
    </row>
    <row r="44" spans="1:118" ht="20.100000000000001" customHeight="1">
      <c r="A44" s="20">
        <v>872772</v>
      </c>
      <c r="B44" s="13" t="s">
        <v>56</v>
      </c>
      <c r="C44" s="9">
        <v>20</v>
      </c>
      <c r="D44" s="9" t="s">
        <v>394</v>
      </c>
      <c r="E44" s="185" t="s">
        <v>288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>
        <v>1</v>
      </c>
      <c r="AB44" s="13"/>
      <c r="AC44" s="13"/>
      <c r="AD44" s="9"/>
      <c r="AE44" s="9"/>
      <c r="AF44" s="9">
        <v>1</v>
      </c>
      <c r="AG44" s="9"/>
      <c r="AH44" s="9">
        <v>1</v>
      </c>
      <c r="AI44" s="9"/>
      <c r="AJ44" s="9"/>
      <c r="AK44" s="9">
        <v>1</v>
      </c>
      <c r="AL44" s="29"/>
      <c r="AM44" s="9"/>
      <c r="AN44" s="9"/>
      <c r="AO44" s="9"/>
      <c r="AP44" s="9"/>
      <c r="AQ44" s="9"/>
      <c r="AR44" s="9"/>
      <c r="AS44" s="29"/>
      <c r="AT44" s="29"/>
      <c r="AU44" s="9"/>
      <c r="AV44" s="29"/>
      <c r="AW44" s="29"/>
      <c r="AX44" s="29"/>
      <c r="AY44" s="9"/>
      <c r="AZ44" s="9"/>
      <c r="BA44" s="29"/>
      <c r="BB44" s="9"/>
      <c r="BC44" s="9"/>
      <c r="BD44" s="9"/>
      <c r="BE44" s="9"/>
      <c r="BF44" s="9"/>
      <c r="BG44" s="9"/>
      <c r="BH44" s="9"/>
      <c r="BI44" s="9"/>
      <c r="BJ44" s="9">
        <v>1</v>
      </c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29"/>
      <c r="CP44" s="29"/>
      <c r="CQ44" s="29"/>
      <c r="CR44" s="29"/>
      <c r="CS44" s="9"/>
      <c r="CT44" s="9"/>
      <c r="CU44" s="9"/>
      <c r="CV44" s="9"/>
      <c r="CW44" s="29"/>
      <c r="CX44" s="9"/>
      <c r="CY44" s="9"/>
      <c r="CZ44" s="9"/>
      <c r="DA44" s="9"/>
      <c r="DB44" s="9"/>
      <c r="DC44" s="9"/>
      <c r="DD44" s="9"/>
      <c r="DE44" s="29"/>
      <c r="DF44" s="29"/>
      <c r="DG44" s="9"/>
      <c r="DH44" s="29"/>
      <c r="DI44" s="9"/>
      <c r="DJ44" s="29"/>
      <c r="DK44" s="29"/>
      <c r="DL44" s="9">
        <f t="shared" si="1"/>
        <v>4</v>
      </c>
      <c r="DM44" s="30"/>
      <c r="DN44" s="31"/>
    </row>
    <row r="45" spans="1:118" ht="20.100000000000001" customHeight="1">
      <c r="A45" s="7">
        <v>872771</v>
      </c>
      <c r="B45" s="8" t="s">
        <v>57</v>
      </c>
      <c r="C45" s="9">
        <v>5</v>
      </c>
      <c r="D45" s="90" t="s">
        <v>394</v>
      </c>
      <c r="E45" s="185" t="s">
        <v>288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>
        <v>1</v>
      </c>
      <c r="AB45" s="13"/>
      <c r="AC45" s="13"/>
      <c r="AD45" s="9"/>
      <c r="AE45" s="9"/>
      <c r="AF45" s="9">
        <v>1</v>
      </c>
      <c r="AG45" s="9"/>
      <c r="AH45" s="9">
        <v>1</v>
      </c>
      <c r="AI45" s="9"/>
      <c r="AJ45" s="9"/>
      <c r="AK45" s="9">
        <v>1</v>
      </c>
      <c r="AL45" s="29"/>
      <c r="AM45" s="9"/>
      <c r="AN45" s="9"/>
      <c r="AO45" s="9"/>
      <c r="AP45" s="9"/>
      <c r="AQ45" s="9"/>
      <c r="AR45" s="9"/>
      <c r="AS45" s="29"/>
      <c r="AT45" s="29"/>
      <c r="AU45" s="9"/>
      <c r="AV45" s="29"/>
      <c r="AW45" s="29"/>
      <c r="AX45" s="29"/>
      <c r="AY45" s="9"/>
      <c r="AZ45" s="9"/>
      <c r="BA45" s="29"/>
      <c r="BB45" s="9"/>
      <c r="BC45" s="9"/>
      <c r="BD45" s="9"/>
      <c r="BE45" s="9"/>
      <c r="BF45" s="9"/>
      <c r="BG45" s="9"/>
      <c r="BH45" s="9"/>
      <c r="BI45" s="9"/>
      <c r="BJ45" s="9">
        <v>1</v>
      </c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29"/>
      <c r="CP45" s="29"/>
      <c r="CQ45" s="29"/>
      <c r="CR45" s="29"/>
      <c r="CS45" s="9"/>
      <c r="CT45" s="9"/>
      <c r="CU45" s="9"/>
      <c r="CV45" s="9"/>
      <c r="CW45" s="29"/>
      <c r="CX45" s="9"/>
      <c r="CY45" s="9"/>
      <c r="CZ45" s="9"/>
      <c r="DA45" s="9"/>
      <c r="DB45" s="9"/>
      <c r="DC45" s="9"/>
      <c r="DD45" s="9"/>
      <c r="DE45" s="29"/>
      <c r="DF45" s="29"/>
      <c r="DG45" s="9"/>
      <c r="DH45" s="29"/>
      <c r="DI45" s="9"/>
      <c r="DJ45" s="29"/>
      <c r="DK45" s="29"/>
      <c r="DL45" s="9">
        <f t="shared" si="1"/>
        <v>4</v>
      </c>
      <c r="DM45" s="30"/>
      <c r="DN45" s="31"/>
    </row>
    <row r="46" spans="1:118" ht="20.100000000000001" customHeight="1">
      <c r="A46" s="7">
        <v>872770</v>
      </c>
      <c r="B46" s="8" t="s">
        <v>58</v>
      </c>
      <c r="C46" s="9">
        <v>1</v>
      </c>
      <c r="D46" s="90" t="s">
        <v>394</v>
      </c>
      <c r="E46" s="185" t="s">
        <v>288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>
        <v>1</v>
      </c>
      <c r="AB46" s="13"/>
      <c r="AC46" s="13"/>
      <c r="AD46" s="9"/>
      <c r="AE46" s="9"/>
      <c r="AF46" s="9">
        <v>1</v>
      </c>
      <c r="AG46" s="9"/>
      <c r="AH46" s="9">
        <v>1</v>
      </c>
      <c r="AI46" s="9"/>
      <c r="AJ46" s="9"/>
      <c r="AK46" s="9">
        <v>1</v>
      </c>
      <c r="AL46" s="29"/>
      <c r="AM46" s="9"/>
      <c r="AN46" s="9"/>
      <c r="AO46" s="9"/>
      <c r="AP46" s="9"/>
      <c r="AQ46" s="9"/>
      <c r="AR46" s="9"/>
      <c r="AS46" s="29"/>
      <c r="AT46" s="29"/>
      <c r="AU46" s="9"/>
      <c r="AV46" s="29"/>
      <c r="AW46" s="29"/>
      <c r="AX46" s="29"/>
      <c r="AY46" s="9"/>
      <c r="AZ46" s="9"/>
      <c r="BA46" s="29"/>
      <c r="BB46" s="9"/>
      <c r="BC46" s="9"/>
      <c r="BD46" s="9"/>
      <c r="BE46" s="9"/>
      <c r="BF46" s="9"/>
      <c r="BG46" s="9"/>
      <c r="BH46" s="9"/>
      <c r="BI46" s="9"/>
      <c r="BJ46" s="9">
        <v>1</v>
      </c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29"/>
      <c r="CP46" s="29"/>
      <c r="CQ46" s="29"/>
      <c r="CR46" s="29"/>
      <c r="CS46" s="9"/>
      <c r="CT46" s="9"/>
      <c r="CU46" s="9"/>
      <c r="CV46" s="9"/>
      <c r="CW46" s="29"/>
      <c r="CX46" s="9"/>
      <c r="CY46" s="9"/>
      <c r="CZ46" s="9"/>
      <c r="DA46" s="9"/>
      <c r="DB46" s="9"/>
      <c r="DC46" s="9"/>
      <c r="DD46" s="9"/>
      <c r="DE46" s="29"/>
      <c r="DF46" s="29"/>
      <c r="DG46" s="9"/>
      <c r="DH46" s="29"/>
      <c r="DI46" s="9"/>
      <c r="DJ46" s="29"/>
      <c r="DK46" s="29"/>
      <c r="DL46" s="9">
        <f t="shared" si="1"/>
        <v>4</v>
      </c>
      <c r="DM46" s="32"/>
      <c r="DN46" s="31"/>
    </row>
    <row r="47" spans="1:118" ht="20.100000000000001" customHeight="1">
      <c r="A47" s="7">
        <v>872796</v>
      </c>
      <c r="B47" s="13" t="s">
        <v>59</v>
      </c>
      <c r="C47" s="9">
        <v>208</v>
      </c>
      <c r="D47" s="9" t="s">
        <v>394</v>
      </c>
      <c r="E47" s="185" t="s">
        <v>287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>
        <v>1</v>
      </c>
      <c r="AB47" s="13"/>
      <c r="AC47" s="13"/>
      <c r="AD47" s="9"/>
      <c r="AE47" s="9"/>
      <c r="AF47" s="9">
        <v>1</v>
      </c>
      <c r="AG47" s="9"/>
      <c r="AH47" s="9"/>
      <c r="AI47" s="9"/>
      <c r="AJ47" s="9"/>
      <c r="AK47" s="9">
        <v>1</v>
      </c>
      <c r="AL47" s="29"/>
      <c r="AM47" s="9"/>
      <c r="AN47" s="9"/>
      <c r="AO47" s="9"/>
      <c r="AP47" s="9">
        <v>1</v>
      </c>
      <c r="AQ47" s="9"/>
      <c r="AR47" s="9"/>
      <c r="AS47" s="29"/>
      <c r="AT47" s="29"/>
      <c r="AU47" s="9"/>
      <c r="AV47" s="29"/>
      <c r="AW47" s="29"/>
      <c r="AX47" s="29"/>
      <c r="AY47" s="9"/>
      <c r="AZ47" s="9"/>
      <c r="BA47" s="2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>
        <v>1</v>
      </c>
      <c r="BM47" s="9">
        <v>1</v>
      </c>
      <c r="BN47" s="9">
        <v>1</v>
      </c>
      <c r="BO47" s="9">
        <v>1</v>
      </c>
      <c r="BP47" s="9">
        <v>1</v>
      </c>
      <c r="BQ47" s="9">
        <v>1</v>
      </c>
      <c r="BR47" s="9"/>
      <c r="BS47" s="9">
        <v>1</v>
      </c>
      <c r="BT47" s="9">
        <v>1</v>
      </c>
      <c r="BU47" s="9">
        <v>1</v>
      </c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>
        <v>1</v>
      </c>
      <c r="CL47" s="9"/>
      <c r="CM47" s="9"/>
      <c r="CN47" s="9"/>
      <c r="CO47" s="29"/>
      <c r="CP47" s="29"/>
      <c r="CQ47" s="29"/>
      <c r="CR47" s="29"/>
      <c r="CS47" s="9"/>
      <c r="CT47" s="9"/>
      <c r="CU47" s="9"/>
      <c r="CV47" s="9"/>
      <c r="CW47" s="29"/>
      <c r="CX47" s="9"/>
      <c r="CY47" s="9"/>
      <c r="CZ47" s="9"/>
      <c r="DA47" s="9"/>
      <c r="DB47" s="9"/>
      <c r="DC47" s="9"/>
      <c r="DD47" s="9"/>
      <c r="DE47" s="29"/>
      <c r="DF47" s="29"/>
      <c r="DG47" s="9"/>
      <c r="DH47" s="29"/>
      <c r="DI47" s="9"/>
      <c r="DJ47" s="29"/>
      <c r="DK47" s="29"/>
      <c r="DL47" s="9">
        <f t="shared" si="1"/>
        <v>13</v>
      </c>
      <c r="DM47" s="30" t="s">
        <v>423</v>
      </c>
      <c r="DN47" s="31" t="s">
        <v>424</v>
      </c>
    </row>
    <row r="48" spans="1:118" ht="20.100000000000001" customHeight="1">
      <c r="A48" s="7">
        <v>872798</v>
      </c>
      <c r="B48" s="13" t="s">
        <v>60</v>
      </c>
      <c r="C48" s="9">
        <v>60</v>
      </c>
      <c r="D48" s="9" t="s">
        <v>394</v>
      </c>
      <c r="E48" s="185" t="s">
        <v>287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>
        <v>1</v>
      </c>
      <c r="AB48" s="13"/>
      <c r="AC48" s="13"/>
      <c r="AD48" s="9"/>
      <c r="AE48" s="9"/>
      <c r="AF48" s="9">
        <v>1</v>
      </c>
      <c r="AG48" s="9"/>
      <c r="AH48" s="9"/>
      <c r="AI48" s="9"/>
      <c r="AJ48" s="9"/>
      <c r="AK48" s="9">
        <v>1</v>
      </c>
      <c r="AL48" s="29"/>
      <c r="AM48" s="9"/>
      <c r="AN48" s="9"/>
      <c r="AO48" s="9"/>
      <c r="AP48" s="9">
        <v>1</v>
      </c>
      <c r="AQ48" s="9"/>
      <c r="AR48" s="9"/>
      <c r="AS48" s="29"/>
      <c r="AT48" s="29"/>
      <c r="AU48" s="9"/>
      <c r="AV48" s="29"/>
      <c r="AW48" s="29"/>
      <c r="AX48" s="29"/>
      <c r="AY48" s="9"/>
      <c r="AZ48" s="9"/>
      <c r="BA48" s="2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>
        <v>1</v>
      </c>
      <c r="BM48" s="9">
        <v>1</v>
      </c>
      <c r="BN48" s="9">
        <v>1</v>
      </c>
      <c r="BO48" s="9">
        <v>1</v>
      </c>
      <c r="BP48" s="9">
        <v>1</v>
      </c>
      <c r="BQ48" s="9">
        <v>1</v>
      </c>
      <c r="BR48" s="9"/>
      <c r="BS48" s="9">
        <v>1</v>
      </c>
      <c r="BT48" s="9">
        <v>1</v>
      </c>
      <c r="BU48" s="9">
        <v>1</v>
      </c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>
        <v>1</v>
      </c>
      <c r="CL48" s="9"/>
      <c r="CM48" s="9"/>
      <c r="CN48" s="9"/>
      <c r="CO48" s="29"/>
      <c r="CP48" s="29"/>
      <c r="CQ48" s="29"/>
      <c r="CR48" s="29"/>
      <c r="CS48" s="9"/>
      <c r="CT48" s="9"/>
      <c r="CU48" s="9"/>
      <c r="CV48" s="9"/>
      <c r="CW48" s="29"/>
      <c r="CX48" s="9"/>
      <c r="CY48" s="9"/>
      <c r="CZ48" s="9"/>
      <c r="DA48" s="9"/>
      <c r="DB48" s="9"/>
      <c r="DC48" s="9"/>
      <c r="DD48" s="9"/>
      <c r="DE48" s="29"/>
      <c r="DF48" s="29"/>
      <c r="DG48" s="9"/>
      <c r="DH48" s="29"/>
      <c r="DI48" s="9"/>
      <c r="DJ48" s="29"/>
      <c r="DK48" s="29"/>
      <c r="DL48" s="9">
        <f t="shared" si="1"/>
        <v>13</v>
      </c>
      <c r="DM48" s="30"/>
      <c r="DN48" s="31"/>
    </row>
    <row r="49" spans="1:118" ht="20.100000000000001" customHeight="1">
      <c r="A49" s="7">
        <v>872376</v>
      </c>
      <c r="B49" s="13" t="s">
        <v>61</v>
      </c>
      <c r="C49" s="9">
        <v>20</v>
      </c>
      <c r="D49" s="9" t="s">
        <v>394</v>
      </c>
      <c r="E49" s="185" t="s">
        <v>287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>
        <v>1</v>
      </c>
      <c r="AB49" s="13"/>
      <c r="AC49" s="13"/>
      <c r="AD49" s="9"/>
      <c r="AE49" s="9"/>
      <c r="AF49" s="9">
        <v>1</v>
      </c>
      <c r="AG49" s="9"/>
      <c r="AH49" s="9"/>
      <c r="AI49" s="9"/>
      <c r="AJ49" s="9"/>
      <c r="AK49" s="9">
        <v>1</v>
      </c>
      <c r="AL49" s="29"/>
      <c r="AM49" s="9"/>
      <c r="AN49" s="9"/>
      <c r="AO49" s="9"/>
      <c r="AP49" s="9">
        <v>1</v>
      </c>
      <c r="AQ49" s="9"/>
      <c r="AR49" s="9"/>
      <c r="AS49" s="29"/>
      <c r="AT49" s="29"/>
      <c r="AU49" s="9"/>
      <c r="AV49" s="29"/>
      <c r="AW49" s="29"/>
      <c r="AX49" s="29"/>
      <c r="AY49" s="9"/>
      <c r="AZ49" s="9"/>
      <c r="BA49" s="2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>
        <v>1</v>
      </c>
      <c r="BM49" s="9">
        <v>1</v>
      </c>
      <c r="BN49" s="9">
        <v>1</v>
      </c>
      <c r="BO49" s="9">
        <v>1</v>
      </c>
      <c r="BP49" s="9">
        <v>1</v>
      </c>
      <c r="BQ49" s="9">
        <v>1</v>
      </c>
      <c r="BR49" s="9"/>
      <c r="BS49" s="9">
        <v>1</v>
      </c>
      <c r="BT49" s="9">
        <v>1</v>
      </c>
      <c r="BU49" s="9">
        <v>1</v>
      </c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>
        <v>1</v>
      </c>
      <c r="CL49" s="9"/>
      <c r="CM49" s="9"/>
      <c r="CN49" s="9"/>
      <c r="CO49" s="29"/>
      <c r="CP49" s="29"/>
      <c r="CQ49" s="29"/>
      <c r="CR49" s="29"/>
      <c r="CS49" s="9"/>
      <c r="CT49" s="9"/>
      <c r="CU49" s="9"/>
      <c r="CV49" s="9"/>
      <c r="CW49" s="29"/>
      <c r="CX49" s="9"/>
      <c r="CY49" s="9"/>
      <c r="CZ49" s="9"/>
      <c r="DA49" s="9"/>
      <c r="DB49" s="9"/>
      <c r="DC49" s="9"/>
      <c r="DD49" s="9"/>
      <c r="DE49" s="29"/>
      <c r="DF49" s="29"/>
      <c r="DG49" s="9"/>
      <c r="DH49" s="29"/>
      <c r="DI49" s="9"/>
      <c r="DJ49" s="29"/>
      <c r="DK49" s="29"/>
      <c r="DL49" s="9">
        <f t="shared" si="1"/>
        <v>13</v>
      </c>
      <c r="DM49" s="30"/>
      <c r="DN49" s="31"/>
    </row>
    <row r="50" spans="1:118" ht="20.100000000000001" customHeight="1">
      <c r="A50" s="7">
        <v>872375</v>
      </c>
      <c r="B50" s="8" t="s">
        <v>62</v>
      </c>
      <c r="C50" s="9">
        <v>5</v>
      </c>
      <c r="D50" s="90" t="s">
        <v>394</v>
      </c>
      <c r="E50" s="185" t="s">
        <v>287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>
        <v>1</v>
      </c>
      <c r="AB50" s="13"/>
      <c r="AC50" s="13"/>
      <c r="AD50" s="9"/>
      <c r="AE50" s="9"/>
      <c r="AF50" s="9">
        <v>1</v>
      </c>
      <c r="AG50" s="9"/>
      <c r="AH50" s="9"/>
      <c r="AI50" s="9"/>
      <c r="AJ50" s="9"/>
      <c r="AK50" s="9">
        <v>1</v>
      </c>
      <c r="AL50" s="29"/>
      <c r="AM50" s="9"/>
      <c r="AN50" s="9"/>
      <c r="AO50" s="9"/>
      <c r="AP50" s="9">
        <v>1</v>
      </c>
      <c r="AQ50" s="9"/>
      <c r="AR50" s="9"/>
      <c r="AS50" s="29"/>
      <c r="AT50" s="29"/>
      <c r="AU50" s="9"/>
      <c r="AV50" s="29"/>
      <c r="AW50" s="29"/>
      <c r="AX50" s="29"/>
      <c r="AY50" s="9"/>
      <c r="AZ50" s="9"/>
      <c r="BA50" s="2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>
        <v>1</v>
      </c>
      <c r="BM50" s="9">
        <v>1</v>
      </c>
      <c r="BN50" s="9">
        <v>1</v>
      </c>
      <c r="BO50" s="9">
        <v>1</v>
      </c>
      <c r="BP50" s="9">
        <v>1</v>
      </c>
      <c r="BQ50" s="9">
        <v>1</v>
      </c>
      <c r="BR50" s="9"/>
      <c r="BS50" s="9">
        <v>1</v>
      </c>
      <c r="BT50" s="9">
        <v>1</v>
      </c>
      <c r="BU50" s="9">
        <v>1</v>
      </c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>
        <v>1</v>
      </c>
      <c r="CL50" s="9"/>
      <c r="CM50" s="9"/>
      <c r="CN50" s="9"/>
      <c r="CO50" s="29"/>
      <c r="CP50" s="29"/>
      <c r="CQ50" s="29"/>
      <c r="CR50" s="29"/>
      <c r="CS50" s="9"/>
      <c r="CT50" s="9"/>
      <c r="CU50" s="9"/>
      <c r="CV50" s="9"/>
      <c r="CW50" s="29"/>
      <c r="CX50" s="9"/>
      <c r="CY50" s="9"/>
      <c r="CZ50" s="9"/>
      <c r="DA50" s="9"/>
      <c r="DB50" s="9"/>
      <c r="DC50" s="9"/>
      <c r="DD50" s="9"/>
      <c r="DE50" s="29"/>
      <c r="DF50" s="29"/>
      <c r="DG50" s="9"/>
      <c r="DH50" s="29"/>
      <c r="DI50" s="9"/>
      <c r="DJ50" s="29"/>
      <c r="DK50" s="29"/>
      <c r="DL50" s="9">
        <f t="shared" si="1"/>
        <v>13</v>
      </c>
      <c r="DM50" s="30"/>
      <c r="DN50" s="31"/>
    </row>
    <row r="51" spans="1:118" ht="20.100000000000001" customHeight="1">
      <c r="A51" s="7">
        <v>872373</v>
      </c>
      <c r="B51" s="8" t="s">
        <v>63</v>
      </c>
      <c r="C51" s="9">
        <v>4</v>
      </c>
      <c r="D51" s="90" t="s">
        <v>394</v>
      </c>
      <c r="E51" s="185" t="s">
        <v>287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>
        <v>1</v>
      </c>
      <c r="AB51" s="13"/>
      <c r="AC51" s="13"/>
      <c r="AD51" s="9"/>
      <c r="AE51" s="9"/>
      <c r="AF51" s="9">
        <v>1</v>
      </c>
      <c r="AG51" s="9"/>
      <c r="AH51" s="9"/>
      <c r="AI51" s="9"/>
      <c r="AJ51" s="9"/>
      <c r="AK51" s="9">
        <v>1</v>
      </c>
      <c r="AL51" s="29"/>
      <c r="AM51" s="9"/>
      <c r="AN51" s="9"/>
      <c r="AO51" s="9"/>
      <c r="AP51" s="9">
        <v>1</v>
      </c>
      <c r="AQ51" s="9"/>
      <c r="AR51" s="9"/>
      <c r="AS51" s="29"/>
      <c r="AT51" s="29"/>
      <c r="AU51" s="9"/>
      <c r="AV51" s="29"/>
      <c r="AW51" s="29"/>
      <c r="AX51" s="29"/>
      <c r="AY51" s="9"/>
      <c r="AZ51" s="9"/>
      <c r="BA51" s="2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>
        <v>1</v>
      </c>
      <c r="BM51" s="9">
        <v>1</v>
      </c>
      <c r="BN51" s="9">
        <v>1</v>
      </c>
      <c r="BO51" s="9">
        <v>1</v>
      </c>
      <c r="BP51" s="9">
        <v>1</v>
      </c>
      <c r="BQ51" s="9">
        <v>1</v>
      </c>
      <c r="BR51" s="9"/>
      <c r="BS51" s="9">
        <v>1</v>
      </c>
      <c r="BT51" s="9">
        <v>1</v>
      </c>
      <c r="BU51" s="9">
        <v>1</v>
      </c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>
        <v>1</v>
      </c>
      <c r="CL51" s="9"/>
      <c r="CM51" s="9"/>
      <c r="CN51" s="9"/>
      <c r="CO51" s="29"/>
      <c r="CP51" s="29"/>
      <c r="CQ51" s="29"/>
      <c r="CR51" s="29"/>
      <c r="CS51" s="9"/>
      <c r="CT51" s="9"/>
      <c r="CU51" s="9"/>
      <c r="CV51" s="9"/>
      <c r="CW51" s="29"/>
      <c r="CX51" s="9"/>
      <c r="CY51" s="9"/>
      <c r="CZ51" s="9"/>
      <c r="DA51" s="9"/>
      <c r="DB51" s="9"/>
      <c r="DC51" s="9"/>
      <c r="DD51" s="9"/>
      <c r="DE51" s="29"/>
      <c r="DF51" s="29"/>
      <c r="DG51" s="9"/>
      <c r="DH51" s="29"/>
      <c r="DI51" s="9"/>
      <c r="DJ51" s="29"/>
      <c r="DK51" s="29"/>
      <c r="DL51" s="9">
        <f t="shared" si="1"/>
        <v>13</v>
      </c>
      <c r="DM51" s="30"/>
      <c r="DN51" s="31"/>
    </row>
    <row r="52" spans="1:118" ht="20.100000000000001" customHeight="1">
      <c r="A52" s="7">
        <v>872372</v>
      </c>
      <c r="B52" s="8" t="s">
        <v>64</v>
      </c>
      <c r="C52" s="9">
        <v>1</v>
      </c>
      <c r="D52" s="90" t="s">
        <v>394</v>
      </c>
      <c r="E52" s="185" t="s">
        <v>287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>
        <v>1</v>
      </c>
      <c r="AB52" s="13"/>
      <c r="AC52" s="13"/>
      <c r="AD52" s="9"/>
      <c r="AE52" s="9"/>
      <c r="AF52" s="9">
        <v>1</v>
      </c>
      <c r="AG52" s="9"/>
      <c r="AH52" s="9"/>
      <c r="AI52" s="9"/>
      <c r="AJ52" s="9"/>
      <c r="AK52" s="9">
        <v>1</v>
      </c>
      <c r="AL52" s="29"/>
      <c r="AM52" s="9"/>
      <c r="AN52" s="9"/>
      <c r="AO52" s="9"/>
      <c r="AP52" s="9">
        <v>1</v>
      </c>
      <c r="AQ52" s="9"/>
      <c r="AR52" s="9"/>
      <c r="AS52" s="29"/>
      <c r="AT52" s="29"/>
      <c r="AU52" s="9"/>
      <c r="AV52" s="29"/>
      <c r="AW52" s="29"/>
      <c r="AX52" s="29"/>
      <c r="AY52" s="9"/>
      <c r="AZ52" s="9"/>
      <c r="BA52" s="2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>
        <v>1</v>
      </c>
      <c r="BM52" s="9">
        <v>1</v>
      </c>
      <c r="BN52" s="9">
        <v>1</v>
      </c>
      <c r="BO52" s="9">
        <v>1</v>
      </c>
      <c r="BP52" s="9">
        <v>1</v>
      </c>
      <c r="BQ52" s="9">
        <v>1</v>
      </c>
      <c r="BR52" s="9"/>
      <c r="BS52" s="9">
        <v>1</v>
      </c>
      <c r="BT52" s="9">
        <v>1</v>
      </c>
      <c r="BU52" s="9">
        <v>1</v>
      </c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>
        <v>1</v>
      </c>
      <c r="CL52" s="9"/>
      <c r="CM52" s="9"/>
      <c r="CN52" s="9"/>
      <c r="CO52" s="29"/>
      <c r="CP52" s="29"/>
      <c r="CQ52" s="29"/>
      <c r="CR52" s="29"/>
      <c r="CS52" s="9"/>
      <c r="CT52" s="9"/>
      <c r="CU52" s="9"/>
      <c r="CV52" s="9"/>
      <c r="CW52" s="29"/>
      <c r="CX52" s="9"/>
      <c r="CY52" s="9"/>
      <c r="CZ52" s="9"/>
      <c r="DA52" s="9"/>
      <c r="DB52" s="9"/>
      <c r="DC52" s="9"/>
      <c r="DD52" s="9"/>
      <c r="DE52" s="29"/>
      <c r="DF52" s="29"/>
      <c r="DG52" s="9"/>
      <c r="DH52" s="29"/>
      <c r="DI52" s="9"/>
      <c r="DJ52" s="29"/>
      <c r="DK52" s="29"/>
      <c r="DL52" s="9">
        <f t="shared" si="1"/>
        <v>13</v>
      </c>
      <c r="DM52" s="30"/>
      <c r="DN52" s="31"/>
    </row>
    <row r="53" spans="1:118" ht="20.100000000000001" customHeight="1">
      <c r="A53" s="20">
        <v>872598</v>
      </c>
      <c r="B53" s="13" t="s">
        <v>65</v>
      </c>
      <c r="C53" s="9">
        <v>208</v>
      </c>
      <c r="D53" s="9" t="s">
        <v>394</v>
      </c>
      <c r="E53" s="185" t="s">
        <v>425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400</v>
      </c>
      <c r="S53" s="13"/>
      <c r="T53" s="13" t="s">
        <v>291</v>
      </c>
      <c r="U53" s="13"/>
      <c r="V53" s="13"/>
      <c r="W53" s="13"/>
      <c r="X53" s="13" t="s">
        <v>293</v>
      </c>
      <c r="Y53" s="13"/>
      <c r="Z53" s="13"/>
      <c r="AA53" s="13">
        <v>1</v>
      </c>
      <c r="AB53" s="13"/>
      <c r="AC53" s="13"/>
      <c r="AD53" s="9"/>
      <c r="AE53" s="9"/>
      <c r="AF53" s="9">
        <v>1</v>
      </c>
      <c r="AG53" s="9"/>
      <c r="AH53" s="9"/>
      <c r="AI53" s="9"/>
      <c r="AJ53" s="9"/>
      <c r="AK53" s="9">
        <v>1</v>
      </c>
      <c r="AL53" s="29"/>
      <c r="AM53" s="9">
        <v>1</v>
      </c>
      <c r="AN53" s="9"/>
      <c r="AO53" s="9"/>
      <c r="AP53" s="9">
        <v>1</v>
      </c>
      <c r="AQ53" s="9"/>
      <c r="AR53" s="9"/>
      <c r="AS53" s="29"/>
      <c r="AT53" s="29"/>
      <c r="AU53" s="9"/>
      <c r="AV53" s="29"/>
      <c r="AW53" s="29"/>
      <c r="AX53" s="29"/>
      <c r="AY53" s="9"/>
      <c r="AZ53" s="9"/>
      <c r="BA53" s="29"/>
      <c r="BB53" s="9"/>
      <c r="BC53" s="9"/>
      <c r="BD53" s="9"/>
      <c r="BE53" s="9"/>
      <c r="BF53" s="9"/>
      <c r="BG53" s="9"/>
      <c r="BH53" s="9"/>
      <c r="BI53" s="9"/>
      <c r="BJ53" s="9"/>
      <c r="BK53" s="9">
        <v>1</v>
      </c>
      <c r="BL53" s="9"/>
      <c r="BM53" s="9">
        <v>1</v>
      </c>
      <c r="BN53" s="9"/>
      <c r="BO53" s="9"/>
      <c r="BP53" s="9"/>
      <c r="BQ53" s="9">
        <v>1</v>
      </c>
      <c r="BR53" s="9">
        <v>1</v>
      </c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29"/>
      <c r="CP53" s="29"/>
      <c r="CQ53" s="29"/>
      <c r="CR53" s="29"/>
      <c r="CS53" s="9">
        <v>1</v>
      </c>
      <c r="CT53" s="9"/>
      <c r="CU53" s="9"/>
      <c r="CV53" s="9"/>
      <c r="CW53" s="29"/>
      <c r="CX53" s="9"/>
      <c r="CY53" s="9"/>
      <c r="CZ53" s="9"/>
      <c r="DA53" s="9"/>
      <c r="DB53" s="9"/>
      <c r="DC53" s="9"/>
      <c r="DD53" s="9"/>
      <c r="DE53" s="29"/>
      <c r="DF53" s="29"/>
      <c r="DG53" s="9"/>
      <c r="DH53" s="29"/>
      <c r="DI53" s="9"/>
      <c r="DJ53" s="29"/>
      <c r="DK53" s="29"/>
      <c r="DL53" s="9">
        <f t="shared" si="1"/>
        <v>9</v>
      </c>
      <c r="DM53" s="30" t="s">
        <v>426</v>
      </c>
      <c r="DN53" s="31" t="s">
        <v>427</v>
      </c>
    </row>
    <row r="54" spans="1:118" ht="20.100000000000001" customHeight="1">
      <c r="A54" s="7">
        <v>872600</v>
      </c>
      <c r="B54" s="13" t="s">
        <v>66</v>
      </c>
      <c r="C54" s="9">
        <v>60</v>
      </c>
      <c r="D54" s="9" t="s">
        <v>394</v>
      </c>
      <c r="E54" s="185" t="s">
        <v>425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400</v>
      </c>
      <c r="S54" s="13"/>
      <c r="T54" s="13" t="s">
        <v>291</v>
      </c>
      <c r="U54" s="13"/>
      <c r="V54" s="13"/>
      <c r="W54" s="13"/>
      <c r="X54" s="13" t="s">
        <v>293</v>
      </c>
      <c r="Y54" s="13"/>
      <c r="Z54" s="13"/>
      <c r="AA54" s="13">
        <v>1</v>
      </c>
      <c r="AB54" s="13"/>
      <c r="AC54" s="13"/>
      <c r="AD54" s="9"/>
      <c r="AE54" s="9"/>
      <c r="AF54" s="9">
        <v>1</v>
      </c>
      <c r="AG54" s="9"/>
      <c r="AH54" s="9"/>
      <c r="AI54" s="9"/>
      <c r="AJ54" s="9"/>
      <c r="AK54" s="9">
        <v>1</v>
      </c>
      <c r="AL54" s="29"/>
      <c r="AM54" s="9">
        <v>1</v>
      </c>
      <c r="AN54" s="9"/>
      <c r="AO54" s="9"/>
      <c r="AP54" s="9">
        <v>1</v>
      </c>
      <c r="AQ54" s="9"/>
      <c r="AR54" s="9"/>
      <c r="AS54" s="29"/>
      <c r="AT54" s="29"/>
      <c r="AU54" s="9"/>
      <c r="AV54" s="29"/>
      <c r="AW54" s="29"/>
      <c r="AX54" s="29"/>
      <c r="AY54" s="9"/>
      <c r="AZ54" s="9"/>
      <c r="BA54" s="29"/>
      <c r="BB54" s="9"/>
      <c r="BC54" s="9"/>
      <c r="BD54" s="9"/>
      <c r="BE54" s="9"/>
      <c r="BF54" s="9"/>
      <c r="BG54" s="9"/>
      <c r="BH54" s="9"/>
      <c r="BI54" s="9"/>
      <c r="BJ54" s="9"/>
      <c r="BK54" s="9">
        <v>1</v>
      </c>
      <c r="BL54" s="9"/>
      <c r="BM54" s="9">
        <v>1</v>
      </c>
      <c r="BN54" s="9"/>
      <c r="BO54" s="9"/>
      <c r="BP54" s="9"/>
      <c r="BQ54" s="9">
        <v>1</v>
      </c>
      <c r="BR54" s="9">
        <v>1</v>
      </c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29"/>
      <c r="CP54" s="29"/>
      <c r="CQ54" s="29"/>
      <c r="CR54" s="29"/>
      <c r="CS54" s="9">
        <v>1</v>
      </c>
      <c r="CT54" s="9"/>
      <c r="CU54" s="9"/>
      <c r="CV54" s="9"/>
      <c r="CW54" s="29"/>
      <c r="CX54" s="9"/>
      <c r="CY54" s="9"/>
      <c r="CZ54" s="9"/>
      <c r="DA54" s="9"/>
      <c r="DB54" s="9"/>
      <c r="DC54" s="9"/>
      <c r="DD54" s="9"/>
      <c r="DE54" s="29"/>
      <c r="DF54" s="29"/>
      <c r="DG54" s="9"/>
      <c r="DH54" s="29"/>
      <c r="DI54" s="9"/>
      <c r="DJ54" s="29"/>
      <c r="DK54" s="29"/>
      <c r="DL54" s="9">
        <f t="shared" si="1"/>
        <v>9</v>
      </c>
      <c r="DM54" s="30"/>
      <c r="DN54" s="31"/>
    </row>
    <row r="55" spans="1:118" ht="20.100000000000001" customHeight="1">
      <c r="A55" s="7">
        <v>872601</v>
      </c>
      <c r="B55" s="13" t="s">
        <v>67</v>
      </c>
      <c r="C55" s="9">
        <v>20</v>
      </c>
      <c r="D55" s="9" t="s">
        <v>394</v>
      </c>
      <c r="E55" s="185" t="s">
        <v>425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400</v>
      </c>
      <c r="S55" s="13"/>
      <c r="T55" s="13" t="s">
        <v>291</v>
      </c>
      <c r="U55" s="13"/>
      <c r="V55" s="13"/>
      <c r="W55" s="13"/>
      <c r="X55" s="13" t="s">
        <v>293</v>
      </c>
      <c r="Y55" s="13"/>
      <c r="Z55" s="13"/>
      <c r="AA55" s="13">
        <v>1</v>
      </c>
      <c r="AB55" s="13"/>
      <c r="AC55" s="13"/>
      <c r="AD55" s="9"/>
      <c r="AE55" s="9"/>
      <c r="AF55" s="9">
        <v>1</v>
      </c>
      <c r="AG55" s="9"/>
      <c r="AH55" s="9"/>
      <c r="AI55" s="9"/>
      <c r="AJ55" s="9"/>
      <c r="AK55" s="9">
        <v>1</v>
      </c>
      <c r="AL55" s="29"/>
      <c r="AM55" s="9">
        <v>1</v>
      </c>
      <c r="AN55" s="9"/>
      <c r="AO55" s="9"/>
      <c r="AP55" s="9">
        <v>1</v>
      </c>
      <c r="AQ55" s="9"/>
      <c r="AR55" s="9"/>
      <c r="AS55" s="29"/>
      <c r="AT55" s="29"/>
      <c r="AU55" s="9"/>
      <c r="AV55" s="29"/>
      <c r="AW55" s="29"/>
      <c r="AX55" s="29"/>
      <c r="AY55" s="9"/>
      <c r="AZ55" s="9"/>
      <c r="BA55" s="29"/>
      <c r="BB55" s="9"/>
      <c r="BC55" s="9"/>
      <c r="BD55" s="9"/>
      <c r="BE55" s="9"/>
      <c r="BF55" s="9"/>
      <c r="BG55" s="9"/>
      <c r="BH55" s="9"/>
      <c r="BI55" s="9"/>
      <c r="BJ55" s="9"/>
      <c r="BK55" s="9">
        <v>1</v>
      </c>
      <c r="BL55" s="9"/>
      <c r="BM55" s="9">
        <v>1</v>
      </c>
      <c r="BN55" s="9"/>
      <c r="BO55" s="9"/>
      <c r="BP55" s="9"/>
      <c r="BQ55" s="9">
        <v>1</v>
      </c>
      <c r="BR55" s="9">
        <v>1</v>
      </c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29"/>
      <c r="CP55" s="29"/>
      <c r="CQ55" s="29"/>
      <c r="CR55" s="29"/>
      <c r="CS55" s="9">
        <v>1</v>
      </c>
      <c r="CT55" s="9"/>
      <c r="CU55" s="9"/>
      <c r="CV55" s="9"/>
      <c r="CW55" s="29"/>
      <c r="CX55" s="9"/>
      <c r="CY55" s="9"/>
      <c r="CZ55" s="9"/>
      <c r="DA55" s="9"/>
      <c r="DB55" s="9"/>
      <c r="DC55" s="9"/>
      <c r="DD55" s="9"/>
      <c r="DE55" s="29"/>
      <c r="DF55" s="29"/>
      <c r="DG55" s="9"/>
      <c r="DH55" s="29"/>
      <c r="DI55" s="9"/>
      <c r="DJ55" s="29"/>
      <c r="DK55" s="29"/>
      <c r="DL55" s="9">
        <f t="shared" si="1"/>
        <v>9</v>
      </c>
      <c r="DM55" s="30"/>
      <c r="DN55" s="31"/>
    </row>
    <row r="56" spans="1:118" ht="20.100000000000001" customHeight="1">
      <c r="A56" s="7">
        <v>874308</v>
      </c>
      <c r="B56" s="8" t="s">
        <v>68</v>
      </c>
      <c r="C56" s="9">
        <v>5</v>
      </c>
      <c r="D56" s="90" t="s">
        <v>394</v>
      </c>
      <c r="E56" s="185" t="s">
        <v>425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400</v>
      </c>
      <c r="S56" s="13"/>
      <c r="T56" s="13" t="s">
        <v>291</v>
      </c>
      <c r="U56" s="13"/>
      <c r="V56" s="13"/>
      <c r="W56" s="13"/>
      <c r="X56" s="13" t="s">
        <v>293</v>
      </c>
      <c r="Y56" s="13"/>
      <c r="Z56" s="13"/>
      <c r="AA56" s="13">
        <v>1</v>
      </c>
      <c r="AB56" s="13"/>
      <c r="AC56" s="13"/>
      <c r="AD56" s="9"/>
      <c r="AE56" s="9"/>
      <c r="AF56" s="9">
        <v>1</v>
      </c>
      <c r="AG56" s="9"/>
      <c r="AH56" s="9"/>
      <c r="AI56" s="9"/>
      <c r="AJ56" s="9"/>
      <c r="AK56" s="9">
        <v>1</v>
      </c>
      <c r="AL56" s="29"/>
      <c r="AM56" s="9">
        <v>1</v>
      </c>
      <c r="AN56" s="9"/>
      <c r="AO56" s="9"/>
      <c r="AP56" s="9">
        <v>1</v>
      </c>
      <c r="AQ56" s="9"/>
      <c r="AR56" s="9"/>
      <c r="AS56" s="29"/>
      <c r="AT56" s="29"/>
      <c r="AU56" s="9"/>
      <c r="AV56" s="29"/>
      <c r="AW56" s="29"/>
      <c r="AX56" s="29"/>
      <c r="AY56" s="9"/>
      <c r="AZ56" s="9"/>
      <c r="BA56" s="29"/>
      <c r="BB56" s="9"/>
      <c r="BC56" s="9"/>
      <c r="BD56" s="9"/>
      <c r="BE56" s="9"/>
      <c r="BF56" s="9"/>
      <c r="BG56" s="9"/>
      <c r="BH56" s="9"/>
      <c r="BI56" s="9"/>
      <c r="BJ56" s="9"/>
      <c r="BK56" s="9">
        <v>1</v>
      </c>
      <c r="BL56" s="9"/>
      <c r="BM56" s="9">
        <v>1</v>
      </c>
      <c r="BN56" s="9"/>
      <c r="BO56" s="9"/>
      <c r="BP56" s="9"/>
      <c r="BQ56" s="9">
        <v>1</v>
      </c>
      <c r="BR56" s="9">
        <v>1</v>
      </c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29"/>
      <c r="CP56" s="29"/>
      <c r="CQ56" s="29"/>
      <c r="CR56" s="29"/>
      <c r="CS56" s="9">
        <v>1</v>
      </c>
      <c r="CT56" s="9"/>
      <c r="CU56" s="9"/>
      <c r="CV56" s="9"/>
      <c r="CW56" s="29"/>
      <c r="CX56" s="9"/>
      <c r="CY56" s="9"/>
      <c r="CZ56" s="9"/>
      <c r="DA56" s="9"/>
      <c r="DB56" s="9"/>
      <c r="DC56" s="9"/>
      <c r="DD56" s="9"/>
      <c r="DE56" s="29"/>
      <c r="DF56" s="29"/>
      <c r="DG56" s="9"/>
      <c r="DH56" s="29"/>
      <c r="DI56" s="9"/>
      <c r="DJ56" s="29"/>
      <c r="DK56" s="29"/>
      <c r="DL56" s="9">
        <f t="shared" si="1"/>
        <v>9</v>
      </c>
      <c r="DM56" s="30"/>
      <c r="DN56" s="31"/>
    </row>
    <row r="57" spans="1:118" ht="20.100000000000001" customHeight="1">
      <c r="A57" s="7">
        <v>872597</v>
      </c>
      <c r="B57" s="8" t="s">
        <v>69</v>
      </c>
      <c r="C57" s="9">
        <v>4</v>
      </c>
      <c r="D57" s="90" t="s">
        <v>394</v>
      </c>
      <c r="E57" s="185" t="s">
        <v>425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400</v>
      </c>
      <c r="S57" s="13"/>
      <c r="T57" s="13" t="s">
        <v>291</v>
      </c>
      <c r="U57" s="13"/>
      <c r="V57" s="13"/>
      <c r="W57" s="13"/>
      <c r="X57" s="13" t="s">
        <v>293</v>
      </c>
      <c r="Y57" s="13"/>
      <c r="Z57" s="13"/>
      <c r="AA57" s="13">
        <v>1</v>
      </c>
      <c r="AB57" s="13"/>
      <c r="AC57" s="13"/>
      <c r="AD57" s="9"/>
      <c r="AE57" s="9"/>
      <c r="AF57" s="9">
        <v>1</v>
      </c>
      <c r="AG57" s="9"/>
      <c r="AH57" s="9"/>
      <c r="AI57" s="9"/>
      <c r="AJ57" s="9"/>
      <c r="AK57" s="9">
        <v>1</v>
      </c>
      <c r="AL57" s="29"/>
      <c r="AM57" s="9">
        <v>1</v>
      </c>
      <c r="AN57" s="9"/>
      <c r="AO57" s="9"/>
      <c r="AP57" s="9">
        <v>1</v>
      </c>
      <c r="AQ57" s="9"/>
      <c r="AR57" s="9"/>
      <c r="AS57" s="29"/>
      <c r="AT57" s="29"/>
      <c r="AU57" s="9"/>
      <c r="AV57" s="29"/>
      <c r="AW57" s="29"/>
      <c r="AX57" s="29"/>
      <c r="AY57" s="9"/>
      <c r="AZ57" s="9"/>
      <c r="BA57" s="29"/>
      <c r="BB57" s="9"/>
      <c r="BC57" s="9"/>
      <c r="BD57" s="9"/>
      <c r="BE57" s="9"/>
      <c r="BF57" s="9"/>
      <c r="BG57" s="9"/>
      <c r="BH57" s="9"/>
      <c r="BI57" s="9"/>
      <c r="BJ57" s="9"/>
      <c r="BK57" s="9">
        <v>1</v>
      </c>
      <c r="BL57" s="9"/>
      <c r="BM57" s="9">
        <v>1</v>
      </c>
      <c r="BN57" s="9"/>
      <c r="BO57" s="9"/>
      <c r="BP57" s="9"/>
      <c r="BQ57" s="9">
        <v>1</v>
      </c>
      <c r="BR57" s="9">
        <v>1</v>
      </c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29"/>
      <c r="CP57" s="29"/>
      <c r="CQ57" s="29"/>
      <c r="CR57" s="29"/>
      <c r="CS57" s="9">
        <v>1</v>
      </c>
      <c r="CT57" s="9"/>
      <c r="CU57" s="9"/>
      <c r="CV57" s="9"/>
      <c r="CW57" s="29"/>
      <c r="CX57" s="9"/>
      <c r="CY57" s="9"/>
      <c r="CZ57" s="9"/>
      <c r="DA57" s="9"/>
      <c r="DB57" s="9"/>
      <c r="DC57" s="9"/>
      <c r="DD57" s="9"/>
      <c r="DE57" s="29"/>
      <c r="DF57" s="29"/>
      <c r="DG57" s="9"/>
      <c r="DH57" s="29"/>
      <c r="DI57" s="9"/>
      <c r="DJ57" s="29"/>
      <c r="DK57" s="29"/>
      <c r="DL57" s="9">
        <f t="shared" si="1"/>
        <v>9</v>
      </c>
      <c r="DM57" s="30"/>
      <c r="DN57" s="31"/>
    </row>
    <row r="58" spans="1:118" ht="20.100000000000001" customHeight="1">
      <c r="A58" s="7">
        <v>872596</v>
      </c>
      <c r="B58" s="8" t="s">
        <v>70</v>
      </c>
      <c r="C58" s="9">
        <v>1</v>
      </c>
      <c r="D58" s="90" t="s">
        <v>394</v>
      </c>
      <c r="E58" s="185" t="s">
        <v>425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400</v>
      </c>
      <c r="S58" s="13"/>
      <c r="T58" s="13" t="s">
        <v>291</v>
      </c>
      <c r="U58" s="13"/>
      <c r="V58" s="13"/>
      <c r="W58" s="13"/>
      <c r="X58" s="13" t="s">
        <v>293</v>
      </c>
      <c r="Y58" s="13"/>
      <c r="Z58" s="13"/>
      <c r="AA58" s="13">
        <v>1</v>
      </c>
      <c r="AB58" s="13"/>
      <c r="AC58" s="13"/>
      <c r="AD58" s="9"/>
      <c r="AE58" s="9"/>
      <c r="AF58" s="9">
        <v>1</v>
      </c>
      <c r="AG58" s="9"/>
      <c r="AH58" s="9"/>
      <c r="AI58" s="9"/>
      <c r="AJ58" s="9"/>
      <c r="AK58" s="9">
        <v>1</v>
      </c>
      <c r="AL58" s="29"/>
      <c r="AM58" s="9">
        <v>1</v>
      </c>
      <c r="AN58" s="9"/>
      <c r="AO58" s="9"/>
      <c r="AP58" s="9">
        <v>1</v>
      </c>
      <c r="AQ58" s="9"/>
      <c r="AR58" s="9"/>
      <c r="AS58" s="29"/>
      <c r="AT58" s="29"/>
      <c r="AU58" s="9"/>
      <c r="AV58" s="29"/>
      <c r="AW58" s="29"/>
      <c r="AX58" s="29"/>
      <c r="AY58" s="9"/>
      <c r="AZ58" s="9"/>
      <c r="BA58" s="29"/>
      <c r="BB58" s="9"/>
      <c r="BC58" s="9"/>
      <c r="BD58" s="9"/>
      <c r="BE58" s="9"/>
      <c r="BF58" s="9"/>
      <c r="BG58" s="9"/>
      <c r="BH58" s="9"/>
      <c r="BI58" s="9"/>
      <c r="BJ58" s="9"/>
      <c r="BK58" s="9">
        <v>1</v>
      </c>
      <c r="BL58" s="9"/>
      <c r="BM58" s="9">
        <v>1</v>
      </c>
      <c r="BN58" s="9"/>
      <c r="BO58" s="9"/>
      <c r="BP58" s="9"/>
      <c r="BQ58" s="9">
        <v>1</v>
      </c>
      <c r="BR58" s="9">
        <v>1</v>
      </c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29"/>
      <c r="CP58" s="29"/>
      <c r="CQ58" s="29"/>
      <c r="CR58" s="29"/>
      <c r="CS58" s="9">
        <v>1</v>
      </c>
      <c r="CT58" s="9"/>
      <c r="CU58" s="9"/>
      <c r="CV58" s="9"/>
      <c r="CW58" s="29"/>
      <c r="CX58" s="9"/>
      <c r="CY58" s="9"/>
      <c r="CZ58" s="9"/>
      <c r="DA58" s="9"/>
      <c r="DB58" s="9"/>
      <c r="DC58" s="9"/>
      <c r="DD58" s="9"/>
      <c r="DE58" s="29"/>
      <c r="DF58" s="29"/>
      <c r="DG58" s="9"/>
      <c r="DH58" s="29"/>
      <c r="DI58" s="9"/>
      <c r="DJ58" s="29"/>
      <c r="DK58" s="29"/>
      <c r="DL58" s="9">
        <f t="shared" si="1"/>
        <v>9</v>
      </c>
      <c r="DM58" s="30"/>
      <c r="DN58" s="31"/>
    </row>
    <row r="59" spans="1:118" ht="20.100000000000001" customHeight="1">
      <c r="A59" s="7">
        <v>872802</v>
      </c>
      <c r="B59" s="13" t="s">
        <v>71</v>
      </c>
      <c r="C59" s="9">
        <v>208</v>
      </c>
      <c r="D59" s="9" t="s">
        <v>398</v>
      </c>
      <c r="E59" s="185" t="s">
        <v>287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403</v>
      </c>
      <c r="S59" s="13"/>
      <c r="T59" s="13" t="s">
        <v>291</v>
      </c>
      <c r="U59" s="13" t="s">
        <v>292</v>
      </c>
      <c r="V59" s="13"/>
      <c r="W59" s="13"/>
      <c r="X59" s="13" t="s">
        <v>293</v>
      </c>
      <c r="Y59" s="13"/>
      <c r="Z59" s="13"/>
      <c r="AA59" s="13">
        <v>1</v>
      </c>
      <c r="AB59" s="13"/>
      <c r="AC59" s="13"/>
      <c r="AD59" s="9"/>
      <c r="AE59" s="9"/>
      <c r="AF59" s="9"/>
      <c r="AG59" s="9"/>
      <c r="AH59" s="9"/>
      <c r="AI59" s="9"/>
      <c r="AJ59" s="9"/>
      <c r="AK59" s="9">
        <v>1</v>
      </c>
      <c r="AL59" s="29"/>
      <c r="AM59" s="9"/>
      <c r="AN59" s="9"/>
      <c r="AO59" s="9"/>
      <c r="AP59" s="9">
        <v>1</v>
      </c>
      <c r="AQ59" s="9"/>
      <c r="AR59" s="9">
        <v>1</v>
      </c>
      <c r="AS59" s="29"/>
      <c r="AT59" s="29"/>
      <c r="AU59" s="9"/>
      <c r="AV59" s="29"/>
      <c r="AW59" s="29"/>
      <c r="AX59" s="29"/>
      <c r="AY59" s="9"/>
      <c r="AZ59" s="9"/>
      <c r="BA59" s="29"/>
      <c r="BB59" s="9"/>
      <c r="BC59" s="9"/>
      <c r="BD59" s="9"/>
      <c r="BE59" s="9"/>
      <c r="BF59" s="9"/>
      <c r="BG59" s="9"/>
      <c r="BH59" s="9">
        <v>1</v>
      </c>
      <c r="BI59" s="9">
        <v>1</v>
      </c>
      <c r="BJ59" s="9"/>
      <c r="BK59" s="9"/>
      <c r="BL59" s="9"/>
      <c r="BM59" s="9">
        <v>1</v>
      </c>
      <c r="BN59" s="9"/>
      <c r="BO59" s="9"/>
      <c r="BP59" s="9"/>
      <c r="BQ59" s="9">
        <v>1</v>
      </c>
      <c r="BR59" s="9">
        <v>1</v>
      </c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>
        <v>1</v>
      </c>
      <c r="CF59" s="9"/>
      <c r="CG59" s="9"/>
      <c r="CH59" s="9"/>
      <c r="CI59" s="9"/>
      <c r="CJ59" s="9"/>
      <c r="CK59" s="9"/>
      <c r="CL59" s="9">
        <v>1</v>
      </c>
      <c r="CM59" s="9"/>
      <c r="CN59" s="9"/>
      <c r="CO59" s="29"/>
      <c r="CP59" s="29"/>
      <c r="CQ59" s="29"/>
      <c r="CR59" s="29"/>
      <c r="CS59" s="9">
        <v>1</v>
      </c>
      <c r="CT59" s="9"/>
      <c r="CU59" s="9"/>
      <c r="CV59" s="9"/>
      <c r="CW59" s="29"/>
      <c r="CX59" s="9"/>
      <c r="CY59" s="9"/>
      <c r="CZ59" s="9"/>
      <c r="DA59" s="9"/>
      <c r="DB59" s="9"/>
      <c r="DC59" s="9"/>
      <c r="DD59" s="9"/>
      <c r="DE59" s="29"/>
      <c r="DF59" s="29"/>
      <c r="DG59" s="9"/>
      <c r="DH59" s="29"/>
      <c r="DI59" s="9"/>
      <c r="DJ59" s="29"/>
      <c r="DK59" s="29"/>
      <c r="DL59" s="9">
        <f t="shared" si="1"/>
        <v>11</v>
      </c>
      <c r="DM59" s="35" t="s">
        <v>428</v>
      </c>
      <c r="DN59" s="31" t="s">
        <v>429</v>
      </c>
    </row>
    <row r="60" spans="1:118" ht="20.100000000000001" customHeight="1">
      <c r="A60" s="7">
        <v>872806</v>
      </c>
      <c r="B60" s="13" t="s">
        <v>72</v>
      </c>
      <c r="C60" s="9">
        <v>60</v>
      </c>
      <c r="D60" s="9" t="s">
        <v>398</v>
      </c>
      <c r="E60" s="185" t="s">
        <v>287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403</v>
      </c>
      <c r="S60" s="13"/>
      <c r="T60" s="13" t="s">
        <v>291</v>
      </c>
      <c r="U60" s="13" t="s">
        <v>292</v>
      </c>
      <c r="V60" s="13"/>
      <c r="W60" s="13"/>
      <c r="X60" s="13" t="s">
        <v>293</v>
      </c>
      <c r="Y60" s="13"/>
      <c r="Z60" s="13"/>
      <c r="AA60" s="13">
        <v>1</v>
      </c>
      <c r="AB60" s="13"/>
      <c r="AC60" s="13"/>
      <c r="AD60" s="9"/>
      <c r="AE60" s="9"/>
      <c r="AF60" s="9"/>
      <c r="AG60" s="9"/>
      <c r="AH60" s="9"/>
      <c r="AI60" s="9"/>
      <c r="AJ60" s="9"/>
      <c r="AK60" s="9">
        <v>1</v>
      </c>
      <c r="AL60" s="29"/>
      <c r="AM60" s="9"/>
      <c r="AN60" s="9"/>
      <c r="AO60" s="9"/>
      <c r="AP60" s="9">
        <v>1</v>
      </c>
      <c r="AQ60" s="9"/>
      <c r="AR60" s="9">
        <v>1</v>
      </c>
      <c r="AS60" s="29"/>
      <c r="AT60" s="29"/>
      <c r="AU60" s="9"/>
      <c r="AV60" s="29"/>
      <c r="AW60" s="29"/>
      <c r="AX60" s="29"/>
      <c r="AY60" s="9"/>
      <c r="AZ60" s="9"/>
      <c r="BA60" s="29"/>
      <c r="BB60" s="9"/>
      <c r="BC60" s="9"/>
      <c r="BD60" s="9"/>
      <c r="BE60" s="9"/>
      <c r="BF60" s="9"/>
      <c r="BG60" s="9"/>
      <c r="BH60" s="9">
        <v>1</v>
      </c>
      <c r="BI60" s="9">
        <v>1</v>
      </c>
      <c r="BJ60" s="9"/>
      <c r="BK60" s="9"/>
      <c r="BL60" s="9"/>
      <c r="BM60" s="9">
        <v>1</v>
      </c>
      <c r="BN60" s="9"/>
      <c r="BO60" s="9"/>
      <c r="BP60" s="9"/>
      <c r="BQ60" s="9">
        <v>1</v>
      </c>
      <c r="BR60" s="9">
        <v>1</v>
      </c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>
        <v>1</v>
      </c>
      <c r="CF60" s="9"/>
      <c r="CG60" s="9"/>
      <c r="CH60" s="9"/>
      <c r="CI60" s="9"/>
      <c r="CJ60" s="9"/>
      <c r="CK60" s="9"/>
      <c r="CL60" s="9">
        <v>1</v>
      </c>
      <c r="CM60" s="9"/>
      <c r="CN60" s="9"/>
      <c r="CO60" s="29"/>
      <c r="CP60" s="29"/>
      <c r="CQ60" s="29"/>
      <c r="CR60" s="29"/>
      <c r="CS60" s="9">
        <v>1</v>
      </c>
      <c r="CT60" s="9"/>
      <c r="CU60" s="9"/>
      <c r="CV60" s="9"/>
      <c r="CW60" s="29"/>
      <c r="CX60" s="9"/>
      <c r="CY60" s="9"/>
      <c r="CZ60" s="9"/>
      <c r="DA60" s="9"/>
      <c r="DB60" s="9"/>
      <c r="DC60" s="9"/>
      <c r="DD60" s="9"/>
      <c r="DE60" s="29"/>
      <c r="DF60" s="29"/>
      <c r="DG60" s="9"/>
      <c r="DH60" s="29"/>
      <c r="DI60" s="9"/>
      <c r="DJ60" s="29"/>
      <c r="DK60" s="29"/>
      <c r="DL60" s="9">
        <f t="shared" si="1"/>
        <v>11</v>
      </c>
      <c r="DM60" s="35"/>
      <c r="DN60" s="31"/>
    </row>
    <row r="61" spans="1:118" ht="20.100000000000001" customHeight="1">
      <c r="A61" s="7">
        <v>872387</v>
      </c>
      <c r="B61" s="13" t="s">
        <v>73</v>
      </c>
      <c r="C61" s="9">
        <v>20</v>
      </c>
      <c r="D61" s="9" t="s">
        <v>398</v>
      </c>
      <c r="E61" s="185" t="s">
        <v>287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403</v>
      </c>
      <c r="S61" s="13"/>
      <c r="T61" s="13" t="s">
        <v>291</v>
      </c>
      <c r="U61" s="13" t="s">
        <v>292</v>
      </c>
      <c r="V61" s="13"/>
      <c r="W61" s="13"/>
      <c r="X61" s="13" t="s">
        <v>293</v>
      </c>
      <c r="Y61" s="13"/>
      <c r="Z61" s="13"/>
      <c r="AA61" s="13">
        <v>1</v>
      </c>
      <c r="AB61" s="13"/>
      <c r="AC61" s="13"/>
      <c r="AD61" s="9"/>
      <c r="AE61" s="9"/>
      <c r="AF61" s="9"/>
      <c r="AG61" s="9"/>
      <c r="AH61" s="9"/>
      <c r="AI61" s="9"/>
      <c r="AJ61" s="9"/>
      <c r="AK61" s="9">
        <v>1</v>
      </c>
      <c r="AL61" s="29"/>
      <c r="AM61" s="9"/>
      <c r="AN61" s="9"/>
      <c r="AO61" s="9"/>
      <c r="AP61" s="9">
        <v>1</v>
      </c>
      <c r="AQ61" s="9"/>
      <c r="AR61" s="9">
        <v>1</v>
      </c>
      <c r="AS61" s="29"/>
      <c r="AT61" s="29"/>
      <c r="AU61" s="9"/>
      <c r="AV61" s="29"/>
      <c r="AW61" s="29"/>
      <c r="AX61" s="29"/>
      <c r="AY61" s="9"/>
      <c r="AZ61" s="9"/>
      <c r="BA61" s="29"/>
      <c r="BB61" s="9"/>
      <c r="BC61" s="9"/>
      <c r="BD61" s="9"/>
      <c r="BE61" s="9"/>
      <c r="BF61" s="9"/>
      <c r="BG61" s="9"/>
      <c r="BH61" s="9">
        <v>1</v>
      </c>
      <c r="BI61" s="9">
        <v>1</v>
      </c>
      <c r="BJ61" s="9"/>
      <c r="BK61" s="9"/>
      <c r="BL61" s="9"/>
      <c r="BM61" s="9">
        <v>1</v>
      </c>
      <c r="BN61" s="9"/>
      <c r="BO61" s="9"/>
      <c r="BP61" s="9"/>
      <c r="BQ61" s="9">
        <v>1</v>
      </c>
      <c r="BR61" s="9">
        <v>1</v>
      </c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>
        <v>1</v>
      </c>
      <c r="CF61" s="9"/>
      <c r="CG61" s="9"/>
      <c r="CH61" s="9"/>
      <c r="CI61" s="9"/>
      <c r="CJ61" s="9"/>
      <c r="CK61" s="9"/>
      <c r="CL61" s="9">
        <v>1</v>
      </c>
      <c r="CM61" s="9"/>
      <c r="CN61" s="9"/>
      <c r="CO61" s="29"/>
      <c r="CP61" s="29"/>
      <c r="CQ61" s="29"/>
      <c r="CR61" s="29"/>
      <c r="CS61" s="9">
        <v>1</v>
      </c>
      <c r="CT61" s="9"/>
      <c r="CU61" s="9"/>
      <c r="CV61" s="9"/>
      <c r="CW61" s="29"/>
      <c r="CX61" s="9"/>
      <c r="CY61" s="9"/>
      <c r="CZ61" s="9"/>
      <c r="DA61" s="9"/>
      <c r="DB61" s="9"/>
      <c r="DC61" s="9"/>
      <c r="DD61" s="9"/>
      <c r="DE61" s="29"/>
      <c r="DF61" s="29"/>
      <c r="DG61" s="9"/>
      <c r="DH61" s="29"/>
      <c r="DI61" s="9"/>
      <c r="DJ61" s="29"/>
      <c r="DK61" s="29"/>
      <c r="DL61" s="9">
        <f t="shared" si="1"/>
        <v>11</v>
      </c>
      <c r="DM61" s="35"/>
      <c r="DN61" s="31"/>
    </row>
    <row r="62" spans="1:118" ht="20.100000000000001" customHeight="1">
      <c r="A62" s="7">
        <v>872386</v>
      </c>
      <c r="B62" s="8" t="s">
        <v>74</v>
      </c>
      <c r="C62" s="9">
        <v>5</v>
      </c>
      <c r="D62" s="90" t="s">
        <v>398</v>
      </c>
      <c r="E62" s="185" t="s">
        <v>287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403</v>
      </c>
      <c r="S62" s="13"/>
      <c r="T62" s="13" t="s">
        <v>291</v>
      </c>
      <c r="U62" s="13" t="s">
        <v>292</v>
      </c>
      <c r="V62" s="13"/>
      <c r="W62" s="13"/>
      <c r="X62" s="13" t="s">
        <v>293</v>
      </c>
      <c r="Y62" s="13"/>
      <c r="Z62" s="13"/>
      <c r="AA62" s="13">
        <v>1</v>
      </c>
      <c r="AB62" s="13"/>
      <c r="AC62" s="13"/>
      <c r="AD62" s="9"/>
      <c r="AE62" s="9"/>
      <c r="AF62" s="9"/>
      <c r="AG62" s="9"/>
      <c r="AH62" s="9"/>
      <c r="AI62" s="9"/>
      <c r="AJ62" s="9"/>
      <c r="AK62" s="9">
        <v>1</v>
      </c>
      <c r="AL62" s="29"/>
      <c r="AM62" s="9"/>
      <c r="AN62" s="9"/>
      <c r="AO62" s="9"/>
      <c r="AP62" s="9">
        <v>1</v>
      </c>
      <c r="AQ62" s="9"/>
      <c r="AR62" s="9">
        <v>1</v>
      </c>
      <c r="AS62" s="29"/>
      <c r="AT62" s="29"/>
      <c r="AU62" s="9"/>
      <c r="AV62" s="29"/>
      <c r="AW62" s="29"/>
      <c r="AX62" s="29"/>
      <c r="AY62" s="9"/>
      <c r="AZ62" s="9"/>
      <c r="BA62" s="29"/>
      <c r="BB62" s="9"/>
      <c r="BC62" s="9"/>
      <c r="BD62" s="9"/>
      <c r="BE62" s="9"/>
      <c r="BF62" s="9"/>
      <c r="BG62" s="9"/>
      <c r="BH62" s="9">
        <v>1</v>
      </c>
      <c r="BI62" s="9">
        <v>1</v>
      </c>
      <c r="BJ62" s="9"/>
      <c r="BK62" s="9"/>
      <c r="BL62" s="9"/>
      <c r="BM62" s="9">
        <v>1</v>
      </c>
      <c r="BN62" s="9"/>
      <c r="BO62" s="9"/>
      <c r="BP62" s="9"/>
      <c r="BQ62" s="9">
        <v>1</v>
      </c>
      <c r="BR62" s="9">
        <v>1</v>
      </c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>
        <v>1</v>
      </c>
      <c r="CF62" s="9"/>
      <c r="CG62" s="9"/>
      <c r="CH62" s="9"/>
      <c r="CI62" s="9"/>
      <c r="CJ62" s="9"/>
      <c r="CK62" s="9"/>
      <c r="CL62" s="9">
        <v>1</v>
      </c>
      <c r="CM62" s="9"/>
      <c r="CN62" s="9"/>
      <c r="CO62" s="29"/>
      <c r="CP62" s="29"/>
      <c r="CQ62" s="29"/>
      <c r="CR62" s="29"/>
      <c r="CS62" s="9">
        <v>1</v>
      </c>
      <c r="CT62" s="9"/>
      <c r="CU62" s="9"/>
      <c r="CV62" s="9"/>
      <c r="CW62" s="29"/>
      <c r="CX62" s="9"/>
      <c r="CY62" s="9"/>
      <c r="CZ62" s="9"/>
      <c r="DA62" s="9"/>
      <c r="DB62" s="9"/>
      <c r="DC62" s="9"/>
      <c r="DD62" s="9"/>
      <c r="DE62" s="29"/>
      <c r="DF62" s="29"/>
      <c r="DG62" s="9"/>
      <c r="DH62" s="29"/>
      <c r="DI62" s="9"/>
      <c r="DJ62" s="29"/>
      <c r="DK62" s="29"/>
      <c r="DL62" s="9">
        <f t="shared" si="1"/>
        <v>11</v>
      </c>
      <c r="DM62" s="35"/>
      <c r="DN62" s="31"/>
    </row>
    <row r="63" spans="1:118" ht="20.100000000000001" customHeight="1">
      <c r="A63" s="7">
        <v>872385</v>
      </c>
      <c r="B63" s="8" t="s">
        <v>75</v>
      </c>
      <c r="C63" s="9">
        <v>1</v>
      </c>
      <c r="D63" s="90" t="s">
        <v>398</v>
      </c>
      <c r="E63" s="185" t="s">
        <v>287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403</v>
      </c>
      <c r="S63" s="13"/>
      <c r="T63" s="13" t="s">
        <v>291</v>
      </c>
      <c r="U63" s="13" t="s">
        <v>292</v>
      </c>
      <c r="V63" s="13"/>
      <c r="W63" s="13"/>
      <c r="X63" s="13" t="s">
        <v>293</v>
      </c>
      <c r="Y63" s="13"/>
      <c r="Z63" s="13"/>
      <c r="AA63" s="13">
        <v>1</v>
      </c>
      <c r="AB63" s="13"/>
      <c r="AC63" s="13"/>
      <c r="AD63" s="9"/>
      <c r="AE63" s="9"/>
      <c r="AF63" s="9"/>
      <c r="AG63" s="9"/>
      <c r="AH63" s="9"/>
      <c r="AI63" s="9"/>
      <c r="AJ63" s="9"/>
      <c r="AK63" s="9">
        <v>1</v>
      </c>
      <c r="AL63" s="29"/>
      <c r="AM63" s="9"/>
      <c r="AN63" s="9"/>
      <c r="AO63" s="9"/>
      <c r="AP63" s="9">
        <v>1</v>
      </c>
      <c r="AQ63" s="9"/>
      <c r="AR63" s="9">
        <v>1</v>
      </c>
      <c r="AS63" s="29"/>
      <c r="AT63" s="29"/>
      <c r="AU63" s="9"/>
      <c r="AV63" s="29"/>
      <c r="AW63" s="29"/>
      <c r="AX63" s="29"/>
      <c r="AY63" s="9"/>
      <c r="AZ63" s="9"/>
      <c r="BA63" s="29"/>
      <c r="BB63" s="9"/>
      <c r="BC63" s="9"/>
      <c r="BD63" s="9"/>
      <c r="BE63" s="9"/>
      <c r="BF63" s="9"/>
      <c r="BG63" s="9"/>
      <c r="BH63" s="9">
        <v>1</v>
      </c>
      <c r="BI63" s="9">
        <v>1</v>
      </c>
      <c r="BJ63" s="9"/>
      <c r="BK63" s="9"/>
      <c r="BL63" s="9"/>
      <c r="BM63" s="9">
        <v>1</v>
      </c>
      <c r="BN63" s="9"/>
      <c r="BO63" s="9"/>
      <c r="BP63" s="9"/>
      <c r="BQ63" s="9">
        <v>1</v>
      </c>
      <c r="BR63" s="9">
        <v>1</v>
      </c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>
        <v>1</v>
      </c>
      <c r="CF63" s="9"/>
      <c r="CG63" s="9"/>
      <c r="CH63" s="9"/>
      <c r="CI63" s="9"/>
      <c r="CJ63" s="9"/>
      <c r="CK63" s="9"/>
      <c r="CL63" s="9">
        <v>1</v>
      </c>
      <c r="CM63" s="9"/>
      <c r="CN63" s="9"/>
      <c r="CO63" s="29"/>
      <c r="CP63" s="29"/>
      <c r="CQ63" s="29"/>
      <c r="CR63" s="29"/>
      <c r="CS63" s="9">
        <v>1</v>
      </c>
      <c r="CT63" s="9"/>
      <c r="CU63" s="9"/>
      <c r="CV63" s="9"/>
      <c r="CW63" s="29"/>
      <c r="CX63" s="9"/>
      <c r="CY63" s="9"/>
      <c r="CZ63" s="9"/>
      <c r="DA63" s="9"/>
      <c r="DB63" s="9"/>
      <c r="DC63" s="9"/>
      <c r="DD63" s="9"/>
      <c r="DE63" s="29"/>
      <c r="DF63" s="29"/>
      <c r="DG63" s="9"/>
      <c r="DH63" s="29"/>
      <c r="DI63" s="9"/>
      <c r="DJ63" s="29"/>
      <c r="DK63" s="29"/>
      <c r="DL63" s="9">
        <f t="shared" si="1"/>
        <v>11</v>
      </c>
      <c r="DM63" s="35"/>
      <c r="DN63" s="31"/>
    </row>
    <row r="64" spans="1:118" ht="20.100000000000001" customHeight="1">
      <c r="A64" s="7">
        <v>872519</v>
      </c>
      <c r="B64" s="13" t="s">
        <v>76</v>
      </c>
      <c r="C64" s="9">
        <v>5</v>
      </c>
      <c r="D64" s="9" t="s">
        <v>408</v>
      </c>
      <c r="E64" s="185" t="s">
        <v>286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>
        <v>1</v>
      </c>
      <c r="AB64" s="13"/>
      <c r="AC64" s="13"/>
      <c r="AD64" s="9"/>
      <c r="AE64" s="9"/>
      <c r="AF64" s="9"/>
      <c r="AG64" s="9"/>
      <c r="AH64" s="9"/>
      <c r="AI64" s="9"/>
      <c r="AJ64" s="9"/>
      <c r="AK64" s="9"/>
      <c r="AL64" s="29"/>
      <c r="AM64" s="9"/>
      <c r="AN64" s="9"/>
      <c r="AO64" s="9"/>
      <c r="AP64" s="9"/>
      <c r="AQ64" s="9"/>
      <c r="AR64" s="9"/>
      <c r="AS64" s="29"/>
      <c r="AT64" s="29"/>
      <c r="AU64" s="9"/>
      <c r="AV64" s="29"/>
      <c r="AW64" s="29"/>
      <c r="AX64" s="29"/>
      <c r="AY64" s="9"/>
      <c r="AZ64" s="9"/>
      <c r="BA64" s="2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29"/>
      <c r="CP64" s="29"/>
      <c r="CQ64" s="29"/>
      <c r="CR64" s="29"/>
      <c r="CS64" s="9"/>
      <c r="CT64" s="9"/>
      <c r="CU64" s="9"/>
      <c r="CV64" s="9"/>
      <c r="CW64" s="29"/>
      <c r="CX64" s="9"/>
      <c r="CY64" s="9">
        <v>1</v>
      </c>
      <c r="CZ64" s="9"/>
      <c r="DA64" s="9"/>
      <c r="DB64" s="9"/>
      <c r="DC64" s="9"/>
      <c r="DD64" s="9"/>
      <c r="DE64" s="29"/>
      <c r="DF64" s="29"/>
      <c r="DG64" s="9"/>
      <c r="DH64" s="29"/>
      <c r="DI64" s="9"/>
      <c r="DJ64" s="29"/>
      <c r="DK64" s="29"/>
      <c r="DL64" s="9">
        <f t="shared" si="1"/>
        <v>1</v>
      </c>
      <c r="DM64" s="30" t="s">
        <v>430</v>
      </c>
      <c r="DN64" s="31" t="s">
        <v>431</v>
      </c>
    </row>
    <row r="65" spans="1:118" ht="20.100000000000001" customHeight="1">
      <c r="A65" s="7">
        <v>872518</v>
      </c>
      <c r="B65" s="13" t="s">
        <v>77</v>
      </c>
      <c r="C65" s="9">
        <v>1</v>
      </c>
      <c r="D65" s="9" t="s">
        <v>408</v>
      </c>
      <c r="E65" s="185" t="s">
        <v>286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>
        <v>1</v>
      </c>
      <c r="AB65" s="13"/>
      <c r="AC65" s="13"/>
      <c r="AD65" s="9"/>
      <c r="AE65" s="9"/>
      <c r="AF65" s="9"/>
      <c r="AG65" s="9"/>
      <c r="AH65" s="9"/>
      <c r="AI65" s="9"/>
      <c r="AJ65" s="9"/>
      <c r="AK65" s="9"/>
      <c r="AL65" s="29"/>
      <c r="AM65" s="9"/>
      <c r="AN65" s="9"/>
      <c r="AO65" s="9"/>
      <c r="AP65" s="9"/>
      <c r="AQ65" s="9"/>
      <c r="AR65" s="9"/>
      <c r="AS65" s="29"/>
      <c r="AT65" s="29"/>
      <c r="AU65" s="9"/>
      <c r="AV65" s="29"/>
      <c r="AW65" s="29"/>
      <c r="AX65" s="29"/>
      <c r="AY65" s="9"/>
      <c r="AZ65" s="9"/>
      <c r="BA65" s="2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29"/>
      <c r="CP65" s="29"/>
      <c r="CQ65" s="29"/>
      <c r="CR65" s="29"/>
      <c r="CS65" s="9"/>
      <c r="CT65" s="9"/>
      <c r="CU65" s="9"/>
      <c r="CV65" s="9"/>
      <c r="CW65" s="29"/>
      <c r="CX65" s="9"/>
      <c r="CY65" s="9">
        <v>1</v>
      </c>
      <c r="CZ65" s="9"/>
      <c r="DA65" s="9"/>
      <c r="DB65" s="9"/>
      <c r="DC65" s="9"/>
      <c r="DD65" s="9"/>
      <c r="DE65" s="29"/>
      <c r="DF65" s="29"/>
      <c r="DG65" s="9"/>
      <c r="DH65" s="29"/>
      <c r="DI65" s="9"/>
      <c r="DJ65" s="29"/>
      <c r="DK65" s="29"/>
      <c r="DL65" s="9">
        <f t="shared" si="1"/>
        <v>1</v>
      </c>
      <c r="DM65" s="32"/>
      <c r="DN65" s="31"/>
    </row>
    <row r="66" spans="1:118" ht="20.100000000000001" customHeight="1">
      <c r="A66" s="20">
        <v>872809</v>
      </c>
      <c r="B66" s="13" t="s">
        <v>78</v>
      </c>
      <c r="C66" s="9">
        <v>208</v>
      </c>
      <c r="D66" s="9" t="s">
        <v>394</v>
      </c>
      <c r="E66" s="185" t="s">
        <v>432</v>
      </c>
      <c r="F66" s="13"/>
      <c r="G66" s="13"/>
      <c r="H66" s="13"/>
      <c r="I66" s="13">
        <v>1</v>
      </c>
      <c r="J66" s="13">
        <v>1</v>
      </c>
      <c r="K66" s="13">
        <v>1</v>
      </c>
      <c r="L66" s="13">
        <v>1</v>
      </c>
      <c r="M66" s="13"/>
      <c r="N66" s="13">
        <v>1</v>
      </c>
      <c r="O66" s="13"/>
      <c r="P66" s="13"/>
      <c r="Q66" s="13"/>
      <c r="R66" s="13" t="s">
        <v>403</v>
      </c>
      <c r="S66" s="13"/>
      <c r="T66" s="13" t="s">
        <v>291</v>
      </c>
      <c r="U66" s="13" t="s">
        <v>292</v>
      </c>
      <c r="V66" s="13"/>
      <c r="W66" s="13"/>
      <c r="X66" s="13" t="s">
        <v>293</v>
      </c>
      <c r="Y66" s="13"/>
      <c r="Z66" s="13"/>
      <c r="AA66" s="13">
        <v>1</v>
      </c>
      <c r="AB66" s="13"/>
      <c r="AC66" s="13"/>
      <c r="AD66" s="9"/>
      <c r="AE66" s="9"/>
      <c r="AF66" s="9"/>
      <c r="AG66" s="9"/>
      <c r="AH66" s="9"/>
      <c r="AI66" s="9"/>
      <c r="AJ66" s="9"/>
      <c r="AK66" s="9"/>
      <c r="AL66" s="29"/>
      <c r="AM66" s="9"/>
      <c r="AN66" s="9"/>
      <c r="AO66" s="9"/>
      <c r="AP66" s="9"/>
      <c r="AQ66" s="9"/>
      <c r="AR66" s="9"/>
      <c r="AS66" s="29"/>
      <c r="AT66" s="29"/>
      <c r="AU66" s="9"/>
      <c r="AV66" s="29"/>
      <c r="AW66" s="29"/>
      <c r="AX66" s="29"/>
      <c r="AY66" s="9"/>
      <c r="AZ66" s="9"/>
      <c r="BA66" s="29"/>
      <c r="BB66" s="9"/>
      <c r="BC66" s="9"/>
      <c r="BD66" s="9"/>
      <c r="BE66" s="9"/>
      <c r="BF66" s="9"/>
      <c r="BG66" s="9"/>
      <c r="BH66" s="9"/>
      <c r="BI66" s="9">
        <v>1</v>
      </c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>
        <v>1</v>
      </c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29"/>
      <c r="CP66" s="29"/>
      <c r="CQ66" s="29"/>
      <c r="CR66" s="29"/>
      <c r="CS66" s="9"/>
      <c r="CT66" s="9"/>
      <c r="CU66" s="9"/>
      <c r="CV66" s="9"/>
      <c r="CW66" s="29"/>
      <c r="CX66" s="9"/>
      <c r="CY66" s="9"/>
      <c r="CZ66" s="9"/>
      <c r="DA66" s="9"/>
      <c r="DB66" s="9"/>
      <c r="DC66" s="9"/>
      <c r="DD66" s="9"/>
      <c r="DE66" s="29"/>
      <c r="DF66" s="29"/>
      <c r="DG66" s="9"/>
      <c r="DH66" s="29"/>
      <c r="DI66" s="9"/>
      <c r="DJ66" s="29"/>
      <c r="DK66" s="29"/>
      <c r="DL66" s="9">
        <f t="shared" si="1"/>
        <v>2</v>
      </c>
      <c r="DM66" s="35" t="s">
        <v>433</v>
      </c>
      <c r="DN66" s="31" t="s">
        <v>434</v>
      </c>
    </row>
    <row r="67" spans="1:118" ht="20.100000000000001" customHeight="1">
      <c r="A67" s="7">
        <v>872521</v>
      </c>
      <c r="B67" s="8" t="s">
        <v>79</v>
      </c>
      <c r="C67" s="9">
        <v>4</v>
      </c>
      <c r="D67" s="90" t="s">
        <v>394</v>
      </c>
      <c r="E67" s="185" t="s">
        <v>432</v>
      </c>
      <c r="F67" s="13"/>
      <c r="G67" s="13"/>
      <c r="H67" s="13"/>
      <c r="I67" s="13">
        <v>1</v>
      </c>
      <c r="J67" s="13">
        <v>1</v>
      </c>
      <c r="K67" s="13">
        <v>1</v>
      </c>
      <c r="L67" s="13">
        <v>1</v>
      </c>
      <c r="M67" s="13"/>
      <c r="N67" s="13">
        <v>1</v>
      </c>
      <c r="O67" s="13"/>
      <c r="P67" s="13"/>
      <c r="Q67" s="13"/>
      <c r="R67" s="13" t="s">
        <v>403</v>
      </c>
      <c r="S67" s="13"/>
      <c r="T67" s="13" t="s">
        <v>291</v>
      </c>
      <c r="U67" s="13" t="s">
        <v>292</v>
      </c>
      <c r="V67" s="13"/>
      <c r="W67" s="13"/>
      <c r="X67" s="13" t="s">
        <v>293</v>
      </c>
      <c r="Y67" s="13"/>
      <c r="Z67" s="13"/>
      <c r="AA67" s="13">
        <v>1</v>
      </c>
      <c r="AB67" s="13"/>
      <c r="AC67" s="13"/>
      <c r="AD67" s="9"/>
      <c r="AE67" s="9"/>
      <c r="AF67" s="9"/>
      <c r="AG67" s="9"/>
      <c r="AH67" s="9"/>
      <c r="AI67" s="9"/>
      <c r="AJ67" s="9"/>
      <c r="AK67" s="9"/>
      <c r="AL67" s="29"/>
      <c r="AM67" s="9"/>
      <c r="AN67" s="9"/>
      <c r="AO67" s="9"/>
      <c r="AP67" s="9"/>
      <c r="AQ67" s="9"/>
      <c r="AR67" s="9"/>
      <c r="AS67" s="29"/>
      <c r="AT67" s="29"/>
      <c r="AU67" s="9"/>
      <c r="AV67" s="29"/>
      <c r="AW67" s="29"/>
      <c r="AX67" s="29"/>
      <c r="AY67" s="9"/>
      <c r="AZ67" s="9"/>
      <c r="BA67" s="29"/>
      <c r="BB67" s="9"/>
      <c r="BC67" s="9"/>
      <c r="BD67" s="9"/>
      <c r="BE67" s="9"/>
      <c r="BF67" s="9"/>
      <c r="BG67" s="9"/>
      <c r="BH67" s="9"/>
      <c r="BI67" s="9">
        <v>1</v>
      </c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>
        <v>1</v>
      </c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29"/>
      <c r="CP67" s="29"/>
      <c r="CQ67" s="29"/>
      <c r="CR67" s="29"/>
      <c r="CS67" s="9"/>
      <c r="CT67" s="9"/>
      <c r="CU67" s="9"/>
      <c r="CV67" s="9"/>
      <c r="CW67" s="29"/>
      <c r="CX67" s="9"/>
      <c r="CY67" s="9"/>
      <c r="CZ67" s="9"/>
      <c r="DA67" s="9"/>
      <c r="DB67" s="9"/>
      <c r="DC67" s="9"/>
      <c r="DD67" s="9"/>
      <c r="DE67" s="29"/>
      <c r="DF67" s="29"/>
      <c r="DG67" s="9"/>
      <c r="DH67" s="29"/>
      <c r="DI67" s="9"/>
      <c r="DJ67" s="29"/>
      <c r="DK67" s="29"/>
      <c r="DL67" s="9">
        <f t="shared" ref="DL67:DL98" si="2">SUM(AD67:DK67)</f>
        <v>2</v>
      </c>
      <c r="DM67" s="35"/>
      <c r="DN67" s="31"/>
    </row>
    <row r="68" spans="1:118" ht="20.100000000000001" customHeight="1">
      <c r="A68" s="7">
        <v>872520</v>
      </c>
      <c r="B68" s="8" t="s">
        <v>80</v>
      </c>
      <c r="C68" s="9">
        <v>1</v>
      </c>
      <c r="D68" s="90" t="s">
        <v>394</v>
      </c>
      <c r="E68" s="185" t="s">
        <v>432</v>
      </c>
      <c r="F68" s="13"/>
      <c r="G68" s="13"/>
      <c r="H68" s="13"/>
      <c r="I68" s="13">
        <v>1</v>
      </c>
      <c r="J68" s="13">
        <v>1</v>
      </c>
      <c r="K68" s="13">
        <v>1</v>
      </c>
      <c r="L68" s="13">
        <v>1</v>
      </c>
      <c r="M68" s="13"/>
      <c r="N68" s="13">
        <v>1</v>
      </c>
      <c r="O68" s="13"/>
      <c r="P68" s="13"/>
      <c r="Q68" s="13"/>
      <c r="R68" s="13" t="s">
        <v>403</v>
      </c>
      <c r="S68" s="13"/>
      <c r="T68" s="13" t="s">
        <v>291</v>
      </c>
      <c r="U68" s="13" t="s">
        <v>292</v>
      </c>
      <c r="V68" s="13"/>
      <c r="W68" s="13"/>
      <c r="X68" s="13" t="s">
        <v>293</v>
      </c>
      <c r="Y68" s="13"/>
      <c r="Z68" s="13"/>
      <c r="AA68" s="13">
        <v>1</v>
      </c>
      <c r="AB68" s="13"/>
      <c r="AC68" s="13"/>
      <c r="AD68" s="9"/>
      <c r="AE68" s="9"/>
      <c r="AF68" s="9"/>
      <c r="AG68" s="9"/>
      <c r="AH68" s="9"/>
      <c r="AI68" s="9"/>
      <c r="AJ68" s="9"/>
      <c r="AK68" s="9"/>
      <c r="AL68" s="29"/>
      <c r="AM68" s="9"/>
      <c r="AN68" s="9"/>
      <c r="AO68" s="9"/>
      <c r="AP68" s="9"/>
      <c r="AQ68" s="9"/>
      <c r="AR68" s="9"/>
      <c r="AS68" s="29"/>
      <c r="AT68" s="29"/>
      <c r="AU68" s="9"/>
      <c r="AV68" s="29"/>
      <c r="AW68" s="29"/>
      <c r="AX68" s="29"/>
      <c r="AY68" s="9"/>
      <c r="AZ68" s="9"/>
      <c r="BA68" s="29"/>
      <c r="BB68" s="9"/>
      <c r="BC68" s="9"/>
      <c r="BD68" s="9"/>
      <c r="BE68" s="9"/>
      <c r="BF68" s="9"/>
      <c r="BG68" s="9"/>
      <c r="BH68" s="9"/>
      <c r="BI68" s="9">
        <v>1</v>
      </c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>
        <v>1</v>
      </c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29"/>
      <c r="CP68" s="29"/>
      <c r="CQ68" s="29"/>
      <c r="CR68" s="29"/>
      <c r="CS68" s="9"/>
      <c r="CT68" s="9"/>
      <c r="CU68" s="9"/>
      <c r="CV68" s="9"/>
      <c r="CW68" s="29"/>
      <c r="CX68" s="9"/>
      <c r="CY68" s="9"/>
      <c r="CZ68" s="9"/>
      <c r="DA68" s="9"/>
      <c r="DB68" s="9"/>
      <c r="DC68" s="9"/>
      <c r="DD68" s="9"/>
      <c r="DE68" s="29"/>
      <c r="DF68" s="29"/>
      <c r="DG68" s="9"/>
      <c r="DH68" s="29"/>
      <c r="DI68" s="9"/>
      <c r="DJ68" s="29"/>
      <c r="DK68" s="29"/>
      <c r="DL68" s="9">
        <f t="shared" si="2"/>
        <v>2</v>
      </c>
      <c r="DM68" s="38"/>
      <c r="DN68" s="31"/>
    </row>
    <row r="69" spans="1:118" ht="20.100000000000001" customHeight="1">
      <c r="A69" s="7">
        <v>872592</v>
      </c>
      <c r="B69" s="8" t="s">
        <v>81</v>
      </c>
      <c r="C69" s="9">
        <v>5</v>
      </c>
      <c r="D69" s="90" t="s">
        <v>394</v>
      </c>
      <c r="E69" s="185" t="s">
        <v>435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>
        <v>1</v>
      </c>
      <c r="AB69" s="13"/>
      <c r="AC69" s="13"/>
      <c r="AD69" s="9"/>
      <c r="AE69" s="9"/>
      <c r="AF69" s="9"/>
      <c r="AG69" s="9"/>
      <c r="AH69" s="9"/>
      <c r="AI69" s="9"/>
      <c r="AJ69" s="9"/>
      <c r="AK69" s="9"/>
      <c r="AL69" s="29"/>
      <c r="AM69" s="9"/>
      <c r="AN69" s="9"/>
      <c r="AO69" s="9"/>
      <c r="AP69" s="9"/>
      <c r="AQ69" s="9"/>
      <c r="AR69" s="9"/>
      <c r="AS69" s="29"/>
      <c r="AT69" s="29"/>
      <c r="AU69" s="9"/>
      <c r="AV69" s="29"/>
      <c r="AW69" s="29"/>
      <c r="AX69" s="29"/>
      <c r="AY69" s="9"/>
      <c r="AZ69" s="9"/>
      <c r="BA69" s="29"/>
      <c r="BB69" s="9">
        <v>1</v>
      </c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29"/>
      <c r="CP69" s="29"/>
      <c r="CQ69" s="29"/>
      <c r="CR69" s="29"/>
      <c r="CS69" s="9"/>
      <c r="CT69" s="9"/>
      <c r="CU69" s="9"/>
      <c r="CV69" s="9"/>
      <c r="CW69" s="29"/>
      <c r="CX69" s="9"/>
      <c r="CY69" s="9"/>
      <c r="CZ69" s="9"/>
      <c r="DA69" s="9"/>
      <c r="DB69" s="9"/>
      <c r="DC69" s="9">
        <v>1</v>
      </c>
      <c r="DD69" s="9"/>
      <c r="DE69" s="29"/>
      <c r="DF69" s="29"/>
      <c r="DG69" s="9"/>
      <c r="DH69" s="29"/>
      <c r="DI69" s="9"/>
      <c r="DJ69" s="29"/>
      <c r="DK69" s="29"/>
      <c r="DL69" s="9">
        <f t="shared" si="2"/>
        <v>2</v>
      </c>
      <c r="DM69" s="35" t="s">
        <v>436</v>
      </c>
      <c r="DN69" s="31" t="s">
        <v>407</v>
      </c>
    </row>
    <row r="70" spans="1:118" ht="20.100000000000001" customHeight="1">
      <c r="A70" s="7">
        <v>872591</v>
      </c>
      <c r="B70" s="8" t="s">
        <v>82</v>
      </c>
      <c r="C70" s="9">
        <v>1</v>
      </c>
      <c r="D70" s="90" t="s">
        <v>394</v>
      </c>
      <c r="E70" s="185" t="s">
        <v>435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>
        <v>1</v>
      </c>
      <c r="AB70" s="13"/>
      <c r="AC70" s="13"/>
      <c r="AD70" s="9"/>
      <c r="AE70" s="9"/>
      <c r="AF70" s="9"/>
      <c r="AG70" s="9"/>
      <c r="AH70" s="9"/>
      <c r="AI70" s="9"/>
      <c r="AJ70" s="9"/>
      <c r="AK70" s="9"/>
      <c r="AL70" s="29"/>
      <c r="AM70" s="9"/>
      <c r="AN70" s="9"/>
      <c r="AO70" s="9"/>
      <c r="AP70" s="9"/>
      <c r="AQ70" s="9"/>
      <c r="AR70" s="9"/>
      <c r="AS70" s="29"/>
      <c r="AT70" s="29"/>
      <c r="AU70" s="9"/>
      <c r="AV70" s="29"/>
      <c r="AW70" s="29"/>
      <c r="AX70" s="29"/>
      <c r="AY70" s="9"/>
      <c r="AZ70" s="9"/>
      <c r="BA70" s="29"/>
      <c r="BB70" s="9">
        <v>1</v>
      </c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29"/>
      <c r="CP70" s="29"/>
      <c r="CQ70" s="29"/>
      <c r="CR70" s="29"/>
      <c r="CS70" s="9"/>
      <c r="CT70" s="9"/>
      <c r="CU70" s="9"/>
      <c r="CV70" s="9"/>
      <c r="CW70" s="29"/>
      <c r="CX70" s="9"/>
      <c r="CY70" s="9"/>
      <c r="CZ70" s="9"/>
      <c r="DA70" s="9"/>
      <c r="DB70" s="9"/>
      <c r="DC70" s="9">
        <v>1</v>
      </c>
      <c r="DD70" s="9"/>
      <c r="DE70" s="29"/>
      <c r="DF70" s="29"/>
      <c r="DG70" s="9"/>
      <c r="DH70" s="29"/>
      <c r="DI70" s="9"/>
      <c r="DJ70" s="29"/>
      <c r="DK70" s="29"/>
      <c r="DL70" s="9">
        <f t="shared" si="2"/>
        <v>2</v>
      </c>
      <c r="DM70" s="38"/>
      <c r="DN70" s="31"/>
    </row>
    <row r="71" spans="1:118" ht="20.100000000000001" customHeight="1">
      <c r="A71" s="7">
        <v>881675</v>
      </c>
      <c r="B71" s="13" t="s">
        <v>83</v>
      </c>
      <c r="C71" s="9">
        <v>208</v>
      </c>
      <c r="D71" s="9" t="s">
        <v>394</v>
      </c>
      <c r="E71" s="185" t="s">
        <v>287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400</v>
      </c>
      <c r="S71" s="13"/>
      <c r="T71" s="13" t="s">
        <v>291</v>
      </c>
      <c r="U71" s="13"/>
      <c r="V71" s="13"/>
      <c r="W71" s="13"/>
      <c r="X71" s="13" t="s">
        <v>293</v>
      </c>
      <c r="Y71" s="13"/>
      <c r="Z71" s="13"/>
      <c r="AA71" s="13">
        <v>1</v>
      </c>
      <c r="AB71" s="13"/>
      <c r="AC71" s="13"/>
      <c r="AD71" s="9"/>
      <c r="AE71" s="9"/>
      <c r="AF71" s="9">
        <v>1</v>
      </c>
      <c r="AG71" s="9"/>
      <c r="AH71" s="9"/>
      <c r="AI71" s="9"/>
      <c r="AJ71" s="9"/>
      <c r="AK71" s="9">
        <v>1</v>
      </c>
      <c r="AL71" s="29"/>
      <c r="AM71" s="9"/>
      <c r="AN71" s="9"/>
      <c r="AO71" s="9"/>
      <c r="AP71" s="9">
        <v>1</v>
      </c>
      <c r="AQ71" s="9"/>
      <c r="AR71" s="9"/>
      <c r="AS71" s="29"/>
      <c r="AT71" s="29"/>
      <c r="AU71" s="9"/>
      <c r="AV71" s="29"/>
      <c r="AW71" s="29"/>
      <c r="AX71" s="29"/>
      <c r="AY71" s="9"/>
      <c r="AZ71" s="9"/>
      <c r="BA71" s="2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>
        <v>1</v>
      </c>
      <c r="BN71" s="9"/>
      <c r="BO71" s="9"/>
      <c r="BP71" s="9"/>
      <c r="BQ71" s="9">
        <v>1</v>
      </c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29"/>
      <c r="CP71" s="29"/>
      <c r="CQ71" s="29"/>
      <c r="CR71" s="29"/>
      <c r="CS71" s="9">
        <v>1</v>
      </c>
      <c r="CT71" s="9"/>
      <c r="CU71" s="9"/>
      <c r="CV71" s="9"/>
      <c r="CW71" s="29"/>
      <c r="CX71" s="9"/>
      <c r="CY71" s="9"/>
      <c r="CZ71" s="9"/>
      <c r="DA71" s="9"/>
      <c r="DB71" s="9"/>
      <c r="DC71" s="9"/>
      <c r="DD71" s="9"/>
      <c r="DE71" s="29"/>
      <c r="DF71" s="29"/>
      <c r="DG71" s="9"/>
      <c r="DH71" s="29"/>
      <c r="DI71" s="9"/>
      <c r="DJ71" s="29"/>
      <c r="DK71" s="29"/>
      <c r="DL71" s="9">
        <f t="shared" si="2"/>
        <v>6</v>
      </c>
      <c r="DM71" s="30" t="s">
        <v>437</v>
      </c>
      <c r="DN71" s="31" t="s">
        <v>438</v>
      </c>
    </row>
    <row r="72" spans="1:118" ht="20.100000000000001" customHeight="1">
      <c r="A72" s="7">
        <v>872793</v>
      </c>
      <c r="B72" s="13" t="s">
        <v>84</v>
      </c>
      <c r="C72" s="9">
        <v>60</v>
      </c>
      <c r="D72" s="9" t="s">
        <v>394</v>
      </c>
      <c r="E72" s="185" t="s">
        <v>287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400</v>
      </c>
      <c r="S72" s="13"/>
      <c r="T72" s="13" t="s">
        <v>291</v>
      </c>
      <c r="U72" s="13"/>
      <c r="V72" s="13"/>
      <c r="W72" s="13"/>
      <c r="X72" s="13" t="s">
        <v>293</v>
      </c>
      <c r="Y72" s="13"/>
      <c r="Z72" s="13"/>
      <c r="AA72" s="13">
        <v>1</v>
      </c>
      <c r="AB72" s="13"/>
      <c r="AC72" s="13"/>
      <c r="AD72" s="9"/>
      <c r="AE72" s="9"/>
      <c r="AF72" s="9">
        <v>1</v>
      </c>
      <c r="AG72" s="9"/>
      <c r="AH72" s="9"/>
      <c r="AI72" s="9"/>
      <c r="AJ72" s="9"/>
      <c r="AK72" s="9">
        <v>1</v>
      </c>
      <c r="AL72" s="29"/>
      <c r="AM72" s="9"/>
      <c r="AN72" s="9"/>
      <c r="AO72" s="9"/>
      <c r="AP72" s="9">
        <v>1</v>
      </c>
      <c r="AQ72" s="9"/>
      <c r="AR72" s="9"/>
      <c r="AS72" s="29"/>
      <c r="AT72" s="29"/>
      <c r="AU72" s="9"/>
      <c r="AV72" s="29"/>
      <c r="AW72" s="29"/>
      <c r="AX72" s="29"/>
      <c r="AY72" s="9"/>
      <c r="AZ72" s="9"/>
      <c r="BA72" s="2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>
        <v>1</v>
      </c>
      <c r="BN72" s="9"/>
      <c r="BO72" s="9"/>
      <c r="BP72" s="9"/>
      <c r="BQ72" s="9">
        <v>1</v>
      </c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29"/>
      <c r="CP72" s="29"/>
      <c r="CQ72" s="29"/>
      <c r="CR72" s="29"/>
      <c r="CS72" s="9">
        <v>1</v>
      </c>
      <c r="CT72" s="9"/>
      <c r="CU72" s="9"/>
      <c r="CV72" s="9"/>
      <c r="CW72" s="29"/>
      <c r="CX72" s="9"/>
      <c r="CY72" s="9"/>
      <c r="CZ72" s="9"/>
      <c r="DA72" s="9"/>
      <c r="DB72" s="9"/>
      <c r="DC72" s="9"/>
      <c r="DD72" s="9"/>
      <c r="DE72" s="29"/>
      <c r="DF72" s="29"/>
      <c r="DG72" s="9"/>
      <c r="DH72" s="29"/>
      <c r="DI72" s="9"/>
      <c r="DJ72" s="29"/>
      <c r="DK72" s="29"/>
      <c r="DL72" s="9">
        <f t="shared" si="2"/>
        <v>6</v>
      </c>
      <c r="DM72" s="30"/>
      <c r="DN72" s="31"/>
    </row>
    <row r="73" spans="1:118" ht="20.100000000000001" customHeight="1">
      <c r="A73" s="7">
        <v>872367</v>
      </c>
      <c r="B73" s="13" t="s">
        <v>85</v>
      </c>
      <c r="C73" s="9">
        <v>20</v>
      </c>
      <c r="D73" s="9" t="s">
        <v>394</v>
      </c>
      <c r="E73" s="185" t="s">
        <v>287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400</v>
      </c>
      <c r="S73" s="13"/>
      <c r="T73" s="13" t="s">
        <v>291</v>
      </c>
      <c r="U73" s="13"/>
      <c r="V73" s="13"/>
      <c r="W73" s="13"/>
      <c r="X73" s="13" t="s">
        <v>293</v>
      </c>
      <c r="Y73" s="13"/>
      <c r="Z73" s="13"/>
      <c r="AA73" s="13">
        <v>1</v>
      </c>
      <c r="AB73" s="13"/>
      <c r="AC73" s="13"/>
      <c r="AD73" s="9"/>
      <c r="AE73" s="9"/>
      <c r="AF73" s="9">
        <v>1</v>
      </c>
      <c r="AG73" s="9"/>
      <c r="AH73" s="9"/>
      <c r="AI73" s="9"/>
      <c r="AJ73" s="9"/>
      <c r="AK73" s="9">
        <v>1</v>
      </c>
      <c r="AL73" s="29"/>
      <c r="AM73" s="9"/>
      <c r="AN73" s="9"/>
      <c r="AO73" s="9"/>
      <c r="AP73" s="9">
        <v>1</v>
      </c>
      <c r="AQ73" s="9"/>
      <c r="AR73" s="9"/>
      <c r="AS73" s="29"/>
      <c r="AT73" s="29"/>
      <c r="AU73" s="9"/>
      <c r="AV73" s="29"/>
      <c r="AW73" s="29"/>
      <c r="AX73" s="29"/>
      <c r="AY73" s="9"/>
      <c r="AZ73" s="9"/>
      <c r="BA73" s="2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>
        <v>1</v>
      </c>
      <c r="BN73" s="9"/>
      <c r="BO73" s="9"/>
      <c r="BP73" s="9"/>
      <c r="BQ73" s="9">
        <v>1</v>
      </c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29"/>
      <c r="CP73" s="29"/>
      <c r="CQ73" s="29"/>
      <c r="CR73" s="29"/>
      <c r="CS73" s="9">
        <v>1</v>
      </c>
      <c r="CT73" s="9"/>
      <c r="CU73" s="9"/>
      <c r="CV73" s="9"/>
      <c r="CW73" s="29"/>
      <c r="CX73" s="9"/>
      <c r="CY73" s="9"/>
      <c r="CZ73" s="9"/>
      <c r="DA73" s="9"/>
      <c r="DB73" s="9"/>
      <c r="DC73" s="9"/>
      <c r="DD73" s="9"/>
      <c r="DE73" s="29"/>
      <c r="DF73" s="29"/>
      <c r="DG73" s="9"/>
      <c r="DH73" s="29"/>
      <c r="DI73" s="9"/>
      <c r="DJ73" s="29"/>
      <c r="DK73" s="29"/>
      <c r="DL73" s="9">
        <f t="shared" si="2"/>
        <v>6</v>
      </c>
      <c r="DM73" s="30"/>
      <c r="DN73" s="31"/>
    </row>
    <row r="74" spans="1:118" ht="20.100000000000001" customHeight="1">
      <c r="A74" s="7">
        <v>872368</v>
      </c>
      <c r="B74" s="8" t="s">
        <v>86</v>
      </c>
      <c r="C74" s="9">
        <v>4</v>
      </c>
      <c r="D74" s="90" t="s">
        <v>394</v>
      </c>
      <c r="E74" s="185" t="s">
        <v>287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400</v>
      </c>
      <c r="S74" s="13"/>
      <c r="T74" s="13" t="s">
        <v>291</v>
      </c>
      <c r="U74" s="13"/>
      <c r="V74" s="13"/>
      <c r="W74" s="13"/>
      <c r="X74" s="13" t="s">
        <v>293</v>
      </c>
      <c r="Y74" s="13"/>
      <c r="Z74" s="13"/>
      <c r="AA74" s="13">
        <v>1</v>
      </c>
      <c r="AB74" s="13"/>
      <c r="AC74" s="13"/>
      <c r="AD74" s="9"/>
      <c r="AE74" s="9"/>
      <c r="AF74" s="9">
        <v>1</v>
      </c>
      <c r="AG74" s="9"/>
      <c r="AH74" s="9"/>
      <c r="AI74" s="9"/>
      <c r="AJ74" s="9"/>
      <c r="AK74" s="9">
        <v>1</v>
      </c>
      <c r="AL74" s="29"/>
      <c r="AM74" s="9"/>
      <c r="AN74" s="9"/>
      <c r="AO74" s="9"/>
      <c r="AP74" s="9">
        <v>1</v>
      </c>
      <c r="AQ74" s="9"/>
      <c r="AR74" s="9"/>
      <c r="AS74" s="29"/>
      <c r="AT74" s="29"/>
      <c r="AU74" s="9"/>
      <c r="AV74" s="29"/>
      <c r="AW74" s="29"/>
      <c r="AX74" s="29"/>
      <c r="AY74" s="9"/>
      <c r="AZ74" s="9"/>
      <c r="BA74" s="2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>
        <v>1</v>
      </c>
      <c r="BN74" s="9"/>
      <c r="BO74" s="9"/>
      <c r="BP74" s="9"/>
      <c r="BQ74" s="9">
        <v>1</v>
      </c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29"/>
      <c r="CP74" s="29"/>
      <c r="CQ74" s="29"/>
      <c r="CR74" s="29"/>
      <c r="CS74" s="9">
        <v>1</v>
      </c>
      <c r="CT74" s="9"/>
      <c r="CU74" s="9"/>
      <c r="CV74" s="9"/>
      <c r="CW74" s="29"/>
      <c r="CX74" s="9"/>
      <c r="CY74" s="9"/>
      <c r="CZ74" s="9"/>
      <c r="DA74" s="9"/>
      <c r="DB74" s="9"/>
      <c r="DC74" s="9"/>
      <c r="DD74" s="9"/>
      <c r="DE74" s="29"/>
      <c r="DF74" s="29"/>
      <c r="DG74" s="9"/>
      <c r="DH74" s="29"/>
      <c r="DI74" s="9"/>
      <c r="DJ74" s="29"/>
      <c r="DK74" s="29"/>
      <c r="DL74" s="9">
        <f t="shared" si="2"/>
        <v>6</v>
      </c>
      <c r="DM74" s="30"/>
      <c r="DN74" s="31"/>
    </row>
    <row r="75" spans="1:118" ht="20.100000000000001" customHeight="1">
      <c r="A75" s="7">
        <v>872369</v>
      </c>
      <c r="B75" s="8" t="s">
        <v>87</v>
      </c>
      <c r="C75" s="9">
        <v>1</v>
      </c>
      <c r="D75" s="90" t="s">
        <v>394</v>
      </c>
      <c r="E75" s="185" t="s">
        <v>287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400</v>
      </c>
      <c r="S75" s="13"/>
      <c r="T75" s="13" t="s">
        <v>291</v>
      </c>
      <c r="U75" s="13"/>
      <c r="V75" s="13"/>
      <c r="W75" s="13"/>
      <c r="X75" s="13" t="s">
        <v>293</v>
      </c>
      <c r="Y75" s="13"/>
      <c r="Z75" s="13"/>
      <c r="AA75" s="13">
        <v>1</v>
      </c>
      <c r="AB75" s="13"/>
      <c r="AC75" s="13"/>
      <c r="AD75" s="9"/>
      <c r="AE75" s="9"/>
      <c r="AF75" s="9">
        <v>1</v>
      </c>
      <c r="AG75" s="9"/>
      <c r="AH75" s="9"/>
      <c r="AI75" s="9"/>
      <c r="AJ75" s="9"/>
      <c r="AK75" s="9">
        <v>1</v>
      </c>
      <c r="AL75" s="29"/>
      <c r="AM75" s="9"/>
      <c r="AN75" s="9"/>
      <c r="AO75" s="9"/>
      <c r="AP75" s="9">
        <v>1</v>
      </c>
      <c r="AQ75" s="9"/>
      <c r="AR75" s="9"/>
      <c r="AS75" s="29"/>
      <c r="AT75" s="29"/>
      <c r="AU75" s="9"/>
      <c r="AV75" s="29"/>
      <c r="AW75" s="29"/>
      <c r="AX75" s="29"/>
      <c r="AY75" s="9"/>
      <c r="AZ75" s="9"/>
      <c r="BA75" s="2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>
        <v>1</v>
      </c>
      <c r="BN75" s="9"/>
      <c r="BO75" s="9"/>
      <c r="BP75" s="9"/>
      <c r="BQ75" s="9">
        <v>1</v>
      </c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29"/>
      <c r="CP75" s="29"/>
      <c r="CQ75" s="29"/>
      <c r="CR75" s="29"/>
      <c r="CS75" s="9">
        <v>1</v>
      </c>
      <c r="CT75" s="9"/>
      <c r="CU75" s="9"/>
      <c r="CV75" s="9"/>
      <c r="CW75" s="29"/>
      <c r="CX75" s="9"/>
      <c r="CY75" s="9"/>
      <c r="CZ75" s="9"/>
      <c r="DA75" s="9"/>
      <c r="DB75" s="9"/>
      <c r="DC75" s="9"/>
      <c r="DD75" s="9"/>
      <c r="DE75" s="29"/>
      <c r="DF75" s="29"/>
      <c r="DG75" s="9"/>
      <c r="DH75" s="29"/>
      <c r="DI75" s="9"/>
      <c r="DJ75" s="29"/>
      <c r="DK75" s="29"/>
      <c r="DL75" s="9">
        <f t="shared" si="2"/>
        <v>6</v>
      </c>
      <c r="DM75" s="32"/>
      <c r="DN75" s="31"/>
    </row>
    <row r="76" spans="1:118" ht="20.100000000000001" customHeight="1">
      <c r="A76" s="7">
        <v>872370</v>
      </c>
      <c r="B76" s="8" t="s">
        <v>88</v>
      </c>
      <c r="C76" s="9">
        <v>4</v>
      </c>
      <c r="D76" s="90" t="s">
        <v>394</v>
      </c>
      <c r="E76" s="185" t="s">
        <v>399</v>
      </c>
      <c r="F76" s="13">
        <v>1</v>
      </c>
      <c r="G76" s="13">
        <v>1</v>
      </c>
      <c r="H76" s="13">
        <v>1</v>
      </c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>
        <v>1</v>
      </c>
      <c r="AB76" s="13"/>
      <c r="AC76" s="13"/>
      <c r="AD76" s="9">
        <v>1</v>
      </c>
      <c r="AE76" s="9"/>
      <c r="AF76" s="9"/>
      <c r="AG76" s="9"/>
      <c r="AH76" s="9"/>
      <c r="AI76" s="9"/>
      <c r="AJ76" s="9"/>
      <c r="AK76" s="9"/>
      <c r="AL76" s="29"/>
      <c r="AM76" s="9"/>
      <c r="AN76" s="9"/>
      <c r="AO76" s="9"/>
      <c r="AP76" s="9"/>
      <c r="AQ76" s="9"/>
      <c r="AR76" s="9"/>
      <c r="AS76" s="29"/>
      <c r="AT76" s="29"/>
      <c r="AU76" s="9"/>
      <c r="AV76" s="29"/>
      <c r="AW76" s="29"/>
      <c r="AX76" s="29"/>
      <c r="AY76" s="9"/>
      <c r="AZ76" s="9"/>
      <c r="BA76" s="2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>
        <v>1</v>
      </c>
      <c r="BN76" s="9"/>
      <c r="BO76" s="9"/>
      <c r="BP76" s="9"/>
      <c r="BQ76" s="9">
        <v>1</v>
      </c>
      <c r="BR76" s="9"/>
      <c r="BS76" s="9"/>
      <c r="BT76" s="9"/>
      <c r="BU76" s="9"/>
      <c r="BV76" s="9"/>
      <c r="BW76" s="9"/>
      <c r="BX76" s="9"/>
      <c r="BY76" s="9"/>
      <c r="BZ76" s="9">
        <v>1</v>
      </c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29"/>
      <c r="CP76" s="29"/>
      <c r="CQ76" s="29"/>
      <c r="CR76" s="29"/>
      <c r="CS76" s="9"/>
      <c r="CT76" s="9"/>
      <c r="CU76" s="9"/>
      <c r="CV76" s="9"/>
      <c r="CW76" s="29"/>
      <c r="CX76" s="9"/>
      <c r="CY76" s="9"/>
      <c r="CZ76" s="9"/>
      <c r="DA76" s="9"/>
      <c r="DB76" s="9"/>
      <c r="DC76" s="9"/>
      <c r="DD76" s="9"/>
      <c r="DE76" s="29"/>
      <c r="DF76" s="29"/>
      <c r="DG76" s="9"/>
      <c r="DH76" s="29"/>
      <c r="DI76" s="9"/>
      <c r="DJ76" s="29"/>
      <c r="DK76" s="29"/>
      <c r="DL76" s="9">
        <f t="shared" si="2"/>
        <v>4</v>
      </c>
      <c r="DM76" s="30" t="s">
        <v>439</v>
      </c>
      <c r="DN76" s="31" t="s">
        <v>440</v>
      </c>
    </row>
    <row r="77" spans="1:118" ht="20.100000000000001" customHeight="1">
      <c r="A77" s="7">
        <v>872371</v>
      </c>
      <c r="B77" s="8" t="s">
        <v>89</v>
      </c>
      <c r="C77" s="9">
        <v>1</v>
      </c>
      <c r="D77" s="90" t="s">
        <v>394</v>
      </c>
      <c r="E77" s="185" t="s">
        <v>399</v>
      </c>
      <c r="F77" s="13">
        <v>1</v>
      </c>
      <c r="G77" s="13">
        <v>1</v>
      </c>
      <c r="H77" s="13">
        <v>1</v>
      </c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>
        <v>1</v>
      </c>
      <c r="AB77" s="13"/>
      <c r="AC77" s="13"/>
      <c r="AD77" s="9">
        <v>1</v>
      </c>
      <c r="AE77" s="9"/>
      <c r="AF77" s="9"/>
      <c r="AG77" s="9"/>
      <c r="AH77" s="9"/>
      <c r="AI77" s="9"/>
      <c r="AJ77" s="9"/>
      <c r="AK77" s="9"/>
      <c r="AL77" s="29"/>
      <c r="AM77" s="9"/>
      <c r="AN77" s="9"/>
      <c r="AO77" s="9"/>
      <c r="AP77" s="9"/>
      <c r="AQ77" s="9"/>
      <c r="AR77" s="9"/>
      <c r="AS77" s="29"/>
      <c r="AT77" s="29"/>
      <c r="AU77" s="9"/>
      <c r="AV77" s="29"/>
      <c r="AW77" s="29"/>
      <c r="AX77" s="29"/>
      <c r="AY77" s="9"/>
      <c r="AZ77" s="9"/>
      <c r="BA77" s="2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>
        <v>1</v>
      </c>
      <c r="BN77" s="9"/>
      <c r="BO77" s="9"/>
      <c r="BP77" s="9"/>
      <c r="BQ77" s="9">
        <v>1</v>
      </c>
      <c r="BR77" s="9"/>
      <c r="BS77" s="9"/>
      <c r="BT77" s="9"/>
      <c r="BU77" s="9"/>
      <c r="BV77" s="9"/>
      <c r="BW77" s="9"/>
      <c r="BX77" s="9"/>
      <c r="BY77" s="9"/>
      <c r="BZ77" s="9">
        <v>1</v>
      </c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29"/>
      <c r="CP77" s="29"/>
      <c r="CQ77" s="29"/>
      <c r="CR77" s="29"/>
      <c r="CS77" s="9"/>
      <c r="CT77" s="9"/>
      <c r="CU77" s="9"/>
      <c r="CV77" s="9"/>
      <c r="CW77" s="29"/>
      <c r="CX77" s="9"/>
      <c r="CY77" s="9"/>
      <c r="CZ77" s="9"/>
      <c r="DA77" s="9"/>
      <c r="DB77" s="9"/>
      <c r="DC77" s="9"/>
      <c r="DD77" s="9"/>
      <c r="DE77" s="29"/>
      <c r="DF77" s="29"/>
      <c r="DG77" s="9"/>
      <c r="DH77" s="29"/>
      <c r="DI77" s="9"/>
      <c r="DJ77" s="29"/>
      <c r="DK77" s="29"/>
      <c r="DL77" s="9">
        <f t="shared" si="2"/>
        <v>4</v>
      </c>
      <c r="DM77" s="30"/>
      <c r="DN77" s="31"/>
    </row>
    <row r="78" spans="1:118" ht="20.100000000000001" customHeight="1">
      <c r="A78" s="21" t="s">
        <v>90</v>
      </c>
      <c r="B78" s="13" t="s">
        <v>91</v>
      </c>
      <c r="C78" s="9">
        <v>208</v>
      </c>
      <c r="D78" s="90" t="s">
        <v>398</v>
      </c>
      <c r="E78" s="185" t="s">
        <v>399</v>
      </c>
      <c r="F78" s="13">
        <v>1</v>
      </c>
      <c r="G78" s="13">
        <v>1</v>
      </c>
      <c r="H78" s="13">
        <v>1</v>
      </c>
      <c r="I78" s="13"/>
      <c r="J78" s="13"/>
      <c r="K78" s="13"/>
      <c r="L78" s="13"/>
      <c r="M78" s="13"/>
      <c r="N78" s="13"/>
      <c r="O78" s="13"/>
      <c r="P78" s="13"/>
      <c r="Q78" s="13"/>
      <c r="R78" s="13" t="s">
        <v>400</v>
      </c>
      <c r="S78" s="13"/>
      <c r="T78" s="13" t="s">
        <v>291</v>
      </c>
      <c r="U78" s="13"/>
      <c r="V78" s="13"/>
      <c r="W78" s="13"/>
      <c r="X78" s="13" t="s">
        <v>293</v>
      </c>
      <c r="Y78" s="13"/>
      <c r="Z78" s="13"/>
      <c r="AA78" s="13">
        <v>1</v>
      </c>
      <c r="AB78" s="13"/>
      <c r="AC78" s="13"/>
      <c r="AD78" s="9">
        <v>1</v>
      </c>
      <c r="AE78" s="9"/>
      <c r="AF78" s="9"/>
      <c r="AG78" s="9"/>
      <c r="AH78" s="9"/>
      <c r="AI78" s="9"/>
      <c r="AJ78" s="9"/>
      <c r="AK78" s="9"/>
      <c r="AL78" s="29"/>
      <c r="AM78" s="9"/>
      <c r="AN78" s="9"/>
      <c r="AO78" s="9"/>
      <c r="AP78" s="9"/>
      <c r="AQ78" s="9"/>
      <c r="AR78" s="9"/>
      <c r="AS78" s="29"/>
      <c r="AT78" s="29"/>
      <c r="AU78" s="9"/>
      <c r="AV78" s="29"/>
      <c r="AW78" s="29"/>
      <c r="AX78" s="29"/>
      <c r="AY78" s="9"/>
      <c r="AZ78" s="9"/>
      <c r="BA78" s="29"/>
      <c r="BB78" s="9"/>
      <c r="BC78" s="9"/>
      <c r="BD78" s="9"/>
      <c r="BE78" s="9"/>
      <c r="BF78" s="9"/>
      <c r="BG78" s="9"/>
      <c r="BH78" s="9">
        <v>1</v>
      </c>
      <c r="BI78" s="9">
        <v>1</v>
      </c>
      <c r="BJ78" s="9"/>
      <c r="BK78" s="9"/>
      <c r="BL78" s="9"/>
      <c r="BM78" s="9">
        <v>1</v>
      </c>
      <c r="BN78" s="9"/>
      <c r="BO78" s="9"/>
      <c r="BP78" s="9"/>
      <c r="BQ78" s="9">
        <v>1</v>
      </c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29"/>
      <c r="CP78" s="29"/>
      <c r="CQ78" s="29"/>
      <c r="CR78" s="29"/>
      <c r="CS78" s="9"/>
      <c r="CT78" s="9"/>
      <c r="CU78" s="9"/>
      <c r="CV78" s="9"/>
      <c r="CW78" s="29"/>
      <c r="CX78" s="9"/>
      <c r="CY78" s="9"/>
      <c r="CZ78" s="9"/>
      <c r="DA78" s="9"/>
      <c r="DB78" s="9"/>
      <c r="DC78" s="9"/>
      <c r="DD78" s="9"/>
      <c r="DE78" s="29"/>
      <c r="DF78" s="29"/>
      <c r="DG78" s="9"/>
      <c r="DH78" s="29"/>
      <c r="DI78" s="9"/>
      <c r="DJ78" s="29"/>
      <c r="DK78" s="29"/>
      <c r="DL78" s="9">
        <f t="shared" si="2"/>
        <v>5</v>
      </c>
      <c r="DM78" s="30" t="s">
        <v>441</v>
      </c>
      <c r="DN78" s="31" t="s">
        <v>442</v>
      </c>
    </row>
    <row r="79" spans="1:118" ht="20.100000000000001" customHeight="1">
      <c r="A79" s="7">
        <v>872364</v>
      </c>
      <c r="B79" s="8" t="s">
        <v>92</v>
      </c>
      <c r="C79" s="9">
        <v>4</v>
      </c>
      <c r="D79" s="90" t="s">
        <v>398</v>
      </c>
      <c r="E79" s="185" t="s">
        <v>399</v>
      </c>
      <c r="F79" s="13">
        <v>1</v>
      </c>
      <c r="G79" s="13">
        <v>1</v>
      </c>
      <c r="H79" s="13">
        <v>1</v>
      </c>
      <c r="I79" s="13"/>
      <c r="J79" s="13"/>
      <c r="K79" s="13"/>
      <c r="L79" s="13"/>
      <c r="M79" s="13"/>
      <c r="N79" s="13"/>
      <c r="O79" s="13"/>
      <c r="P79" s="13"/>
      <c r="Q79" s="13"/>
      <c r="R79" s="13" t="s">
        <v>400</v>
      </c>
      <c r="S79" s="13"/>
      <c r="T79" s="13" t="s">
        <v>291</v>
      </c>
      <c r="U79" s="13"/>
      <c r="V79" s="13"/>
      <c r="W79" s="13"/>
      <c r="X79" s="13" t="s">
        <v>293</v>
      </c>
      <c r="Y79" s="13"/>
      <c r="Z79" s="13"/>
      <c r="AA79" s="13">
        <v>1</v>
      </c>
      <c r="AB79" s="13"/>
      <c r="AC79" s="13"/>
      <c r="AD79" s="9">
        <v>1</v>
      </c>
      <c r="AE79" s="9"/>
      <c r="AF79" s="9"/>
      <c r="AG79" s="9"/>
      <c r="AH79" s="9"/>
      <c r="AI79" s="9"/>
      <c r="AJ79" s="9"/>
      <c r="AK79" s="9"/>
      <c r="AL79" s="29"/>
      <c r="AM79" s="9"/>
      <c r="AN79" s="9"/>
      <c r="AO79" s="9"/>
      <c r="AP79" s="9"/>
      <c r="AQ79" s="9"/>
      <c r="AR79" s="9"/>
      <c r="AS79" s="29"/>
      <c r="AT79" s="29"/>
      <c r="AU79" s="9"/>
      <c r="AV79" s="29"/>
      <c r="AW79" s="29"/>
      <c r="AX79" s="29"/>
      <c r="AY79" s="9"/>
      <c r="AZ79" s="9"/>
      <c r="BA79" s="29"/>
      <c r="BB79" s="9"/>
      <c r="BC79" s="9"/>
      <c r="BD79" s="9"/>
      <c r="BE79" s="9"/>
      <c r="BF79" s="9"/>
      <c r="BG79" s="9"/>
      <c r="BH79" s="9">
        <v>1</v>
      </c>
      <c r="BI79" s="9">
        <v>1</v>
      </c>
      <c r="BJ79" s="9"/>
      <c r="BK79" s="9"/>
      <c r="BL79" s="9"/>
      <c r="BM79" s="9">
        <v>1</v>
      </c>
      <c r="BN79" s="9"/>
      <c r="BO79" s="9"/>
      <c r="BP79" s="9"/>
      <c r="BQ79" s="9">
        <v>1</v>
      </c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29"/>
      <c r="CP79" s="29"/>
      <c r="CQ79" s="29"/>
      <c r="CR79" s="29"/>
      <c r="CS79" s="9"/>
      <c r="CT79" s="9"/>
      <c r="CU79" s="9"/>
      <c r="CV79" s="9"/>
      <c r="CW79" s="29"/>
      <c r="CX79" s="9"/>
      <c r="CY79" s="9"/>
      <c r="CZ79" s="9"/>
      <c r="DA79" s="9"/>
      <c r="DB79" s="9"/>
      <c r="DC79" s="9"/>
      <c r="DD79" s="9"/>
      <c r="DE79" s="29"/>
      <c r="DF79" s="29"/>
      <c r="DG79" s="9"/>
      <c r="DH79" s="29"/>
      <c r="DI79" s="9"/>
      <c r="DJ79" s="29"/>
      <c r="DK79" s="29"/>
      <c r="DL79" s="9">
        <f t="shared" si="2"/>
        <v>5</v>
      </c>
      <c r="DM79" s="30"/>
      <c r="DN79" s="31"/>
    </row>
    <row r="80" spans="1:118" ht="20.100000000000001" customHeight="1">
      <c r="A80" s="7">
        <v>872363</v>
      </c>
      <c r="B80" s="8" t="s">
        <v>93</v>
      </c>
      <c r="C80" s="9">
        <v>1</v>
      </c>
      <c r="D80" s="90" t="s">
        <v>398</v>
      </c>
      <c r="E80" s="185" t="s">
        <v>399</v>
      </c>
      <c r="F80" s="13">
        <v>1</v>
      </c>
      <c r="G80" s="13">
        <v>1</v>
      </c>
      <c r="H80" s="13">
        <v>1</v>
      </c>
      <c r="I80" s="13"/>
      <c r="J80" s="13"/>
      <c r="K80" s="13"/>
      <c r="L80" s="13"/>
      <c r="M80" s="13"/>
      <c r="N80" s="13"/>
      <c r="O80" s="13"/>
      <c r="P80" s="13"/>
      <c r="Q80" s="13"/>
      <c r="R80" s="13" t="s">
        <v>400</v>
      </c>
      <c r="S80" s="13"/>
      <c r="T80" s="13" t="s">
        <v>291</v>
      </c>
      <c r="U80" s="13"/>
      <c r="V80" s="13"/>
      <c r="W80" s="13"/>
      <c r="X80" s="13" t="s">
        <v>293</v>
      </c>
      <c r="Y80" s="13"/>
      <c r="Z80" s="13"/>
      <c r="AA80" s="13">
        <v>1</v>
      </c>
      <c r="AB80" s="13"/>
      <c r="AC80" s="13"/>
      <c r="AD80" s="9">
        <v>1</v>
      </c>
      <c r="AE80" s="9"/>
      <c r="AF80" s="9"/>
      <c r="AG80" s="9"/>
      <c r="AH80" s="9"/>
      <c r="AI80" s="9"/>
      <c r="AJ80" s="9"/>
      <c r="AK80" s="9"/>
      <c r="AL80" s="29"/>
      <c r="AM80" s="9"/>
      <c r="AN80" s="9"/>
      <c r="AO80" s="9"/>
      <c r="AP80" s="9"/>
      <c r="AQ80" s="9"/>
      <c r="AR80" s="9"/>
      <c r="AS80" s="29"/>
      <c r="AT80" s="29"/>
      <c r="AU80" s="9"/>
      <c r="AV80" s="29"/>
      <c r="AW80" s="29"/>
      <c r="AX80" s="29"/>
      <c r="AY80" s="9"/>
      <c r="AZ80" s="9"/>
      <c r="BA80" s="29"/>
      <c r="BB80" s="9"/>
      <c r="BC80" s="9"/>
      <c r="BD80" s="9"/>
      <c r="BE80" s="9"/>
      <c r="BF80" s="9"/>
      <c r="BG80" s="9"/>
      <c r="BH80" s="9">
        <v>1</v>
      </c>
      <c r="BI80" s="9">
        <v>1</v>
      </c>
      <c r="BJ80" s="9"/>
      <c r="BK80" s="9"/>
      <c r="BL80" s="9"/>
      <c r="BM80" s="9">
        <v>1</v>
      </c>
      <c r="BN80" s="9"/>
      <c r="BO80" s="9"/>
      <c r="BP80" s="9"/>
      <c r="BQ80" s="9">
        <v>1</v>
      </c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29"/>
      <c r="CP80" s="29"/>
      <c r="CQ80" s="29"/>
      <c r="CR80" s="29"/>
      <c r="CS80" s="9"/>
      <c r="CT80" s="9"/>
      <c r="CU80" s="9"/>
      <c r="CV80" s="9"/>
      <c r="CW80" s="29"/>
      <c r="CX80" s="9"/>
      <c r="CY80" s="9"/>
      <c r="CZ80" s="9"/>
      <c r="DA80" s="9"/>
      <c r="DB80" s="9"/>
      <c r="DC80" s="9"/>
      <c r="DD80" s="9"/>
      <c r="DE80" s="29"/>
      <c r="DF80" s="29"/>
      <c r="DG80" s="9"/>
      <c r="DH80" s="29"/>
      <c r="DI80" s="9"/>
      <c r="DJ80" s="29"/>
      <c r="DK80" s="29"/>
      <c r="DL80" s="9">
        <f t="shared" si="2"/>
        <v>5</v>
      </c>
      <c r="DM80" s="32"/>
      <c r="DN80" s="31"/>
    </row>
    <row r="81" spans="1:118" ht="20.100000000000001" customHeight="1">
      <c r="A81" s="21" t="s">
        <v>94</v>
      </c>
      <c r="B81" s="13" t="s">
        <v>95</v>
      </c>
      <c r="C81" s="9">
        <v>208</v>
      </c>
      <c r="D81" s="9" t="s">
        <v>402</v>
      </c>
      <c r="E81" s="185" t="s">
        <v>399</v>
      </c>
      <c r="F81" s="13">
        <v>1</v>
      </c>
      <c r="G81" s="13">
        <v>1</v>
      </c>
      <c r="H81" s="13">
        <v>1</v>
      </c>
      <c r="I81" s="13"/>
      <c r="J81" s="13"/>
      <c r="K81" s="13"/>
      <c r="L81" s="13"/>
      <c r="M81" s="13"/>
      <c r="N81" s="13"/>
      <c r="O81" s="13"/>
      <c r="P81" s="13"/>
      <c r="Q81" s="13"/>
      <c r="R81" s="13" t="s">
        <v>400</v>
      </c>
      <c r="S81" s="13"/>
      <c r="T81" s="13" t="s">
        <v>291</v>
      </c>
      <c r="U81" s="13"/>
      <c r="V81" s="13"/>
      <c r="W81" s="13"/>
      <c r="X81" s="13" t="s">
        <v>293</v>
      </c>
      <c r="Y81" s="13"/>
      <c r="Z81" s="13"/>
      <c r="AA81" s="13"/>
      <c r="AB81" s="13">
        <v>1</v>
      </c>
      <c r="AC81" s="13"/>
      <c r="AD81" s="9">
        <v>1</v>
      </c>
      <c r="AE81" s="9"/>
      <c r="AF81" s="9"/>
      <c r="AG81" s="9"/>
      <c r="AH81" s="9"/>
      <c r="AI81" s="9"/>
      <c r="AJ81" s="9"/>
      <c r="AK81" s="9"/>
      <c r="AL81" s="29"/>
      <c r="AM81" s="9"/>
      <c r="AN81" s="9"/>
      <c r="AO81" s="9"/>
      <c r="AP81" s="9"/>
      <c r="AQ81" s="9"/>
      <c r="AR81" s="9"/>
      <c r="AS81" s="29"/>
      <c r="AT81" s="29"/>
      <c r="AU81" s="9"/>
      <c r="AV81" s="29"/>
      <c r="AW81" s="29"/>
      <c r="AX81" s="29"/>
      <c r="AY81" s="9"/>
      <c r="AZ81" s="9"/>
      <c r="BA81" s="29"/>
      <c r="BB81" s="9"/>
      <c r="BC81" s="9"/>
      <c r="BD81" s="9"/>
      <c r="BE81" s="9"/>
      <c r="BF81" s="9"/>
      <c r="BG81" s="9"/>
      <c r="BH81" s="9">
        <v>1</v>
      </c>
      <c r="BI81" s="9">
        <v>1</v>
      </c>
      <c r="BJ81" s="9"/>
      <c r="BK81" s="9"/>
      <c r="BL81" s="9"/>
      <c r="BM81" s="9">
        <v>1</v>
      </c>
      <c r="BN81" s="9"/>
      <c r="BO81" s="9"/>
      <c r="BP81" s="9"/>
      <c r="BQ81" s="9">
        <v>1</v>
      </c>
      <c r="BR81" s="9"/>
      <c r="BS81" s="9"/>
      <c r="BT81" s="9"/>
      <c r="BU81" s="9"/>
      <c r="BV81" s="9"/>
      <c r="BW81" s="9"/>
      <c r="BX81" s="9"/>
      <c r="BY81" s="9">
        <v>1</v>
      </c>
      <c r="BZ81" s="9"/>
      <c r="CA81" s="9">
        <v>1</v>
      </c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29"/>
      <c r="CP81" s="29"/>
      <c r="CQ81" s="29"/>
      <c r="CR81" s="29"/>
      <c r="CS81" s="9"/>
      <c r="CT81" s="9"/>
      <c r="CU81" s="9"/>
      <c r="CV81" s="9"/>
      <c r="CW81" s="29"/>
      <c r="CX81" s="9"/>
      <c r="CY81" s="9"/>
      <c r="CZ81" s="9">
        <v>1</v>
      </c>
      <c r="DA81" s="9"/>
      <c r="DB81" s="9"/>
      <c r="DC81" s="9"/>
      <c r="DD81" s="9"/>
      <c r="DE81" s="29"/>
      <c r="DF81" s="29"/>
      <c r="DG81" s="9"/>
      <c r="DH81" s="29"/>
      <c r="DI81" s="9"/>
      <c r="DJ81" s="29"/>
      <c r="DK81" s="29"/>
      <c r="DL81" s="9">
        <f t="shared" si="2"/>
        <v>8</v>
      </c>
      <c r="DM81" s="30" t="s">
        <v>443</v>
      </c>
      <c r="DN81" s="31" t="s">
        <v>444</v>
      </c>
    </row>
    <row r="82" spans="1:118" ht="20.100000000000001" customHeight="1">
      <c r="A82" s="21" t="s">
        <v>96</v>
      </c>
      <c r="B82" s="13" t="s">
        <v>97</v>
      </c>
      <c r="C82" s="9">
        <v>60</v>
      </c>
      <c r="D82" s="9" t="s">
        <v>402</v>
      </c>
      <c r="E82" s="185" t="s">
        <v>399</v>
      </c>
      <c r="F82" s="13">
        <v>1</v>
      </c>
      <c r="G82" s="13">
        <v>1</v>
      </c>
      <c r="H82" s="13">
        <v>1</v>
      </c>
      <c r="I82" s="13"/>
      <c r="J82" s="13"/>
      <c r="K82" s="13"/>
      <c r="L82" s="13"/>
      <c r="M82" s="13"/>
      <c r="N82" s="13"/>
      <c r="O82" s="13"/>
      <c r="P82" s="13"/>
      <c r="Q82" s="13"/>
      <c r="R82" s="13" t="s">
        <v>400</v>
      </c>
      <c r="S82" s="13"/>
      <c r="T82" s="13" t="s">
        <v>291</v>
      </c>
      <c r="U82" s="13"/>
      <c r="V82" s="13"/>
      <c r="W82" s="13"/>
      <c r="X82" s="13" t="s">
        <v>293</v>
      </c>
      <c r="Y82" s="13"/>
      <c r="Z82" s="13"/>
      <c r="AA82" s="13"/>
      <c r="AB82" s="13">
        <v>1</v>
      </c>
      <c r="AC82" s="13"/>
      <c r="AD82" s="9">
        <v>1</v>
      </c>
      <c r="AE82" s="9"/>
      <c r="AF82" s="9"/>
      <c r="AG82" s="9"/>
      <c r="AH82" s="9"/>
      <c r="AI82" s="9"/>
      <c r="AJ82" s="9"/>
      <c r="AK82" s="9"/>
      <c r="AL82" s="29"/>
      <c r="AM82" s="9"/>
      <c r="AN82" s="9"/>
      <c r="AO82" s="9"/>
      <c r="AP82" s="9"/>
      <c r="AQ82" s="9"/>
      <c r="AR82" s="9"/>
      <c r="AS82" s="29"/>
      <c r="AT82" s="29"/>
      <c r="AU82" s="9"/>
      <c r="AV82" s="29"/>
      <c r="AW82" s="29"/>
      <c r="AX82" s="29"/>
      <c r="AY82" s="9"/>
      <c r="AZ82" s="9"/>
      <c r="BA82" s="29"/>
      <c r="BB82" s="9"/>
      <c r="BC82" s="9"/>
      <c r="BD82" s="9"/>
      <c r="BE82" s="9"/>
      <c r="BF82" s="9"/>
      <c r="BG82" s="9"/>
      <c r="BH82" s="9">
        <v>1</v>
      </c>
      <c r="BI82" s="9">
        <v>1</v>
      </c>
      <c r="BJ82" s="9"/>
      <c r="BK82" s="9"/>
      <c r="BL82" s="9"/>
      <c r="BM82" s="9">
        <v>1</v>
      </c>
      <c r="BN82" s="9"/>
      <c r="BO82" s="9"/>
      <c r="BP82" s="9"/>
      <c r="BQ82" s="9">
        <v>1</v>
      </c>
      <c r="BR82" s="9"/>
      <c r="BS82" s="9"/>
      <c r="BT82" s="9"/>
      <c r="BU82" s="9"/>
      <c r="BV82" s="9"/>
      <c r="BW82" s="9"/>
      <c r="BX82" s="9"/>
      <c r="BY82" s="9">
        <v>1</v>
      </c>
      <c r="BZ82" s="9"/>
      <c r="CA82" s="9">
        <v>1</v>
      </c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29"/>
      <c r="CP82" s="29"/>
      <c r="CQ82" s="29"/>
      <c r="CR82" s="29"/>
      <c r="CS82" s="9"/>
      <c r="CT82" s="9"/>
      <c r="CU82" s="9"/>
      <c r="CV82" s="9"/>
      <c r="CW82" s="29"/>
      <c r="CX82" s="9"/>
      <c r="CY82" s="9"/>
      <c r="CZ82" s="9">
        <v>1</v>
      </c>
      <c r="DA82" s="9"/>
      <c r="DB82" s="9"/>
      <c r="DC82" s="9"/>
      <c r="DD82" s="9"/>
      <c r="DE82" s="29"/>
      <c r="DF82" s="29"/>
      <c r="DG82" s="9"/>
      <c r="DH82" s="29"/>
      <c r="DI82" s="9"/>
      <c r="DJ82" s="29"/>
      <c r="DK82" s="29"/>
      <c r="DL82" s="9">
        <f t="shared" si="2"/>
        <v>8</v>
      </c>
      <c r="DM82" s="30"/>
      <c r="DN82" s="31"/>
    </row>
    <row r="83" spans="1:118" ht="20.100000000000001" customHeight="1">
      <c r="A83" s="7">
        <v>872328</v>
      </c>
      <c r="B83" s="13" t="s">
        <v>98</v>
      </c>
      <c r="C83" s="9">
        <v>20</v>
      </c>
      <c r="D83" s="9" t="s">
        <v>402</v>
      </c>
      <c r="E83" s="185" t="s">
        <v>399</v>
      </c>
      <c r="F83" s="13">
        <v>1</v>
      </c>
      <c r="G83" s="13">
        <v>1</v>
      </c>
      <c r="H83" s="13">
        <v>1</v>
      </c>
      <c r="I83" s="13"/>
      <c r="J83" s="13"/>
      <c r="K83" s="13"/>
      <c r="L83" s="13"/>
      <c r="M83" s="13"/>
      <c r="N83" s="13"/>
      <c r="O83" s="13"/>
      <c r="P83" s="13"/>
      <c r="Q83" s="13"/>
      <c r="R83" s="13" t="s">
        <v>400</v>
      </c>
      <c r="S83" s="13"/>
      <c r="T83" s="13" t="s">
        <v>291</v>
      </c>
      <c r="U83" s="13"/>
      <c r="V83" s="13"/>
      <c r="W83" s="13"/>
      <c r="X83" s="13" t="s">
        <v>293</v>
      </c>
      <c r="Y83" s="13"/>
      <c r="Z83" s="13"/>
      <c r="AA83" s="13"/>
      <c r="AB83" s="13">
        <v>1</v>
      </c>
      <c r="AC83" s="13"/>
      <c r="AD83" s="9">
        <v>1</v>
      </c>
      <c r="AE83" s="9"/>
      <c r="AF83" s="9"/>
      <c r="AG83" s="9"/>
      <c r="AH83" s="9"/>
      <c r="AI83" s="9"/>
      <c r="AJ83" s="9"/>
      <c r="AK83" s="9"/>
      <c r="AL83" s="29"/>
      <c r="AM83" s="9"/>
      <c r="AN83" s="9"/>
      <c r="AO83" s="9"/>
      <c r="AP83" s="9"/>
      <c r="AQ83" s="9"/>
      <c r="AR83" s="9"/>
      <c r="AS83" s="29"/>
      <c r="AT83" s="29"/>
      <c r="AU83" s="9"/>
      <c r="AV83" s="29"/>
      <c r="AW83" s="29"/>
      <c r="AX83" s="29"/>
      <c r="AY83" s="9"/>
      <c r="AZ83" s="9"/>
      <c r="BA83" s="29"/>
      <c r="BB83" s="9"/>
      <c r="BC83" s="9"/>
      <c r="BD83" s="9"/>
      <c r="BE83" s="9"/>
      <c r="BF83" s="9"/>
      <c r="BG83" s="9"/>
      <c r="BH83" s="9">
        <v>1</v>
      </c>
      <c r="BI83" s="9">
        <v>1</v>
      </c>
      <c r="BJ83" s="9"/>
      <c r="BK83" s="9"/>
      <c r="BL83" s="9"/>
      <c r="BM83" s="9">
        <v>1</v>
      </c>
      <c r="BN83" s="9"/>
      <c r="BO83" s="9"/>
      <c r="BP83" s="9"/>
      <c r="BQ83" s="9">
        <v>1</v>
      </c>
      <c r="BR83" s="9"/>
      <c r="BS83" s="9"/>
      <c r="BT83" s="9"/>
      <c r="BU83" s="9"/>
      <c r="BV83" s="9"/>
      <c r="BW83" s="9"/>
      <c r="BX83" s="9"/>
      <c r="BY83" s="9">
        <v>1</v>
      </c>
      <c r="BZ83" s="9"/>
      <c r="CA83" s="9">
        <v>1</v>
      </c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29"/>
      <c r="CP83" s="29"/>
      <c r="CQ83" s="29"/>
      <c r="CR83" s="29"/>
      <c r="CS83" s="9"/>
      <c r="CT83" s="9"/>
      <c r="CU83" s="9"/>
      <c r="CV83" s="9"/>
      <c r="CW83" s="29"/>
      <c r="CX83" s="9"/>
      <c r="CY83" s="9"/>
      <c r="CZ83" s="9">
        <v>1</v>
      </c>
      <c r="DA83" s="9"/>
      <c r="DB83" s="9"/>
      <c r="DC83" s="9"/>
      <c r="DD83" s="9"/>
      <c r="DE83" s="29"/>
      <c r="DF83" s="29"/>
      <c r="DG83" s="9"/>
      <c r="DH83" s="29"/>
      <c r="DI83" s="9"/>
      <c r="DJ83" s="29"/>
      <c r="DK83" s="29"/>
      <c r="DL83" s="9">
        <f t="shared" si="2"/>
        <v>8</v>
      </c>
      <c r="DM83" s="30"/>
      <c r="DN83" s="31"/>
    </row>
    <row r="84" spans="1:118" ht="20.100000000000001" customHeight="1">
      <c r="A84" s="7">
        <v>872297</v>
      </c>
      <c r="B84" s="8" t="s">
        <v>99</v>
      </c>
      <c r="C84" s="9">
        <v>5</v>
      </c>
      <c r="D84" s="90" t="s">
        <v>402</v>
      </c>
      <c r="E84" s="185" t="s">
        <v>399</v>
      </c>
      <c r="F84" s="13">
        <v>1</v>
      </c>
      <c r="G84" s="13">
        <v>1</v>
      </c>
      <c r="H84" s="13">
        <v>1</v>
      </c>
      <c r="I84" s="13"/>
      <c r="J84" s="13"/>
      <c r="K84" s="13"/>
      <c r="L84" s="13"/>
      <c r="M84" s="13"/>
      <c r="N84" s="13"/>
      <c r="O84" s="13"/>
      <c r="P84" s="13"/>
      <c r="Q84" s="13"/>
      <c r="R84" s="13" t="s">
        <v>400</v>
      </c>
      <c r="S84" s="13"/>
      <c r="T84" s="13" t="s">
        <v>291</v>
      </c>
      <c r="U84" s="13"/>
      <c r="V84" s="13"/>
      <c r="W84" s="13"/>
      <c r="X84" s="13" t="s">
        <v>293</v>
      </c>
      <c r="Y84" s="13"/>
      <c r="Z84" s="13"/>
      <c r="AA84" s="13"/>
      <c r="AB84" s="13">
        <v>1</v>
      </c>
      <c r="AC84" s="13"/>
      <c r="AD84" s="9">
        <v>1</v>
      </c>
      <c r="AE84" s="9"/>
      <c r="AF84" s="9"/>
      <c r="AG84" s="9"/>
      <c r="AH84" s="9"/>
      <c r="AI84" s="9"/>
      <c r="AJ84" s="9"/>
      <c r="AK84" s="9"/>
      <c r="AL84" s="29"/>
      <c r="AM84" s="9"/>
      <c r="AN84" s="9"/>
      <c r="AO84" s="9"/>
      <c r="AP84" s="9"/>
      <c r="AQ84" s="9"/>
      <c r="AR84" s="9"/>
      <c r="AS84" s="29"/>
      <c r="AT84" s="29"/>
      <c r="AU84" s="9"/>
      <c r="AV84" s="29"/>
      <c r="AW84" s="29"/>
      <c r="AX84" s="29"/>
      <c r="AY84" s="9"/>
      <c r="AZ84" s="9"/>
      <c r="BA84" s="29"/>
      <c r="BB84" s="9"/>
      <c r="BC84" s="9"/>
      <c r="BD84" s="9"/>
      <c r="BE84" s="9"/>
      <c r="BF84" s="9"/>
      <c r="BG84" s="9"/>
      <c r="BH84" s="9">
        <v>1</v>
      </c>
      <c r="BI84" s="9">
        <v>1</v>
      </c>
      <c r="BJ84" s="9"/>
      <c r="BK84" s="9"/>
      <c r="BL84" s="9"/>
      <c r="BM84" s="9">
        <v>1</v>
      </c>
      <c r="BN84" s="9"/>
      <c r="BO84" s="9"/>
      <c r="BP84" s="9"/>
      <c r="BQ84" s="9">
        <v>1</v>
      </c>
      <c r="BR84" s="9"/>
      <c r="BS84" s="9"/>
      <c r="BT84" s="9"/>
      <c r="BU84" s="9"/>
      <c r="BV84" s="9"/>
      <c r="BW84" s="9"/>
      <c r="BX84" s="9"/>
      <c r="BY84" s="9">
        <v>1</v>
      </c>
      <c r="BZ84" s="9"/>
      <c r="CA84" s="9">
        <v>1</v>
      </c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29"/>
      <c r="CP84" s="29"/>
      <c r="CQ84" s="29"/>
      <c r="CR84" s="29"/>
      <c r="CS84" s="9"/>
      <c r="CT84" s="9"/>
      <c r="CU84" s="9"/>
      <c r="CV84" s="9"/>
      <c r="CW84" s="29"/>
      <c r="CX84" s="9"/>
      <c r="CY84" s="9"/>
      <c r="CZ84" s="9">
        <v>1</v>
      </c>
      <c r="DA84" s="9"/>
      <c r="DB84" s="9"/>
      <c r="DC84" s="9"/>
      <c r="DD84" s="9"/>
      <c r="DE84" s="29"/>
      <c r="DF84" s="29"/>
      <c r="DG84" s="9"/>
      <c r="DH84" s="29"/>
      <c r="DI84" s="9"/>
      <c r="DJ84" s="29"/>
      <c r="DK84" s="29"/>
      <c r="DL84" s="9">
        <f t="shared" si="2"/>
        <v>8</v>
      </c>
      <c r="DM84" s="30"/>
      <c r="DN84" s="31"/>
    </row>
    <row r="85" spans="1:118" ht="20.100000000000001" customHeight="1">
      <c r="A85" s="7">
        <v>872296</v>
      </c>
      <c r="B85" s="8" t="s">
        <v>100</v>
      </c>
      <c r="C85" s="9">
        <v>4</v>
      </c>
      <c r="D85" s="90" t="s">
        <v>402</v>
      </c>
      <c r="E85" s="185" t="s">
        <v>399</v>
      </c>
      <c r="F85" s="13">
        <v>1</v>
      </c>
      <c r="G85" s="13">
        <v>1</v>
      </c>
      <c r="H85" s="13">
        <v>1</v>
      </c>
      <c r="I85" s="13"/>
      <c r="J85" s="13"/>
      <c r="K85" s="13"/>
      <c r="L85" s="13"/>
      <c r="M85" s="13"/>
      <c r="N85" s="13"/>
      <c r="O85" s="13"/>
      <c r="P85" s="13"/>
      <c r="Q85" s="13"/>
      <c r="R85" s="13" t="s">
        <v>400</v>
      </c>
      <c r="S85" s="13"/>
      <c r="T85" s="13" t="s">
        <v>291</v>
      </c>
      <c r="U85" s="13"/>
      <c r="V85" s="13"/>
      <c r="W85" s="13"/>
      <c r="X85" s="13" t="s">
        <v>293</v>
      </c>
      <c r="Y85" s="13"/>
      <c r="Z85" s="13"/>
      <c r="AA85" s="13"/>
      <c r="AB85" s="13">
        <v>1</v>
      </c>
      <c r="AC85" s="13"/>
      <c r="AD85" s="9">
        <v>1</v>
      </c>
      <c r="AE85" s="9"/>
      <c r="AF85" s="9"/>
      <c r="AG85" s="9"/>
      <c r="AH85" s="9"/>
      <c r="AI85" s="9"/>
      <c r="AJ85" s="9"/>
      <c r="AK85" s="9"/>
      <c r="AL85" s="29"/>
      <c r="AM85" s="9"/>
      <c r="AN85" s="9"/>
      <c r="AO85" s="9"/>
      <c r="AP85" s="9"/>
      <c r="AQ85" s="9"/>
      <c r="AR85" s="9"/>
      <c r="AS85" s="29"/>
      <c r="AT85" s="29"/>
      <c r="AU85" s="9"/>
      <c r="AV85" s="29"/>
      <c r="AW85" s="29"/>
      <c r="AX85" s="29"/>
      <c r="AY85" s="9"/>
      <c r="AZ85" s="9"/>
      <c r="BA85" s="29"/>
      <c r="BB85" s="9"/>
      <c r="BC85" s="9"/>
      <c r="BD85" s="9"/>
      <c r="BE85" s="9"/>
      <c r="BF85" s="9"/>
      <c r="BG85" s="9"/>
      <c r="BH85" s="9">
        <v>1</v>
      </c>
      <c r="BI85" s="9">
        <v>1</v>
      </c>
      <c r="BJ85" s="9"/>
      <c r="BK85" s="9"/>
      <c r="BL85" s="9"/>
      <c r="BM85" s="9">
        <v>1</v>
      </c>
      <c r="BN85" s="9"/>
      <c r="BO85" s="9"/>
      <c r="BP85" s="9"/>
      <c r="BQ85" s="9">
        <v>1</v>
      </c>
      <c r="BR85" s="9"/>
      <c r="BS85" s="9"/>
      <c r="BT85" s="9"/>
      <c r="BU85" s="9"/>
      <c r="BV85" s="9"/>
      <c r="BW85" s="9"/>
      <c r="BX85" s="9"/>
      <c r="BY85" s="9">
        <v>1</v>
      </c>
      <c r="BZ85" s="9"/>
      <c r="CA85" s="9">
        <v>1</v>
      </c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29"/>
      <c r="CP85" s="29"/>
      <c r="CQ85" s="29"/>
      <c r="CR85" s="29"/>
      <c r="CS85" s="9"/>
      <c r="CT85" s="9"/>
      <c r="CU85" s="9"/>
      <c r="CV85" s="9"/>
      <c r="CW85" s="29"/>
      <c r="CX85" s="9"/>
      <c r="CY85" s="9"/>
      <c r="CZ85" s="9">
        <v>1</v>
      </c>
      <c r="DA85" s="9"/>
      <c r="DB85" s="9"/>
      <c r="DC85" s="9"/>
      <c r="DD85" s="9"/>
      <c r="DE85" s="29"/>
      <c r="DF85" s="29"/>
      <c r="DG85" s="9"/>
      <c r="DH85" s="29"/>
      <c r="DI85" s="9"/>
      <c r="DJ85" s="29"/>
      <c r="DK85" s="29"/>
      <c r="DL85" s="9">
        <f t="shared" si="2"/>
        <v>8</v>
      </c>
      <c r="DM85" s="30"/>
      <c r="DN85" s="31"/>
    </row>
    <row r="86" spans="1:118" ht="20.100000000000001" customHeight="1">
      <c r="A86" s="7">
        <v>872295</v>
      </c>
      <c r="B86" s="8" t="s">
        <v>101</v>
      </c>
      <c r="C86" s="9">
        <v>1</v>
      </c>
      <c r="D86" s="90" t="s">
        <v>402</v>
      </c>
      <c r="E86" s="185" t="s">
        <v>399</v>
      </c>
      <c r="F86" s="13">
        <v>1</v>
      </c>
      <c r="G86" s="13">
        <v>1</v>
      </c>
      <c r="H86" s="13">
        <v>1</v>
      </c>
      <c r="I86" s="13"/>
      <c r="J86" s="13"/>
      <c r="K86" s="13"/>
      <c r="L86" s="13"/>
      <c r="M86" s="13"/>
      <c r="N86" s="13"/>
      <c r="O86" s="13"/>
      <c r="P86" s="13"/>
      <c r="Q86" s="13"/>
      <c r="R86" s="13" t="s">
        <v>400</v>
      </c>
      <c r="S86" s="13"/>
      <c r="T86" s="13" t="s">
        <v>291</v>
      </c>
      <c r="U86" s="13"/>
      <c r="V86" s="13"/>
      <c r="W86" s="13"/>
      <c r="X86" s="13" t="s">
        <v>293</v>
      </c>
      <c r="Y86" s="13"/>
      <c r="Z86" s="13"/>
      <c r="AA86" s="13"/>
      <c r="AB86" s="13">
        <v>1</v>
      </c>
      <c r="AC86" s="13"/>
      <c r="AD86" s="9">
        <v>1</v>
      </c>
      <c r="AE86" s="9"/>
      <c r="AF86" s="9"/>
      <c r="AG86" s="9"/>
      <c r="AH86" s="9"/>
      <c r="AI86" s="9"/>
      <c r="AJ86" s="9"/>
      <c r="AK86" s="9"/>
      <c r="AL86" s="29"/>
      <c r="AM86" s="9"/>
      <c r="AN86" s="9"/>
      <c r="AO86" s="9"/>
      <c r="AP86" s="9"/>
      <c r="AQ86" s="9"/>
      <c r="AR86" s="9"/>
      <c r="AS86" s="29"/>
      <c r="AT86" s="29"/>
      <c r="AU86" s="9"/>
      <c r="AV86" s="29"/>
      <c r="AW86" s="29"/>
      <c r="AX86" s="29"/>
      <c r="AY86" s="9"/>
      <c r="AZ86" s="9"/>
      <c r="BA86" s="29"/>
      <c r="BB86" s="9"/>
      <c r="BC86" s="9"/>
      <c r="BD86" s="9"/>
      <c r="BE86" s="9"/>
      <c r="BF86" s="9"/>
      <c r="BG86" s="9"/>
      <c r="BH86" s="9">
        <v>1</v>
      </c>
      <c r="BI86" s="9">
        <v>1</v>
      </c>
      <c r="BJ86" s="9"/>
      <c r="BK86" s="9"/>
      <c r="BL86" s="9"/>
      <c r="BM86" s="9">
        <v>1</v>
      </c>
      <c r="BN86" s="9"/>
      <c r="BO86" s="9"/>
      <c r="BP86" s="9"/>
      <c r="BQ86" s="9">
        <v>1</v>
      </c>
      <c r="BR86" s="9"/>
      <c r="BS86" s="9"/>
      <c r="BT86" s="9"/>
      <c r="BU86" s="9"/>
      <c r="BV86" s="9"/>
      <c r="BW86" s="9"/>
      <c r="BX86" s="9"/>
      <c r="BY86" s="9">
        <v>1</v>
      </c>
      <c r="BZ86" s="9"/>
      <c r="CA86" s="9">
        <v>1</v>
      </c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29"/>
      <c r="CP86" s="29"/>
      <c r="CQ86" s="29"/>
      <c r="CR86" s="29"/>
      <c r="CS86" s="9"/>
      <c r="CT86" s="9"/>
      <c r="CU86" s="9"/>
      <c r="CV86" s="9"/>
      <c r="CW86" s="29"/>
      <c r="CX86" s="9"/>
      <c r="CY86" s="9"/>
      <c r="CZ86" s="9">
        <v>1</v>
      </c>
      <c r="DA86" s="9"/>
      <c r="DB86" s="9"/>
      <c r="DC86" s="9"/>
      <c r="DD86" s="9"/>
      <c r="DE86" s="29"/>
      <c r="DF86" s="29"/>
      <c r="DG86" s="9"/>
      <c r="DH86" s="29"/>
      <c r="DI86" s="9"/>
      <c r="DJ86" s="29"/>
      <c r="DK86" s="29"/>
      <c r="DL86" s="9">
        <f t="shared" si="2"/>
        <v>8</v>
      </c>
      <c r="DM86" s="32"/>
      <c r="DN86" s="31"/>
    </row>
    <row r="87" spans="1:118" ht="20.100000000000001" customHeight="1">
      <c r="A87" s="7">
        <v>872330</v>
      </c>
      <c r="B87" s="8" t="s">
        <v>102</v>
      </c>
      <c r="C87" s="9">
        <v>5</v>
      </c>
      <c r="D87" s="90" t="s">
        <v>402</v>
      </c>
      <c r="E87" s="185" t="s">
        <v>381</v>
      </c>
      <c r="F87" s="13">
        <v>1</v>
      </c>
      <c r="G87" s="13">
        <v>1</v>
      </c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 t="s">
        <v>293</v>
      </c>
      <c r="S87" s="13"/>
      <c r="T87" s="13"/>
      <c r="U87" s="13"/>
      <c r="V87" s="13"/>
      <c r="W87" s="13"/>
      <c r="X87" s="13" t="s">
        <v>293</v>
      </c>
      <c r="Y87" s="13"/>
      <c r="Z87" s="13"/>
      <c r="AA87" s="13"/>
      <c r="AB87" s="13">
        <v>1</v>
      </c>
      <c r="AC87" s="13"/>
      <c r="AD87" s="9">
        <v>1</v>
      </c>
      <c r="AE87" s="9"/>
      <c r="AF87" s="9"/>
      <c r="AG87" s="9"/>
      <c r="AH87" s="9"/>
      <c r="AI87" s="9"/>
      <c r="AJ87" s="9"/>
      <c r="AK87" s="9"/>
      <c r="AL87" s="29"/>
      <c r="AM87" s="9"/>
      <c r="AN87" s="9"/>
      <c r="AO87" s="9"/>
      <c r="AP87" s="9"/>
      <c r="AQ87" s="9"/>
      <c r="AR87" s="9"/>
      <c r="AS87" s="29"/>
      <c r="AT87" s="29"/>
      <c r="AU87" s="9"/>
      <c r="AV87" s="29"/>
      <c r="AW87" s="29"/>
      <c r="AX87" s="29"/>
      <c r="AY87" s="9"/>
      <c r="AZ87" s="9"/>
      <c r="BA87" s="29"/>
      <c r="BB87" s="9"/>
      <c r="BC87" s="9"/>
      <c r="BD87" s="9"/>
      <c r="BE87" s="9"/>
      <c r="BF87" s="9"/>
      <c r="BG87" s="9"/>
      <c r="BH87" s="9">
        <v>1</v>
      </c>
      <c r="BI87" s="9">
        <v>1</v>
      </c>
      <c r="BJ87" s="9"/>
      <c r="BK87" s="9"/>
      <c r="BL87" s="9"/>
      <c r="BM87" s="9">
        <v>1</v>
      </c>
      <c r="BN87" s="9"/>
      <c r="BO87" s="9"/>
      <c r="BP87" s="9"/>
      <c r="BQ87" s="9">
        <v>1</v>
      </c>
      <c r="BR87" s="9"/>
      <c r="BS87" s="9"/>
      <c r="BT87" s="9"/>
      <c r="BU87" s="9"/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29"/>
      <c r="CP87" s="29"/>
      <c r="CQ87" s="29"/>
      <c r="CR87" s="29"/>
      <c r="CS87" s="9"/>
      <c r="CT87" s="9"/>
      <c r="CU87" s="9"/>
      <c r="CV87" s="9"/>
      <c r="CW87" s="29"/>
      <c r="CX87" s="9"/>
      <c r="CY87" s="9"/>
      <c r="CZ87" s="9">
        <v>1</v>
      </c>
      <c r="DA87" s="9"/>
      <c r="DB87" s="9"/>
      <c r="DC87" s="9"/>
      <c r="DD87" s="9"/>
      <c r="DE87" s="29"/>
      <c r="DF87" s="29"/>
      <c r="DG87" s="9"/>
      <c r="DH87" s="29"/>
      <c r="DI87" s="9"/>
      <c r="DJ87" s="29"/>
      <c r="DK87" s="29"/>
      <c r="DL87" s="9">
        <f t="shared" si="2"/>
        <v>7</v>
      </c>
      <c r="DM87" s="35" t="s">
        <v>445</v>
      </c>
      <c r="DN87" s="31" t="s">
        <v>444</v>
      </c>
    </row>
    <row r="88" spans="1:118" ht="20.100000000000001" customHeight="1">
      <c r="A88" s="7">
        <v>872329</v>
      </c>
      <c r="B88" s="8" t="s">
        <v>103</v>
      </c>
      <c r="C88" s="9">
        <v>1</v>
      </c>
      <c r="D88" s="90" t="s">
        <v>402</v>
      </c>
      <c r="E88" s="185" t="s">
        <v>381</v>
      </c>
      <c r="F88" s="13">
        <v>1</v>
      </c>
      <c r="G88" s="13">
        <v>1</v>
      </c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 t="s">
        <v>293</v>
      </c>
      <c r="S88" s="13"/>
      <c r="T88" s="13"/>
      <c r="U88" s="13"/>
      <c r="V88" s="13"/>
      <c r="W88" s="13"/>
      <c r="X88" s="13" t="s">
        <v>293</v>
      </c>
      <c r="Y88" s="13"/>
      <c r="Z88" s="13"/>
      <c r="AA88" s="13"/>
      <c r="AB88" s="13">
        <v>1</v>
      </c>
      <c r="AC88" s="13"/>
      <c r="AD88" s="9">
        <v>1</v>
      </c>
      <c r="AE88" s="9"/>
      <c r="AF88" s="9"/>
      <c r="AG88" s="9"/>
      <c r="AH88" s="9"/>
      <c r="AI88" s="9"/>
      <c r="AJ88" s="9"/>
      <c r="AK88" s="9"/>
      <c r="AL88" s="29"/>
      <c r="AM88" s="9"/>
      <c r="AN88" s="9"/>
      <c r="AO88" s="9"/>
      <c r="AP88" s="9"/>
      <c r="AQ88" s="9"/>
      <c r="AR88" s="9"/>
      <c r="AS88" s="29"/>
      <c r="AT88" s="29"/>
      <c r="AU88" s="9"/>
      <c r="AV88" s="29"/>
      <c r="AW88" s="29"/>
      <c r="AX88" s="29"/>
      <c r="AY88" s="9"/>
      <c r="AZ88" s="9"/>
      <c r="BA88" s="29"/>
      <c r="BB88" s="9"/>
      <c r="BC88" s="9"/>
      <c r="BD88" s="9"/>
      <c r="BE88" s="9"/>
      <c r="BF88" s="9"/>
      <c r="BG88" s="9"/>
      <c r="BH88" s="9">
        <v>1</v>
      </c>
      <c r="BI88" s="9">
        <v>1</v>
      </c>
      <c r="BJ88" s="9"/>
      <c r="BK88" s="9"/>
      <c r="BL88" s="9"/>
      <c r="BM88" s="9">
        <v>1</v>
      </c>
      <c r="BN88" s="9"/>
      <c r="BO88" s="9"/>
      <c r="BP88" s="9"/>
      <c r="BQ88" s="9">
        <v>1</v>
      </c>
      <c r="BR88" s="9"/>
      <c r="BS88" s="9"/>
      <c r="BT88" s="9"/>
      <c r="BU88" s="9"/>
      <c r="BV88" s="9"/>
      <c r="BW88" s="9"/>
      <c r="BX88" s="9"/>
      <c r="BY88" s="9">
        <v>1</v>
      </c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29"/>
      <c r="CP88" s="29"/>
      <c r="CQ88" s="29"/>
      <c r="CR88" s="29"/>
      <c r="CS88" s="9"/>
      <c r="CT88" s="9"/>
      <c r="CU88" s="9"/>
      <c r="CV88" s="9"/>
      <c r="CW88" s="29"/>
      <c r="CX88" s="9"/>
      <c r="CY88" s="9"/>
      <c r="CZ88" s="9">
        <v>1</v>
      </c>
      <c r="DA88" s="9"/>
      <c r="DB88" s="9"/>
      <c r="DC88" s="9"/>
      <c r="DD88" s="9"/>
      <c r="DE88" s="29"/>
      <c r="DF88" s="29"/>
      <c r="DG88" s="9"/>
      <c r="DH88" s="29"/>
      <c r="DI88" s="9"/>
      <c r="DJ88" s="29"/>
      <c r="DK88" s="29"/>
      <c r="DL88" s="9">
        <f t="shared" si="2"/>
        <v>7</v>
      </c>
      <c r="DM88" s="38"/>
      <c r="DN88" s="31"/>
    </row>
    <row r="89" spans="1:118" ht="20.100000000000001" customHeight="1">
      <c r="A89" s="7">
        <v>872285</v>
      </c>
      <c r="B89" s="13" t="s">
        <v>104</v>
      </c>
      <c r="C89" s="9">
        <v>208</v>
      </c>
      <c r="D89" s="9" t="s">
        <v>394</v>
      </c>
      <c r="E89" s="185" t="s">
        <v>399</v>
      </c>
      <c r="F89" s="13">
        <v>1</v>
      </c>
      <c r="G89" s="13">
        <v>1</v>
      </c>
      <c r="H89" s="13">
        <v>1</v>
      </c>
      <c r="I89" s="13"/>
      <c r="J89" s="13"/>
      <c r="K89" s="13"/>
      <c r="L89" s="13"/>
      <c r="M89" s="13"/>
      <c r="N89" s="13"/>
      <c r="O89" s="13"/>
      <c r="P89" s="13"/>
      <c r="Q89" s="13"/>
      <c r="R89" s="13" t="s">
        <v>395</v>
      </c>
      <c r="S89" s="13" t="s">
        <v>290</v>
      </c>
      <c r="T89" s="13"/>
      <c r="U89" s="13"/>
      <c r="V89" s="13"/>
      <c r="W89" s="13"/>
      <c r="X89" s="13" t="s">
        <v>293</v>
      </c>
      <c r="Y89" s="13"/>
      <c r="Z89" s="13"/>
      <c r="AA89" s="13">
        <v>1</v>
      </c>
      <c r="AB89" s="13"/>
      <c r="AC89" s="13"/>
      <c r="AD89" s="9">
        <v>1</v>
      </c>
      <c r="AE89" s="9"/>
      <c r="AF89" s="9"/>
      <c r="AG89" s="9"/>
      <c r="AH89" s="9"/>
      <c r="AI89" s="9"/>
      <c r="AJ89" s="9"/>
      <c r="AK89" s="9"/>
      <c r="AL89" s="29"/>
      <c r="AM89" s="9"/>
      <c r="AN89" s="9"/>
      <c r="AO89" s="9"/>
      <c r="AP89" s="9"/>
      <c r="AQ89" s="9"/>
      <c r="AR89" s="9"/>
      <c r="AS89" s="29"/>
      <c r="AT89" s="29"/>
      <c r="AU89" s="9"/>
      <c r="AV89" s="29"/>
      <c r="AW89" s="29"/>
      <c r="AX89" s="29"/>
      <c r="AY89" s="9"/>
      <c r="AZ89" s="9"/>
      <c r="BA89" s="29"/>
      <c r="BB89" s="9"/>
      <c r="BC89" s="9"/>
      <c r="BD89" s="9"/>
      <c r="BE89" s="9"/>
      <c r="BF89" s="9"/>
      <c r="BG89" s="9"/>
      <c r="BH89" s="9">
        <v>1</v>
      </c>
      <c r="BI89" s="9">
        <v>1</v>
      </c>
      <c r="BJ89" s="9"/>
      <c r="BK89" s="9"/>
      <c r="BL89" s="9"/>
      <c r="BM89" s="9">
        <v>1</v>
      </c>
      <c r="BN89" s="9"/>
      <c r="BO89" s="9"/>
      <c r="BP89" s="9"/>
      <c r="BQ89" s="9">
        <v>1</v>
      </c>
      <c r="BR89" s="9"/>
      <c r="BS89" s="9"/>
      <c r="BT89" s="9"/>
      <c r="BU89" s="9"/>
      <c r="BV89" s="9"/>
      <c r="BW89" s="9"/>
      <c r="BX89" s="9"/>
      <c r="BY89" s="9"/>
      <c r="BZ89" s="9">
        <v>1</v>
      </c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>
        <v>1</v>
      </c>
      <c r="CN89" s="9">
        <v>1</v>
      </c>
      <c r="CO89" s="29"/>
      <c r="CP89" s="29"/>
      <c r="CQ89" s="29"/>
      <c r="CR89" s="29"/>
      <c r="CS89" s="9"/>
      <c r="CT89" s="9"/>
      <c r="CU89" s="9"/>
      <c r="CV89" s="9"/>
      <c r="CW89" s="29"/>
      <c r="CX89" s="9"/>
      <c r="CY89" s="9"/>
      <c r="CZ89" s="9"/>
      <c r="DA89" s="9"/>
      <c r="DB89" s="9"/>
      <c r="DC89" s="9"/>
      <c r="DD89" s="9"/>
      <c r="DE89" s="29"/>
      <c r="DF89" s="29"/>
      <c r="DG89" s="9"/>
      <c r="DH89" s="29"/>
      <c r="DI89" s="9"/>
      <c r="DJ89" s="29"/>
      <c r="DK89" s="29"/>
      <c r="DL89" s="9">
        <f t="shared" si="2"/>
        <v>8</v>
      </c>
      <c r="DM89" s="35" t="s">
        <v>446</v>
      </c>
      <c r="DN89" s="31" t="s">
        <v>447</v>
      </c>
    </row>
    <row r="90" spans="1:118" ht="20.100000000000001" customHeight="1">
      <c r="A90" s="7">
        <v>872286</v>
      </c>
      <c r="B90" s="8" t="s">
        <v>105</v>
      </c>
      <c r="C90" s="9">
        <v>5</v>
      </c>
      <c r="D90" s="90" t="s">
        <v>394</v>
      </c>
      <c r="E90" s="185" t="s">
        <v>399</v>
      </c>
      <c r="F90" s="13">
        <v>1</v>
      </c>
      <c r="G90" s="13">
        <v>1</v>
      </c>
      <c r="H90" s="13">
        <v>1</v>
      </c>
      <c r="I90" s="13"/>
      <c r="J90" s="13"/>
      <c r="K90" s="13"/>
      <c r="L90" s="13"/>
      <c r="M90" s="13"/>
      <c r="N90" s="13"/>
      <c r="O90" s="13"/>
      <c r="P90" s="13"/>
      <c r="Q90" s="13"/>
      <c r="R90" s="13" t="s">
        <v>395</v>
      </c>
      <c r="S90" s="13" t="s">
        <v>290</v>
      </c>
      <c r="T90" s="13"/>
      <c r="U90" s="13"/>
      <c r="V90" s="13"/>
      <c r="W90" s="13"/>
      <c r="X90" s="13" t="s">
        <v>293</v>
      </c>
      <c r="Y90" s="13"/>
      <c r="Z90" s="13"/>
      <c r="AA90" s="13">
        <v>1</v>
      </c>
      <c r="AB90" s="13"/>
      <c r="AC90" s="13"/>
      <c r="AD90" s="9">
        <v>1</v>
      </c>
      <c r="AE90" s="9"/>
      <c r="AF90" s="9"/>
      <c r="AG90" s="9"/>
      <c r="AH90" s="9"/>
      <c r="AI90" s="9"/>
      <c r="AJ90" s="9"/>
      <c r="AK90" s="9"/>
      <c r="AL90" s="29"/>
      <c r="AM90" s="9"/>
      <c r="AN90" s="9"/>
      <c r="AO90" s="9"/>
      <c r="AP90" s="9"/>
      <c r="AQ90" s="9"/>
      <c r="AR90" s="9"/>
      <c r="AS90" s="29"/>
      <c r="AT90" s="29"/>
      <c r="AU90" s="9"/>
      <c r="AV90" s="29"/>
      <c r="AW90" s="29"/>
      <c r="AX90" s="29"/>
      <c r="AY90" s="9"/>
      <c r="AZ90" s="9"/>
      <c r="BA90" s="29"/>
      <c r="BB90" s="9"/>
      <c r="BC90" s="9"/>
      <c r="BD90" s="9"/>
      <c r="BE90" s="9"/>
      <c r="BF90" s="9"/>
      <c r="BG90" s="9"/>
      <c r="BH90" s="9">
        <v>1</v>
      </c>
      <c r="BI90" s="9">
        <v>1</v>
      </c>
      <c r="BJ90" s="9"/>
      <c r="BK90" s="9"/>
      <c r="BL90" s="9"/>
      <c r="BM90" s="9">
        <v>1</v>
      </c>
      <c r="BN90" s="9"/>
      <c r="BO90" s="9"/>
      <c r="BP90" s="9"/>
      <c r="BQ90" s="9">
        <v>1</v>
      </c>
      <c r="BR90" s="9"/>
      <c r="BS90" s="9"/>
      <c r="BT90" s="9"/>
      <c r="BU90" s="9"/>
      <c r="BV90" s="9"/>
      <c r="BW90" s="9"/>
      <c r="BX90" s="9"/>
      <c r="BY90" s="9"/>
      <c r="BZ90" s="9">
        <v>1</v>
      </c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>
        <v>1</v>
      </c>
      <c r="CN90" s="9">
        <v>1</v>
      </c>
      <c r="CO90" s="29"/>
      <c r="CP90" s="29"/>
      <c r="CQ90" s="29"/>
      <c r="CR90" s="29"/>
      <c r="CS90" s="9"/>
      <c r="CT90" s="9"/>
      <c r="CU90" s="9"/>
      <c r="CV90" s="9"/>
      <c r="CW90" s="29"/>
      <c r="CX90" s="9"/>
      <c r="CY90" s="9"/>
      <c r="CZ90" s="9"/>
      <c r="DA90" s="9"/>
      <c r="DB90" s="9"/>
      <c r="DC90" s="9"/>
      <c r="DD90" s="9"/>
      <c r="DE90" s="29"/>
      <c r="DF90" s="29"/>
      <c r="DG90" s="9"/>
      <c r="DH90" s="29"/>
      <c r="DI90" s="9"/>
      <c r="DJ90" s="29"/>
      <c r="DK90" s="29"/>
      <c r="DL90" s="9">
        <f t="shared" si="2"/>
        <v>8</v>
      </c>
      <c r="DM90" s="35"/>
      <c r="DN90" s="31"/>
    </row>
    <row r="91" spans="1:118" ht="20.100000000000001" customHeight="1">
      <c r="A91" s="7">
        <v>872288</v>
      </c>
      <c r="B91" s="8" t="s">
        <v>106</v>
      </c>
      <c r="C91" s="9">
        <v>1</v>
      </c>
      <c r="D91" s="90" t="s">
        <v>394</v>
      </c>
      <c r="E91" s="185" t="s">
        <v>399</v>
      </c>
      <c r="F91" s="13">
        <v>1</v>
      </c>
      <c r="G91" s="13">
        <v>1</v>
      </c>
      <c r="H91" s="13">
        <v>1</v>
      </c>
      <c r="I91" s="13"/>
      <c r="J91" s="13"/>
      <c r="K91" s="13"/>
      <c r="L91" s="13"/>
      <c r="M91" s="13"/>
      <c r="N91" s="13"/>
      <c r="O91" s="13"/>
      <c r="P91" s="13"/>
      <c r="Q91" s="13"/>
      <c r="R91" s="13" t="s">
        <v>395</v>
      </c>
      <c r="S91" s="13" t="s">
        <v>290</v>
      </c>
      <c r="T91" s="13"/>
      <c r="U91" s="13"/>
      <c r="V91" s="13"/>
      <c r="W91" s="13"/>
      <c r="X91" s="13" t="s">
        <v>293</v>
      </c>
      <c r="Y91" s="13"/>
      <c r="Z91" s="13"/>
      <c r="AA91" s="13">
        <v>1</v>
      </c>
      <c r="AB91" s="13"/>
      <c r="AC91" s="13"/>
      <c r="AD91" s="9">
        <v>1</v>
      </c>
      <c r="AE91" s="9"/>
      <c r="AF91" s="9"/>
      <c r="AG91" s="9"/>
      <c r="AH91" s="9"/>
      <c r="AI91" s="9"/>
      <c r="AJ91" s="9"/>
      <c r="AK91" s="9"/>
      <c r="AL91" s="29"/>
      <c r="AM91" s="9"/>
      <c r="AN91" s="9"/>
      <c r="AO91" s="9"/>
      <c r="AP91" s="9"/>
      <c r="AQ91" s="9"/>
      <c r="AR91" s="9"/>
      <c r="AS91" s="29"/>
      <c r="AT91" s="29"/>
      <c r="AU91" s="9"/>
      <c r="AV91" s="29"/>
      <c r="AW91" s="29"/>
      <c r="AX91" s="29"/>
      <c r="AY91" s="9"/>
      <c r="AZ91" s="9"/>
      <c r="BA91" s="29"/>
      <c r="BB91" s="9"/>
      <c r="BC91" s="9"/>
      <c r="BD91" s="9"/>
      <c r="BE91" s="9"/>
      <c r="BF91" s="9"/>
      <c r="BG91" s="9"/>
      <c r="BH91" s="9">
        <v>1</v>
      </c>
      <c r="BI91" s="9">
        <v>1</v>
      </c>
      <c r="BJ91" s="9"/>
      <c r="BK91" s="9"/>
      <c r="BL91" s="9"/>
      <c r="BM91" s="9">
        <v>1</v>
      </c>
      <c r="BN91" s="9"/>
      <c r="BO91" s="9"/>
      <c r="BP91" s="9"/>
      <c r="BQ91" s="9">
        <v>1</v>
      </c>
      <c r="BR91" s="9"/>
      <c r="BS91" s="9"/>
      <c r="BT91" s="9"/>
      <c r="BU91" s="9"/>
      <c r="BV91" s="9"/>
      <c r="BW91" s="9"/>
      <c r="BX91" s="9"/>
      <c r="BY91" s="9"/>
      <c r="BZ91" s="9">
        <v>1</v>
      </c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>
        <v>1</v>
      </c>
      <c r="CN91" s="9">
        <v>1</v>
      </c>
      <c r="CO91" s="29"/>
      <c r="CP91" s="29"/>
      <c r="CQ91" s="29"/>
      <c r="CR91" s="29"/>
      <c r="CS91" s="9"/>
      <c r="CT91" s="9"/>
      <c r="CU91" s="9"/>
      <c r="CV91" s="9"/>
      <c r="CW91" s="29"/>
      <c r="CX91" s="9"/>
      <c r="CY91" s="9"/>
      <c r="CZ91" s="9"/>
      <c r="DA91" s="9"/>
      <c r="DB91" s="9"/>
      <c r="DC91" s="9"/>
      <c r="DD91" s="9"/>
      <c r="DE91" s="29"/>
      <c r="DF91" s="29"/>
      <c r="DG91" s="9"/>
      <c r="DH91" s="29"/>
      <c r="DI91" s="9"/>
      <c r="DJ91" s="29"/>
      <c r="DK91" s="29"/>
      <c r="DL91" s="9">
        <f t="shared" si="2"/>
        <v>8</v>
      </c>
      <c r="DM91" s="38"/>
      <c r="DN91" s="31"/>
    </row>
    <row r="92" spans="1:118" ht="20.100000000000001" customHeight="1">
      <c r="A92" s="20">
        <v>872274</v>
      </c>
      <c r="B92" s="13" t="s">
        <v>107</v>
      </c>
      <c r="C92" s="9">
        <v>208</v>
      </c>
      <c r="D92" s="9" t="s">
        <v>398</v>
      </c>
      <c r="E92" s="185" t="s">
        <v>287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400</v>
      </c>
      <c r="S92" s="13"/>
      <c r="T92" s="13" t="s">
        <v>291</v>
      </c>
      <c r="U92" s="13"/>
      <c r="V92" s="13"/>
      <c r="W92" s="13"/>
      <c r="X92" s="13" t="s">
        <v>293</v>
      </c>
      <c r="Y92" s="13"/>
      <c r="Z92" s="13"/>
      <c r="AA92" s="13">
        <v>1</v>
      </c>
      <c r="AB92" s="13"/>
      <c r="AC92" s="13"/>
      <c r="AD92" s="9"/>
      <c r="AE92" s="9"/>
      <c r="AF92" s="9">
        <v>1</v>
      </c>
      <c r="AG92" s="9">
        <v>1</v>
      </c>
      <c r="AH92" s="9"/>
      <c r="AI92" s="9"/>
      <c r="AJ92" s="9"/>
      <c r="AK92" s="9"/>
      <c r="AL92" s="29"/>
      <c r="AM92" s="9"/>
      <c r="AN92" s="9"/>
      <c r="AO92" s="9"/>
      <c r="AP92" s="9">
        <v>1</v>
      </c>
      <c r="AQ92" s="9"/>
      <c r="AR92" s="9">
        <v>1</v>
      </c>
      <c r="AS92" s="29"/>
      <c r="AT92" s="29"/>
      <c r="AU92" s="9"/>
      <c r="AV92" s="29"/>
      <c r="AW92" s="29"/>
      <c r="AX92" s="29"/>
      <c r="AY92" s="9"/>
      <c r="AZ92" s="9"/>
      <c r="BA92" s="29"/>
      <c r="BB92" s="9"/>
      <c r="BC92" s="9"/>
      <c r="BD92" s="9"/>
      <c r="BE92" s="9"/>
      <c r="BF92" s="9"/>
      <c r="BG92" s="9"/>
      <c r="BH92" s="9">
        <v>1</v>
      </c>
      <c r="BI92" s="9">
        <v>1</v>
      </c>
      <c r="BJ92" s="9"/>
      <c r="BK92" s="9"/>
      <c r="BL92" s="9"/>
      <c r="BM92" s="9"/>
      <c r="BN92" s="9"/>
      <c r="BO92" s="9"/>
      <c r="BP92" s="9"/>
      <c r="BQ92" s="9">
        <v>1</v>
      </c>
      <c r="BR92" s="9">
        <v>1</v>
      </c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>
        <v>1</v>
      </c>
      <c r="CM92" s="9"/>
      <c r="CN92" s="9"/>
      <c r="CO92" s="29"/>
      <c r="CP92" s="29"/>
      <c r="CQ92" s="29"/>
      <c r="CR92" s="29"/>
      <c r="CS92" s="9">
        <v>1</v>
      </c>
      <c r="CT92" s="9"/>
      <c r="CU92" s="9"/>
      <c r="CV92" s="9"/>
      <c r="CW92" s="29"/>
      <c r="CX92" s="9"/>
      <c r="CY92" s="9"/>
      <c r="CZ92" s="9"/>
      <c r="DA92" s="9"/>
      <c r="DB92" s="9"/>
      <c r="DC92" s="9"/>
      <c r="DD92" s="9"/>
      <c r="DE92" s="29"/>
      <c r="DF92" s="29"/>
      <c r="DG92" s="9"/>
      <c r="DH92" s="29"/>
      <c r="DI92" s="9"/>
      <c r="DJ92" s="29"/>
      <c r="DK92" s="29"/>
      <c r="DL92" s="9">
        <f t="shared" si="2"/>
        <v>10</v>
      </c>
      <c r="DM92" s="35" t="s">
        <v>448</v>
      </c>
      <c r="DN92" s="31" t="s">
        <v>449</v>
      </c>
    </row>
    <row r="93" spans="1:118" ht="20.100000000000001" customHeight="1">
      <c r="A93" s="7">
        <v>872276</v>
      </c>
      <c r="B93" s="13" t="s">
        <v>108</v>
      </c>
      <c r="C93" s="9">
        <v>60</v>
      </c>
      <c r="D93" s="9" t="s">
        <v>398</v>
      </c>
      <c r="E93" s="185" t="s">
        <v>287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400</v>
      </c>
      <c r="S93" s="13"/>
      <c r="T93" s="13" t="s">
        <v>291</v>
      </c>
      <c r="U93" s="13"/>
      <c r="V93" s="13"/>
      <c r="W93" s="13"/>
      <c r="X93" s="13" t="s">
        <v>293</v>
      </c>
      <c r="Y93" s="13"/>
      <c r="Z93" s="13"/>
      <c r="AA93" s="13">
        <v>1</v>
      </c>
      <c r="AB93" s="13"/>
      <c r="AC93" s="13"/>
      <c r="AD93" s="9"/>
      <c r="AE93" s="9"/>
      <c r="AF93" s="9">
        <v>1</v>
      </c>
      <c r="AG93" s="9">
        <v>1</v>
      </c>
      <c r="AH93" s="9"/>
      <c r="AI93" s="9"/>
      <c r="AJ93" s="9"/>
      <c r="AK93" s="9"/>
      <c r="AL93" s="29"/>
      <c r="AM93" s="9"/>
      <c r="AN93" s="9"/>
      <c r="AO93" s="9"/>
      <c r="AP93" s="9">
        <v>1</v>
      </c>
      <c r="AQ93" s="9"/>
      <c r="AR93" s="9">
        <v>1</v>
      </c>
      <c r="AS93" s="29"/>
      <c r="AT93" s="29"/>
      <c r="AU93" s="9"/>
      <c r="AV93" s="29"/>
      <c r="AW93" s="29"/>
      <c r="AX93" s="29"/>
      <c r="AY93" s="9"/>
      <c r="AZ93" s="9"/>
      <c r="BA93" s="29"/>
      <c r="BB93" s="9"/>
      <c r="BC93" s="9"/>
      <c r="BD93" s="9"/>
      <c r="BE93" s="9"/>
      <c r="BF93" s="9"/>
      <c r="BG93" s="9"/>
      <c r="BH93" s="9">
        <v>1</v>
      </c>
      <c r="BI93" s="9">
        <v>1</v>
      </c>
      <c r="BJ93" s="9"/>
      <c r="BK93" s="9"/>
      <c r="BL93" s="9"/>
      <c r="BM93" s="9"/>
      <c r="BN93" s="9"/>
      <c r="BO93" s="9"/>
      <c r="BP93" s="9"/>
      <c r="BQ93" s="9">
        <v>1</v>
      </c>
      <c r="BR93" s="9">
        <v>1</v>
      </c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>
        <v>1</v>
      </c>
      <c r="CM93" s="9"/>
      <c r="CN93" s="9"/>
      <c r="CO93" s="29"/>
      <c r="CP93" s="29"/>
      <c r="CQ93" s="29"/>
      <c r="CR93" s="29"/>
      <c r="CS93" s="9">
        <v>1</v>
      </c>
      <c r="CT93" s="9"/>
      <c r="CU93" s="9"/>
      <c r="CV93" s="9"/>
      <c r="CW93" s="29"/>
      <c r="CX93" s="9"/>
      <c r="CY93" s="9"/>
      <c r="CZ93" s="9"/>
      <c r="DA93" s="9"/>
      <c r="DB93" s="9"/>
      <c r="DC93" s="9"/>
      <c r="DD93" s="9"/>
      <c r="DE93" s="29"/>
      <c r="DF93" s="29"/>
      <c r="DG93" s="9"/>
      <c r="DH93" s="29"/>
      <c r="DI93" s="9"/>
      <c r="DJ93" s="29"/>
      <c r="DK93" s="29"/>
      <c r="DL93" s="9">
        <f t="shared" si="2"/>
        <v>10</v>
      </c>
      <c r="DM93" s="35"/>
      <c r="DN93" s="31"/>
    </row>
    <row r="94" spans="1:118" ht="20.100000000000001" customHeight="1">
      <c r="A94" s="7">
        <v>872277</v>
      </c>
      <c r="B94" s="8" t="s">
        <v>109</v>
      </c>
      <c r="C94" s="9">
        <v>5</v>
      </c>
      <c r="D94" s="90" t="s">
        <v>398</v>
      </c>
      <c r="E94" s="185" t="s">
        <v>287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400</v>
      </c>
      <c r="S94" s="13"/>
      <c r="T94" s="13" t="s">
        <v>291</v>
      </c>
      <c r="U94" s="13"/>
      <c r="V94" s="13"/>
      <c r="W94" s="13"/>
      <c r="X94" s="13" t="s">
        <v>293</v>
      </c>
      <c r="Y94" s="13"/>
      <c r="Z94" s="13"/>
      <c r="AA94" s="13">
        <v>1</v>
      </c>
      <c r="AB94" s="13"/>
      <c r="AC94" s="13"/>
      <c r="AD94" s="9"/>
      <c r="AE94" s="9"/>
      <c r="AF94" s="9">
        <v>1</v>
      </c>
      <c r="AG94" s="9">
        <v>1</v>
      </c>
      <c r="AH94" s="9"/>
      <c r="AI94" s="9"/>
      <c r="AJ94" s="9"/>
      <c r="AK94" s="9"/>
      <c r="AL94" s="29"/>
      <c r="AM94" s="9"/>
      <c r="AN94" s="9"/>
      <c r="AO94" s="9"/>
      <c r="AP94" s="9">
        <v>1</v>
      </c>
      <c r="AQ94" s="9"/>
      <c r="AR94" s="9">
        <v>1</v>
      </c>
      <c r="AS94" s="29"/>
      <c r="AT94" s="29"/>
      <c r="AU94" s="9"/>
      <c r="AV94" s="29"/>
      <c r="AW94" s="29"/>
      <c r="AX94" s="29"/>
      <c r="AY94" s="9"/>
      <c r="AZ94" s="9"/>
      <c r="BA94" s="29"/>
      <c r="BB94" s="9"/>
      <c r="BC94" s="9"/>
      <c r="BD94" s="9"/>
      <c r="BE94" s="9"/>
      <c r="BF94" s="9"/>
      <c r="BG94" s="9"/>
      <c r="BH94" s="9">
        <v>1</v>
      </c>
      <c r="BI94" s="9">
        <v>1</v>
      </c>
      <c r="BJ94" s="9"/>
      <c r="BK94" s="9"/>
      <c r="BL94" s="9"/>
      <c r="BM94" s="9"/>
      <c r="BN94" s="9"/>
      <c r="BO94" s="9"/>
      <c r="BP94" s="9"/>
      <c r="BQ94" s="9">
        <v>1</v>
      </c>
      <c r="BR94" s="9">
        <v>1</v>
      </c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>
        <v>1</v>
      </c>
      <c r="CM94" s="9"/>
      <c r="CN94" s="9"/>
      <c r="CO94" s="29"/>
      <c r="CP94" s="29"/>
      <c r="CQ94" s="29"/>
      <c r="CR94" s="29"/>
      <c r="CS94" s="9">
        <v>1</v>
      </c>
      <c r="CT94" s="9"/>
      <c r="CU94" s="9"/>
      <c r="CV94" s="9"/>
      <c r="CW94" s="29"/>
      <c r="CX94" s="9"/>
      <c r="CY94" s="9"/>
      <c r="CZ94" s="9"/>
      <c r="DA94" s="9"/>
      <c r="DB94" s="9"/>
      <c r="DC94" s="9"/>
      <c r="DD94" s="9"/>
      <c r="DE94" s="29"/>
      <c r="DF94" s="29"/>
      <c r="DG94" s="9"/>
      <c r="DH94" s="29"/>
      <c r="DI94" s="9"/>
      <c r="DJ94" s="29"/>
      <c r="DK94" s="29"/>
      <c r="DL94" s="9">
        <f t="shared" si="2"/>
        <v>10</v>
      </c>
      <c r="DM94" s="35"/>
      <c r="DN94" s="31"/>
    </row>
    <row r="95" spans="1:118" ht="20.100000000000001" customHeight="1">
      <c r="A95" s="7">
        <v>872278</v>
      </c>
      <c r="B95" s="8" t="s">
        <v>110</v>
      </c>
      <c r="C95" s="9">
        <v>1</v>
      </c>
      <c r="D95" s="90" t="s">
        <v>398</v>
      </c>
      <c r="E95" s="185" t="s">
        <v>287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400</v>
      </c>
      <c r="S95" s="13"/>
      <c r="T95" s="13" t="s">
        <v>291</v>
      </c>
      <c r="U95" s="13"/>
      <c r="V95" s="13"/>
      <c r="W95" s="13"/>
      <c r="X95" s="13" t="s">
        <v>293</v>
      </c>
      <c r="Y95" s="13"/>
      <c r="Z95" s="13"/>
      <c r="AA95" s="13">
        <v>1</v>
      </c>
      <c r="AB95" s="13"/>
      <c r="AC95" s="13"/>
      <c r="AD95" s="9"/>
      <c r="AE95" s="9"/>
      <c r="AF95" s="9">
        <v>1</v>
      </c>
      <c r="AG95" s="9">
        <v>1</v>
      </c>
      <c r="AH95" s="9"/>
      <c r="AI95" s="9"/>
      <c r="AJ95" s="9"/>
      <c r="AK95" s="9"/>
      <c r="AL95" s="29"/>
      <c r="AM95" s="9"/>
      <c r="AN95" s="9"/>
      <c r="AO95" s="9"/>
      <c r="AP95" s="9">
        <v>1</v>
      </c>
      <c r="AQ95" s="9"/>
      <c r="AR95" s="9">
        <v>1</v>
      </c>
      <c r="AS95" s="29"/>
      <c r="AT95" s="29"/>
      <c r="AU95" s="9"/>
      <c r="AV95" s="29"/>
      <c r="AW95" s="29"/>
      <c r="AX95" s="29"/>
      <c r="AY95" s="9"/>
      <c r="AZ95" s="9"/>
      <c r="BA95" s="29"/>
      <c r="BB95" s="9"/>
      <c r="BC95" s="9"/>
      <c r="BD95" s="9"/>
      <c r="BE95" s="9"/>
      <c r="BF95" s="9"/>
      <c r="BG95" s="9"/>
      <c r="BH95" s="9">
        <v>1</v>
      </c>
      <c r="BI95" s="9">
        <v>1</v>
      </c>
      <c r="BJ95" s="9"/>
      <c r="BK95" s="9"/>
      <c r="BL95" s="9"/>
      <c r="BM95" s="9"/>
      <c r="BN95" s="9"/>
      <c r="BO95" s="9"/>
      <c r="BP95" s="9"/>
      <c r="BQ95" s="9">
        <v>1</v>
      </c>
      <c r="BR95" s="9">
        <v>1</v>
      </c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>
        <v>1</v>
      </c>
      <c r="CM95" s="9"/>
      <c r="CN95" s="9"/>
      <c r="CO95" s="29"/>
      <c r="CP95" s="29"/>
      <c r="CQ95" s="29"/>
      <c r="CR95" s="29"/>
      <c r="CS95" s="9">
        <v>1</v>
      </c>
      <c r="CT95" s="9"/>
      <c r="CU95" s="9"/>
      <c r="CV95" s="9"/>
      <c r="CW95" s="29"/>
      <c r="CX95" s="9"/>
      <c r="CY95" s="9"/>
      <c r="CZ95" s="9"/>
      <c r="DA95" s="9"/>
      <c r="DB95" s="9"/>
      <c r="DC95" s="9"/>
      <c r="DD95" s="9"/>
      <c r="DE95" s="29"/>
      <c r="DF95" s="29"/>
      <c r="DG95" s="9"/>
      <c r="DH95" s="29"/>
      <c r="DI95" s="9"/>
      <c r="DJ95" s="29"/>
      <c r="DK95" s="29"/>
      <c r="DL95" s="9">
        <f t="shared" si="2"/>
        <v>10</v>
      </c>
      <c r="DM95" s="38"/>
      <c r="DN95" s="31"/>
    </row>
    <row r="96" spans="1:118" ht="20.100000000000001" customHeight="1">
      <c r="A96" s="7">
        <v>872289</v>
      </c>
      <c r="B96" s="13" t="s">
        <v>111</v>
      </c>
      <c r="C96" s="9">
        <v>208</v>
      </c>
      <c r="D96" s="9" t="s">
        <v>398</v>
      </c>
      <c r="E96" s="185" t="s">
        <v>399</v>
      </c>
      <c r="F96" s="13">
        <v>1</v>
      </c>
      <c r="G96" s="13">
        <v>1</v>
      </c>
      <c r="H96" s="13">
        <v>1</v>
      </c>
      <c r="I96" s="13"/>
      <c r="J96" s="13"/>
      <c r="K96" s="13"/>
      <c r="L96" s="13"/>
      <c r="M96" s="13"/>
      <c r="N96" s="13"/>
      <c r="O96" s="13"/>
      <c r="P96" s="13"/>
      <c r="Q96" s="13"/>
      <c r="R96" s="13" t="s">
        <v>400</v>
      </c>
      <c r="S96" s="13"/>
      <c r="T96" s="13" t="s">
        <v>291</v>
      </c>
      <c r="U96" s="13"/>
      <c r="V96" s="13"/>
      <c r="W96" s="13"/>
      <c r="X96" s="13" t="s">
        <v>293</v>
      </c>
      <c r="Y96" s="13"/>
      <c r="Z96" s="13"/>
      <c r="AA96" s="13">
        <v>1</v>
      </c>
      <c r="AB96" s="13"/>
      <c r="AC96" s="13"/>
      <c r="AD96" s="9">
        <v>1</v>
      </c>
      <c r="AE96" s="9"/>
      <c r="AF96" s="9"/>
      <c r="AG96" s="9"/>
      <c r="AH96" s="9"/>
      <c r="AI96" s="9"/>
      <c r="AJ96" s="9"/>
      <c r="AK96" s="9"/>
      <c r="AL96" s="29"/>
      <c r="AM96" s="9"/>
      <c r="AN96" s="9"/>
      <c r="AO96" s="9"/>
      <c r="AP96" s="9"/>
      <c r="AQ96" s="9"/>
      <c r="AR96" s="9"/>
      <c r="AS96" s="29"/>
      <c r="AT96" s="29"/>
      <c r="AU96" s="9"/>
      <c r="AV96" s="29"/>
      <c r="AW96" s="29"/>
      <c r="AX96" s="29"/>
      <c r="AY96" s="9"/>
      <c r="AZ96" s="9"/>
      <c r="BA96" s="29"/>
      <c r="BB96" s="9"/>
      <c r="BC96" s="9"/>
      <c r="BD96" s="9"/>
      <c r="BE96" s="9"/>
      <c r="BF96" s="9"/>
      <c r="BG96" s="9"/>
      <c r="BH96" s="9">
        <v>1</v>
      </c>
      <c r="BI96" s="9">
        <v>1</v>
      </c>
      <c r="BJ96" s="9"/>
      <c r="BK96" s="9"/>
      <c r="BL96" s="9"/>
      <c r="BM96" s="9">
        <v>1</v>
      </c>
      <c r="BN96" s="9"/>
      <c r="BO96" s="9"/>
      <c r="BP96" s="9"/>
      <c r="BQ96" s="9">
        <v>1</v>
      </c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>
        <v>1</v>
      </c>
      <c r="CM96" s="9">
        <v>1</v>
      </c>
      <c r="CN96" s="9">
        <v>1</v>
      </c>
      <c r="CO96" s="29"/>
      <c r="CP96" s="29"/>
      <c r="CQ96" s="29"/>
      <c r="CR96" s="29"/>
      <c r="CS96" s="9"/>
      <c r="CT96" s="9"/>
      <c r="CU96" s="9"/>
      <c r="CV96" s="9"/>
      <c r="CW96" s="29"/>
      <c r="CX96" s="9"/>
      <c r="CY96" s="9"/>
      <c r="CZ96" s="9"/>
      <c r="DA96" s="9"/>
      <c r="DB96" s="9"/>
      <c r="DC96" s="9"/>
      <c r="DD96" s="9"/>
      <c r="DE96" s="29"/>
      <c r="DF96" s="29"/>
      <c r="DG96" s="9"/>
      <c r="DH96" s="29"/>
      <c r="DI96" s="9">
        <v>1</v>
      </c>
      <c r="DJ96" s="29"/>
      <c r="DK96" s="29"/>
      <c r="DL96" s="9">
        <f t="shared" si="2"/>
        <v>9</v>
      </c>
      <c r="DM96" s="30" t="s">
        <v>450</v>
      </c>
      <c r="DN96" s="31" t="s">
        <v>447</v>
      </c>
    </row>
    <row r="97" spans="1:119" ht="20.100000000000001" customHeight="1">
      <c r="A97" s="7">
        <v>874306</v>
      </c>
      <c r="B97" s="13" t="s">
        <v>112</v>
      </c>
      <c r="C97" s="9">
        <v>60</v>
      </c>
      <c r="D97" s="9" t="s">
        <v>398</v>
      </c>
      <c r="E97" s="185" t="s">
        <v>399</v>
      </c>
      <c r="F97" s="13">
        <v>1</v>
      </c>
      <c r="G97" s="13">
        <v>1</v>
      </c>
      <c r="H97" s="13">
        <v>1</v>
      </c>
      <c r="I97" s="13"/>
      <c r="J97" s="13"/>
      <c r="K97" s="13"/>
      <c r="L97" s="13"/>
      <c r="M97" s="13"/>
      <c r="N97" s="13"/>
      <c r="O97" s="13"/>
      <c r="P97" s="13"/>
      <c r="Q97" s="13"/>
      <c r="R97" s="13" t="s">
        <v>400</v>
      </c>
      <c r="S97" s="13"/>
      <c r="T97" s="13" t="s">
        <v>291</v>
      </c>
      <c r="U97" s="13"/>
      <c r="V97" s="13"/>
      <c r="W97" s="13"/>
      <c r="X97" s="13" t="s">
        <v>293</v>
      </c>
      <c r="Y97" s="13"/>
      <c r="Z97" s="13"/>
      <c r="AA97" s="13">
        <v>1</v>
      </c>
      <c r="AB97" s="13"/>
      <c r="AC97" s="13"/>
      <c r="AD97" s="9">
        <v>1</v>
      </c>
      <c r="AE97" s="9"/>
      <c r="AF97" s="9"/>
      <c r="AG97" s="9"/>
      <c r="AH97" s="9"/>
      <c r="AI97" s="9"/>
      <c r="AJ97" s="9"/>
      <c r="AK97" s="9"/>
      <c r="AL97" s="29"/>
      <c r="AM97" s="9"/>
      <c r="AN97" s="9"/>
      <c r="AO97" s="9"/>
      <c r="AP97" s="9"/>
      <c r="AQ97" s="9"/>
      <c r="AR97" s="9"/>
      <c r="AS97" s="29"/>
      <c r="AT97" s="29"/>
      <c r="AU97" s="9"/>
      <c r="AV97" s="29"/>
      <c r="AW97" s="29"/>
      <c r="AX97" s="29"/>
      <c r="AY97" s="9"/>
      <c r="AZ97" s="9"/>
      <c r="BA97" s="29"/>
      <c r="BB97" s="9"/>
      <c r="BC97" s="9"/>
      <c r="BD97" s="9"/>
      <c r="BE97" s="9"/>
      <c r="BF97" s="9"/>
      <c r="BG97" s="9"/>
      <c r="BH97" s="9">
        <v>1</v>
      </c>
      <c r="BI97" s="9">
        <v>1</v>
      </c>
      <c r="BJ97" s="9"/>
      <c r="BK97" s="9"/>
      <c r="BL97" s="9"/>
      <c r="BM97" s="9">
        <v>1</v>
      </c>
      <c r="BN97" s="9"/>
      <c r="BO97" s="9"/>
      <c r="BP97" s="9"/>
      <c r="BQ97" s="9">
        <v>1</v>
      </c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>
        <v>1</v>
      </c>
      <c r="CM97" s="9">
        <v>1</v>
      </c>
      <c r="CN97" s="9">
        <v>1</v>
      </c>
      <c r="CO97" s="29"/>
      <c r="CP97" s="29"/>
      <c r="CQ97" s="29"/>
      <c r="CR97" s="29"/>
      <c r="CS97" s="9"/>
      <c r="CT97" s="9"/>
      <c r="CU97" s="9"/>
      <c r="CV97" s="9"/>
      <c r="CW97" s="29"/>
      <c r="CX97" s="9"/>
      <c r="CY97" s="9"/>
      <c r="CZ97" s="9"/>
      <c r="DA97" s="9"/>
      <c r="DB97" s="9"/>
      <c r="DC97" s="9"/>
      <c r="DD97" s="9"/>
      <c r="DE97" s="29"/>
      <c r="DF97" s="29"/>
      <c r="DG97" s="9"/>
      <c r="DH97" s="29"/>
      <c r="DI97" s="9">
        <v>1</v>
      </c>
      <c r="DJ97" s="29"/>
      <c r="DK97" s="29"/>
      <c r="DL97" s="9">
        <f t="shared" si="2"/>
        <v>9</v>
      </c>
      <c r="DM97" s="30"/>
      <c r="DN97" s="31"/>
    </row>
    <row r="98" spans="1:119" ht="20.100000000000001" customHeight="1">
      <c r="A98" s="7">
        <v>872281</v>
      </c>
      <c r="B98" s="8" t="s">
        <v>113</v>
      </c>
      <c r="C98" s="9">
        <v>5</v>
      </c>
      <c r="D98" s="90" t="s">
        <v>398</v>
      </c>
      <c r="E98" s="185" t="s">
        <v>399</v>
      </c>
      <c r="F98" s="13">
        <v>1</v>
      </c>
      <c r="G98" s="13">
        <v>1</v>
      </c>
      <c r="H98" s="13">
        <v>1</v>
      </c>
      <c r="I98" s="13"/>
      <c r="J98" s="13"/>
      <c r="K98" s="13"/>
      <c r="L98" s="13"/>
      <c r="M98" s="13"/>
      <c r="N98" s="13"/>
      <c r="O98" s="13"/>
      <c r="P98" s="13"/>
      <c r="Q98" s="13"/>
      <c r="R98" s="13" t="s">
        <v>400</v>
      </c>
      <c r="S98" s="13"/>
      <c r="T98" s="13" t="s">
        <v>291</v>
      </c>
      <c r="U98" s="13"/>
      <c r="V98" s="13"/>
      <c r="W98" s="13"/>
      <c r="X98" s="13" t="s">
        <v>293</v>
      </c>
      <c r="Y98" s="13"/>
      <c r="Z98" s="13"/>
      <c r="AA98" s="13">
        <v>1</v>
      </c>
      <c r="AB98" s="13"/>
      <c r="AC98" s="13"/>
      <c r="AD98" s="9">
        <v>1</v>
      </c>
      <c r="AE98" s="9"/>
      <c r="AF98" s="9"/>
      <c r="AG98" s="9"/>
      <c r="AH98" s="9"/>
      <c r="AI98" s="9"/>
      <c r="AJ98" s="9"/>
      <c r="AK98" s="9"/>
      <c r="AL98" s="29"/>
      <c r="AM98" s="9"/>
      <c r="AN98" s="9"/>
      <c r="AO98" s="9"/>
      <c r="AP98" s="9"/>
      <c r="AQ98" s="9"/>
      <c r="AR98" s="9"/>
      <c r="AS98" s="29"/>
      <c r="AT98" s="29"/>
      <c r="AU98" s="9"/>
      <c r="AV98" s="29"/>
      <c r="AW98" s="29"/>
      <c r="AX98" s="29"/>
      <c r="AY98" s="9"/>
      <c r="AZ98" s="9"/>
      <c r="BA98" s="29"/>
      <c r="BB98" s="9"/>
      <c r="BC98" s="9"/>
      <c r="BD98" s="9"/>
      <c r="BE98" s="9"/>
      <c r="BF98" s="9"/>
      <c r="BG98" s="9"/>
      <c r="BH98" s="9">
        <v>1</v>
      </c>
      <c r="BI98" s="9">
        <v>1</v>
      </c>
      <c r="BJ98" s="9"/>
      <c r="BK98" s="9"/>
      <c r="BL98" s="9"/>
      <c r="BM98" s="9">
        <v>1</v>
      </c>
      <c r="BN98" s="9"/>
      <c r="BO98" s="9"/>
      <c r="BP98" s="9"/>
      <c r="BQ98" s="9">
        <v>1</v>
      </c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>
        <v>1</v>
      </c>
      <c r="CM98" s="9">
        <v>1</v>
      </c>
      <c r="CN98" s="9">
        <v>1</v>
      </c>
      <c r="CO98" s="29"/>
      <c r="CP98" s="29"/>
      <c r="CQ98" s="29"/>
      <c r="CR98" s="29"/>
      <c r="CS98" s="9"/>
      <c r="CT98" s="9"/>
      <c r="CU98" s="9"/>
      <c r="CV98" s="9"/>
      <c r="CW98" s="29"/>
      <c r="CX98" s="9"/>
      <c r="CY98" s="9"/>
      <c r="CZ98" s="9"/>
      <c r="DA98" s="9"/>
      <c r="DB98" s="9"/>
      <c r="DC98" s="9"/>
      <c r="DD98" s="9"/>
      <c r="DE98" s="29"/>
      <c r="DF98" s="29"/>
      <c r="DG98" s="9"/>
      <c r="DH98" s="29"/>
      <c r="DI98" s="9">
        <v>1</v>
      </c>
      <c r="DJ98" s="29"/>
      <c r="DK98" s="29"/>
      <c r="DL98" s="9">
        <f t="shared" si="2"/>
        <v>9</v>
      </c>
      <c r="DM98" s="30"/>
      <c r="DN98" s="31"/>
    </row>
    <row r="99" spans="1:119" ht="20.100000000000001" customHeight="1">
      <c r="A99" s="7">
        <v>872282</v>
      </c>
      <c r="B99" s="8" t="s">
        <v>114</v>
      </c>
      <c r="C99" s="9">
        <v>1</v>
      </c>
      <c r="D99" s="90" t="s">
        <v>398</v>
      </c>
      <c r="E99" s="185" t="s">
        <v>399</v>
      </c>
      <c r="F99" s="13">
        <v>1</v>
      </c>
      <c r="G99" s="13">
        <v>1</v>
      </c>
      <c r="H99" s="13">
        <v>1</v>
      </c>
      <c r="I99" s="13"/>
      <c r="J99" s="13"/>
      <c r="K99" s="13"/>
      <c r="L99" s="13"/>
      <c r="M99" s="13"/>
      <c r="N99" s="13"/>
      <c r="O99" s="13"/>
      <c r="P99" s="13"/>
      <c r="Q99" s="13"/>
      <c r="R99" s="13" t="s">
        <v>400</v>
      </c>
      <c r="S99" s="13"/>
      <c r="T99" s="13" t="s">
        <v>291</v>
      </c>
      <c r="U99" s="13"/>
      <c r="V99" s="13"/>
      <c r="W99" s="13"/>
      <c r="X99" s="13" t="s">
        <v>293</v>
      </c>
      <c r="Y99" s="13"/>
      <c r="Z99" s="13"/>
      <c r="AA99" s="13">
        <v>1</v>
      </c>
      <c r="AB99" s="13"/>
      <c r="AC99" s="13"/>
      <c r="AD99" s="9">
        <v>1</v>
      </c>
      <c r="AE99" s="9"/>
      <c r="AF99" s="9"/>
      <c r="AG99" s="9"/>
      <c r="AH99" s="9"/>
      <c r="AI99" s="9"/>
      <c r="AJ99" s="9"/>
      <c r="AK99" s="9"/>
      <c r="AL99" s="29"/>
      <c r="AM99" s="9"/>
      <c r="AN99" s="9"/>
      <c r="AO99" s="9"/>
      <c r="AP99" s="9"/>
      <c r="AQ99" s="9"/>
      <c r="AR99" s="9"/>
      <c r="AS99" s="29"/>
      <c r="AT99" s="29"/>
      <c r="AU99" s="9"/>
      <c r="AV99" s="29"/>
      <c r="AW99" s="29"/>
      <c r="AX99" s="29"/>
      <c r="AY99" s="9"/>
      <c r="AZ99" s="9"/>
      <c r="BA99" s="29"/>
      <c r="BB99" s="9"/>
      <c r="BC99" s="9"/>
      <c r="BD99" s="9"/>
      <c r="BE99" s="9"/>
      <c r="BF99" s="9"/>
      <c r="BG99" s="9"/>
      <c r="BH99" s="9">
        <v>1</v>
      </c>
      <c r="BI99" s="9">
        <v>1</v>
      </c>
      <c r="BJ99" s="9"/>
      <c r="BK99" s="9"/>
      <c r="BL99" s="9"/>
      <c r="BM99" s="9">
        <v>1</v>
      </c>
      <c r="BN99" s="9"/>
      <c r="BO99" s="9"/>
      <c r="BP99" s="9"/>
      <c r="BQ99" s="9">
        <v>1</v>
      </c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>
        <v>1</v>
      </c>
      <c r="CM99" s="9">
        <v>1</v>
      </c>
      <c r="CN99" s="9">
        <v>1</v>
      </c>
      <c r="CO99" s="29"/>
      <c r="CP99" s="29"/>
      <c r="CQ99" s="29"/>
      <c r="CR99" s="29"/>
      <c r="CS99" s="9"/>
      <c r="CT99" s="9"/>
      <c r="CU99" s="9"/>
      <c r="CV99" s="9"/>
      <c r="CW99" s="29"/>
      <c r="CX99" s="9"/>
      <c r="CY99" s="9"/>
      <c r="CZ99" s="9"/>
      <c r="DA99" s="9"/>
      <c r="DB99" s="9"/>
      <c r="DC99" s="9"/>
      <c r="DD99" s="9"/>
      <c r="DE99" s="29"/>
      <c r="DF99" s="29"/>
      <c r="DG99" s="9"/>
      <c r="DH99" s="29"/>
      <c r="DI99" s="9">
        <v>1</v>
      </c>
      <c r="DJ99" s="29"/>
      <c r="DK99" s="29"/>
      <c r="DL99" s="9">
        <f t="shared" ref="DL99:DL130" si="3">SUM(AD99:DK99)</f>
        <v>9</v>
      </c>
      <c r="DM99" s="32"/>
      <c r="DN99" s="31"/>
    </row>
    <row r="100" spans="1:119" ht="20.100000000000001" customHeight="1">
      <c r="A100" s="7">
        <v>834147</v>
      </c>
      <c r="B100" s="13" t="s">
        <v>115</v>
      </c>
      <c r="C100" s="9">
        <v>208</v>
      </c>
      <c r="D100" s="9" t="s">
        <v>402</v>
      </c>
      <c r="E100" s="185" t="s">
        <v>381</v>
      </c>
      <c r="F100" s="13">
        <v>1</v>
      </c>
      <c r="G100" s="13">
        <v>1</v>
      </c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 t="s">
        <v>400</v>
      </c>
      <c r="S100" s="13"/>
      <c r="T100" s="13" t="s">
        <v>291</v>
      </c>
      <c r="U100" s="13"/>
      <c r="V100" s="13"/>
      <c r="W100" s="13"/>
      <c r="X100" s="13" t="s">
        <v>293</v>
      </c>
      <c r="Y100" s="13"/>
      <c r="Z100" s="13"/>
      <c r="AA100" s="13"/>
      <c r="AB100" s="13">
        <v>1</v>
      </c>
      <c r="AC100" s="13"/>
      <c r="AD100" s="9"/>
      <c r="AE100" s="9">
        <v>1</v>
      </c>
      <c r="AF100" s="9"/>
      <c r="AG100" s="9"/>
      <c r="AH100" s="9"/>
      <c r="AI100" s="9"/>
      <c r="AJ100" s="9"/>
      <c r="AK100" s="9"/>
      <c r="AL100" s="29"/>
      <c r="AM100" s="9"/>
      <c r="AN100" s="9"/>
      <c r="AO100" s="9"/>
      <c r="AP100" s="9"/>
      <c r="AQ100" s="9"/>
      <c r="AR100" s="9"/>
      <c r="AS100" s="29"/>
      <c r="AT100" s="29"/>
      <c r="AU100" s="9"/>
      <c r="AV100" s="29"/>
      <c r="AW100" s="29"/>
      <c r="AX100" s="29"/>
      <c r="AY100" s="9"/>
      <c r="AZ100" s="9"/>
      <c r="BA100" s="29"/>
      <c r="BB100" s="9"/>
      <c r="BC100" s="9"/>
      <c r="BD100" s="9"/>
      <c r="BE100" s="9"/>
      <c r="BF100" s="9"/>
      <c r="BG100" s="9"/>
      <c r="BH100" s="9"/>
      <c r="BI100" s="9"/>
      <c r="BJ100" s="9">
        <v>1</v>
      </c>
      <c r="BK100" s="9"/>
      <c r="BL100" s="9"/>
      <c r="BM100" s="9"/>
      <c r="BN100" s="9"/>
      <c r="BO100" s="9"/>
      <c r="BP100" s="9"/>
      <c r="BQ100" s="9">
        <v>1</v>
      </c>
      <c r="BR100" s="9">
        <v>1</v>
      </c>
      <c r="BS100" s="9"/>
      <c r="BT100" s="9"/>
      <c r="BU100" s="9"/>
      <c r="BV100" s="9"/>
      <c r="BW100" s="9"/>
      <c r="BX100" s="9"/>
      <c r="BY100" s="9">
        <v>1</v>
      </c>
      <c r="BZ100" s="9"/>
      <c r="CA100" s="9">
        <v>1</v>
      </c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29"/>
      <c r="CP100" s="29"/>
      <c r="CQ100" s="29"/>
      <c r="CR100" s="29"/>
      <c r="CS100" s="9"/>
      <c r="CT100" s="9"/>
      <c r="CU100" s="9"/>
      <c r="CV100" s="9"/>
      <c r="CW100" s="29"/>
      <c r="CX100" s="9"/>
      <c r="CY100" s="9"/>
      <c r="CZ100" s="9"/>
      <c r="DA100" s="9"/>
      <c r="DB100" s="9"/>
      <c r="DC100" s="9"/>
      <c r="DD100" s="9"/>
      <c r="DE100" s="29"/>
      <c r="DF100" s="29"/>
      <c r="DG100" s="9"/>
      <c r="DH100" s="29"/>
      <c r="DI100" s="9"/>
      <c r="DJ100" s="29"/>
      <c r="DK100" s="29"/>
      <c r="DL100" s="9">
        <f t="shared" si="3"/>
        <v>6</v>
      </c>
      <c r="DM100" s="30" t="s">
        <v>451</v>
      </c>
      <c r="DN100" s="31" t="s">
        <v>452</v>
      </c>
    </row>
    <row r="101" spans="1:119" ht="20.100000000000001" customHeight="1">
      <c r="A101" s="7">
        <v>834431</v>
      </c>
      <c r="B101" s="13" t="s">
        <v>116</v>
      </c>
      <c r="C101" s="9">
        <v>60</v>
      </c>
      <c r="D101" s="9" t="s">
        <v>402</v>
      </c>
      <c r="E101" s="185" t="s">
        <v>381</v>
      </c>
      <c r="F101" s="13">
        <v>1</v>
      </c>
      <c r="G101" s="13">
        <v>1</v>
      </c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 t="s">
        <v>400</v>
      </c>
      <c r="S101" s="13"/>
      <c r="T101" s="13" t="s">
        <v>291</v>
      </c>
      <c r="U101" s="13"/>
      <c r="V101" s="13"/>
      <c r="W101" s="13"/>
      <c r="X101" s="13" t="s">
        <v>293</v>
      </c>
      <c r="Y101" s="13"/>
      <c r="Z101" s="13"/>
      <c r="AA101" s="13"/>
      <c r="AB101" s="13">
        <v>1</v>
      </c>
      <c r="AC101" s="13"/>
      <c r="AD101" s="9"/>
      <c r="AE101" s="9">
        <v>1</v>
      </c>
      <c r="AF101" s="9"/>
      <c r="AG101" s="9"/>
      <c r="AH101" s="9"/>
      <c r="AI101" s="9"/>
      <c r="AJ101" s="9"/>
      <c r="AK101" s="9"/>
      <c r="AL101" s="29"/>
      <c r="AM101" s="9"/>
      <c r="AN101" s="9"/>
      <c r="AO101" s="9"/>
      <c r="AP101" s="9"/>
      <c r="AQ101" s="9"/>
      <c r="AR101" s="9"/>
      <c r="AS101" s="29"/>
      <c r="AT101" s="29"/>
      <c r="AU101" s="9"/>
      <c r="AV101" s="29"/>
      <c r="AW101" s="29"/>
      <c r="AX101" s="29"/>
      <c r="AY101" s="9"/>
      <c r="AZ101" s="9"/>
      <c r="BA101" s="29"/>
      <c r="BB101" s="9"/>
      <c r="BC101" s="9"/>
      <c r="BD101" s="9"/>
      <c r="BE101" s="9"/>
      <c r="BF101" s="9"/>
      <c r="BG101" s="9"/>
      <c r="BH101" s="9"/>
      <c r="BI101" s="9"/>
      <c r="BJ101" s="9">
        <v>1</v>
      </c>
      <c r="BK101" s="9"/>
      <c r="BL101" s="9"/>
      <c r="BM101" s="9"/>
      <c r="BN101" s="9"/>
      <c r="BO101" s="9"/>
      <c r="BP101" s="9"/>
      <c r="BQ101" s="9">
        <v>1</v>
      </c>
      <c r="BR101" s="9">
        <v>1</v>
      </c>
      <c r="BS101" s="9"/>
      <c r="BT101" s="9"/>
      <c r="BU101" s="9"/>
      <c r="BV101" s="9"/>
      <c r="BW101" s="9"/>
      <c r="BX101" s="9"/>
      <c r="BY101" s="9">
        <v>1</v>
      </c>
      <c r="BZ101" s="9"/>
      <c r="CA101" s="9">
        <v>1</v>
      </c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29"/>
      <c r="CP101" s="29"/>
      <c r="CQ101" s="29"/>
      <c r="CR101" s="29"/>
      <c r="CS101" s="9"/>
      <c r="CT101" s="9"/>
      <c r="CU101" s="9"/>
      <c r="CV101" s="9"/>
      <c r="CW101" s="29"/>
      <c r="CX101" s="9"/>
      <c r="CY101" s="9"/>
      <c r="CZ101" s="9"/>
      <c r="DA101" s="9"/>
      <c r="DB101" s="9"/>
      <c r="DC101" s="9"/>
      <c r="DD101" s="9"/>
      <c r="DE101" s="29"/>
      <c r="DF101" s="29"/>
      <c r="DG101" s="9"/>
      <c r="DH101" s="29"/>
      <c r="DI101" s="9"/>
      <c r="DJ101" s="29"/>
      <c r="DK101" s="29"/>
      <c r="DL101" s="9">
        <f t="shared" si="3"/>
        <v>6</v>
      </c>
      <c r="DM101" s="30"/>
      <c r="DN101" s="31"/>
    </row>
    <row r="102" spans="1:119" ht="20.100000000000001" customHeight="1">
      <c r="A102" s="7">
        <v>872782</v>
      </c>
      <c r="B102" s="13" t="s">
        <v>117</v>
      </c>
      <c r="C102" s="9">
        <v>20</v>
      </c>
      <c r="D102" s="9" t="s">
        <v>402</v>
      </c>
      <c r="E102" s="185" t="s">
        <v>381</v>
      </c>
      <c r="F102" s="13">
        <v>1</v>
      </c>
      <c r="G102" s="13">
        <v>1</v>
      </c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 t="s">
        <v>400</v>
      </c>
      <c r="S102" s="13"/>
      <c r="T102" s="13" t="s">
        <v>291</v>
      </c>
      <c r="U102" s="13"/>
      <c r="V102" s="13"/>
      <c r="W102" s="13"/>
      <c r="X102" s="13" t="s">
        <v>293</v>
      </c>
      <c r="Y102" s="13"/>
      <c r="Z102" s="13"/>
      <c r="AA102" s="13"/>
      <c r="AB102" s="13">
        <v>1</v>
      </c>
      <c r="AC102" s="13"/>
      <c r="AD102" s="9"/>
      <c r="AE102" s="9">
        <v>1</v>
      </c>
      <c r="AF102" s="9"/>
      <c r="AG102" s="9"/>
      <c r="AH102" s="9"/>
      <c r="AI102" s="9"/>
      <c r="AJ102" s="9"/>
      <c r="AK102" s="9"/>
      <c r="AL102" s="29"/>
      <c r="AM102" s="9"/>
      <c r="AN102" s="9"/>
      <c r="AO102" s="9"/>
      <c r="AP102" s="9"/>
      <c r="AQ102" s="9"/>
      <c r="AR102" s="9"/>
      <c r="AS102" s="29"/>
      <c r="AT102" s="29"/>
      <c r="AU102" s="9"/>
      <c r="AV102" s="29"/>
      <c r="AW102" s="29"/>
      <c r="AX102" s="29"/>
      <c r="AY102" s="9"/>
      <c r="AZ102" s="9"/>
      <c r="BA102" s="29"/>
      <c r="BB102" s="9"/>
      <c r="BC102" s="9"/>
      <c r="BD102" s="9"/>
      <c r="BE102" s="9"/>
      <c r="BF102" s="9"/>
      <c r="BG102" s="9"/>
      <c r="BH102" s="9"/>
      <c r="BI102" s="9"/>
      <c r="BJ102" s="9">
        <v>1</v>
      </c>
      <c r="BK102" s="9"/>
      <c r="BL102" s="9"/>
      <c r="BM102" s="9"/>
      <c r="BN102" s="9"/>
      <c r="BO102" s="9"/>
      <c r="BP102" s="9"/>
      <c r="BQ102" s="9">
        <v>1</v>
      </c>
      <c r="BR102" s="9">
        <v>1</v>
      </c>
      <c r="BS102" s="9"/>
      <c r="BT102" s="9"/>
      <c r="BU102" s="9"/>
      <c r="BV102" s="9"/>
      <c r="BW102" s="9"/>
      <c r="BX102" s="9"/>
      <c r="BY102" s="9">
        <v>1</v>
      </c>
      <c r="BZ102" s="9"/>
      <c r="CA102" s="9">
        <v>1</v>
      </c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29"/>
      <c r="CP102" s="29"/>
      <c r="CQ102" s="29"/>
      <c r="CR102" s="29"/>
      <c r="CS102" s="9"/>
      <c r="CT102" s="9"/>
      <c r="CU102" s="9"/>
      <c r="CV102" s="9"/>
      <c r="CW102" s="29"/>
      <c r="CX102" s="9"/>
      <c r="CY102" s="9"/>
      <c r="CZ102" s="9"/>
      <c r="DA102" s="9"/>
      <c r="DB102" s="9"/>
      <c r="DC102" s="9"/>
      <c r="DD102" s="9"/>
      <c r="DE102" s="29"/>
      <c r="DF102" s="29"/>
      <c r="DG102" s="9"/>
      <c r="DH102" s="29"/>
      <c r="DI102" s="9"/>
      <c r="DJ102" s="29"/>
      <c r="DK102" s="29"/>
      <c r="DL102" s="9">
        <f t="shared" si="3"/>
        <v>6</v>
      </c>
      <c r="DM102" s="30"/>
      <c r="DN102" s="31"/>
    </row>
    <row r="103" spans="1:119" ht="20.100000000000001" customHeight="1">
      <c r="A103" s="7">
        <v>872781</v>
      </c>
      <c r="B103" s="13" t="s">
        <v>118</v>
      </c>
      <c r="C103" s="9">
        <v>5</v>
      </c>
      <c r="D103" s="9" t="s">
        <v>402</v>
      </c>
      <c r="E103" s="185" t="s">
        <v>381</v>
      </c>
      <c r="F103" s="13">
        <v>1</v>
      </c>
      <c r="G103" s="13">
        <v>1</v>
      </c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 t="s">
        <v>400</v>
      </c>
      <c r="S103" s="13"/>
      <c r="T103" s="13" t="s">
        <v>291</v>
      </c>
      <c r="U103" s="13"/>
      <c r="V103" s="13"/>
      <c r="W103" s="13"/>
      <c r="X103" s="13" t="s">
        <v>293</v>
      </c>
      <c r="Y103" s="13"/>
      <c r="Z103" s="13"/>
      <c r="AA103" s="13"/>
      <c r="AB103" s="13">
        <v>1</v>
      </c>
      <c r="AC103" s="13"/>
      <c r="AD103" s="9"/>
      <c r="AE103" s="9">
        <v>1</v>
      </c>
      <c r="AF103" s="9"/>
      <c r="AG103" s="9"/>
      <c r="AH103" s="9"/>
      <c r="AI103" s="9"/>
      <c r="AJ103" s="9"/>
      <c r="AK103" s="9"/>
      <c r="AL103" s="29"/>
      <c r="AM103" s="9"/>
      <c r="AN103" s="9"/>
      <c r="AO103" s="9"/>
      <c r="AP103" s="9"/>
      <c r="AQ103" s="9"/>
      <c r="AR103" s="9"/>
      <c r="AS103" s="29"/>
      <c r="AT103" s="29"/>
      <c r="AU103" s="9"/>
      <c r="AV103" s="29"/>
      <c r="AW103" s="29"/>
      <c r="AX103" s="29"/>
      <c r="AY103" s="9"/>
      <c r="AZ103" s="9"/>
      <c r="BA103" s="29"/>
      <c r="BB103" s="9"/>
      <c r="BC103" s="9"/>
      <c r="BD103" s="9"/>
      <c r="BE103" s="9"/>
      <c r="BF103" s="9"/>
      <c r="BG103" s="9"/>
      <c r="BH103" s="9"/>
      <c r="BI103" s="9"/>
      <c r="BJ103" s="9">
        <v>1</v>
      </c>
      <c r="BK103" s="9"/>
      <c r="BL103" s="9"/>
      <c r="BM103" s="9"/>
      <c r="BN103" s="9"/>
      <c r="BO103" s="9"/>
      <c r="BP103" s="9"/>
      <c r="BQ103" s="9">
        <v>1</v>
      </c>
      <c r="BR103" s="9">
        <v>1</v>
      </c>
      <c r="BS103" s="9"/>
      <c r="BT103" s="9"/>
      <c r="BU103" s="9"/>
      <c r="BV103" s="9"/>
      <c r="BW103" s="9"/>
      <c r="BX103" s="9"/>
      <c r="BY103" s="9">
        <v>1</v>
      </c>
      <c r="BZ103" s="9"/>
      <c r="CA103" s="9">
        <v>1</v>
      </c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29"/>
      <c r="CP103" s="29"/>
      <c r="CQ103" s="29"/>
      <c r="CR103" s="29"/>
      <c r="CS103" s="9"/>
      <c r="CT103" s="9"/>
      <c r="CU103" s="9"/>
      <c r="CV103" s="9"/>
      <c r="CW103" s="29"/>
      <c r="CX103" s="9"/>
      <c r="CY103" s="9"/>
      <c r="CZ103" s="9"/>
      <c r="DA103" s="9"/>
      <c r="DB103" s="9"/>
      <c r="DC103" s="9"/>
      <c r="DD103" s="9"/>
      <c r="DE103" s="29"/>
      <c r="DF103" s="29"/>
      <c r="DG103" s="9"/>
      <c r="DH103" s="29"/>
      <c r="DI103" s="9"/>
      <c r="DJ103" s="29"/>
      <c r="DK103" s="29"/>
      <c r="DL103" s="9">
        <f t="shared" si="3"/>
        <v>6</v>
      </c>
      <c r="DM103" s="30"/>
      <c r="DN103" s="31"/>
    </row>
    <row r="104" spans="1:119" ht="20.100000000000001" customHeight="1">
      <c r="A104" s="7">
        <v>872780</v>
      </c>
      <c r="B104" s="13" t="s">
        <v>119</v>
      </c>
      <c r="C104" s="9">
        <v>4</v>
      </c>
      <c r="D104" s="9" t="s">
        <v>402</v>
      </c>
      <c r="E104" s="185" t="s">
        <v>381</v>
      </c>
      <c r="F104" s="13">
        <v>1</v>
      </c>
      <c r="G104" s="13">
        <v>1</v>
      </c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 t="s">
        <v>400</v>
      </c>
      <c r="S104" s="13"/>
      <c r="T104" s="13" t="s">
        <v>291</v>
      </c>
      <c r="U104" s="13"/>
      <c r="V104" s="13"/>
      <c r="W104" s="13"/>
      <c r="X104" s="13" t="s">
        <v>293</v>
      </c>
      <c r="Y104" s="13"/>
      <c r="Z104" s="13"/>
      <c r="AA104" s="13"/>
      <c r="AB104" s="13">
        <v>1</v>
      </c>
      <c r="AC104" s="13"/>
      <c r="AD104" s="9"/>
      <c r="AE104" s="9">
        <v>1</v>
      </c>
      <c r="AF104" s="9"/>
      <c r="AG104" s="9"/>
      <c r="AH104" s="9"/>
      <c r="AI104" s="9"/>
      <c r="AJ104" s="9"/>
      <c r="AK104" s="9"/>
      <c r="AL104" s="29"/>
      <c r="AM104" s="9"/>
      <c r="AN104" s="9"/>
      <c r="AO104" s="9"/>
      <c r="AP104" s="9"/>
      <c r="AQ104" s="9"/>
      <c r="AR104" s="9"/>
      <c r="AS104" s="29"/>
      <c r="AT104" s="29"/>
      <c r="AU104" s="9"/>
      <c r="AV104" s="29"/>
      <c r="AW104" s="29"/>
      <c r="AX104" s="29"/>
      <c r="AY104" s="9"/>
      <c r="AZ104" s="9"/>
      <c r="BA104" s="29"/>
      <c r="BB104" s="9"/>
      <c r="BC104" s="9"/>
      <c r="BD104" s="9"/>
      <c r="BE104" s="9"/>
      <c r="BF104" s="9"/>
      <c r="BG104" s="9"/>
      <c r="BH104" s="9"/>
      <c r="BI104" s="9"/>
      <c r="BJ104" s="9">
        <v>1</v>
      </c>
      <c r="BK104" s="9"/>
      <c r="BL104" s="9"/>
      <c r="BM104" s="9"/>
      <c r="BN104" s="9"/>
      <c r="BO104" s="9"/>
      <c r="BP104" s="9"/>
      <c r="BQ104" s="9">
        <v>1</v>
      </c>
      <c r="BR104" s="9">
        <v>1</v>
      </c>
      <c r="BS104" s="9"/>
      <c r="BT104" s="9"/>
      <c r="BU104" s="9"/>
      <c r="BV104" s="9"/>
      <c r="BW104" s="9"/>
      <c r="BX104" s="9"/>
      <c r="BY104" s="9">
        <v>1</v>
      </c>
      <c r="BZ104" s="9"/>
      <c r="CA104" s="9">
        <v>1</v>
      </c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29"/>
      <c r="CP104" s="29"/>
      <c r="CQ104" s="29"/>
      <c r="CR104" s="29"/>
      <c r="CS104" s="9"/>
      <c r="CT104" s="9"/>
      <c r="CU104" s="9"/>
      <c r="CV104" s="9"/>
      <c r="CW104" s="29"/>
      <c r="CX104" s="9"/>
      <c r="CY104" s="9"/>
      <c r="CZ104" s="9"/>
      <c r="DA104" s="9"/>
      <c r="DB104" s="9"/>
      <c r="DC104" s="9"/>
      <c r="DD104" s="9"/>
      <c r="DE104" s="29"/>
      <c r="DF104" s="29"/>
      <c r="DG104" s="9"/>
      <c r="DH104" s="29"/>
      <c r="DI104" s="9"/>
      <c r="DJ104" s="29"/>
      <c r="DK104" s="29"/>
      <c r="DL104" s="9">
        <f t="shared" si="3"/>
        <v>6</v>
      </c>
      <c r="DM104" s="30"/>
      <c r="DN104" s="31"/>
    </row>
    <row r="105" spans="1:119" ht="20.100000000000001" customHeight="1">
      <c r="A105" s="7">
        <v>872779</v>
      </c>
      <c r="B105" s="13" t="s">
        <v>120</v>
      </c>
      <c r="C105" s="9">
        <v>1</v>
      </c>
      <c r="D105" s="9" t="s">
        <v>402</v>
      </c>
      <c r="E105" s="185" t="s">
        <v>381</v>
      </c>
      <c r="F105" s="13">
        <v>1</v>
      </c>
      <c r="G105" s="13">
        <v>1</v>
      </c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 t="s">
        <v>400</v>
      </c>
      <c r="S105" s="13"/>
      <c r="T105" s="13" t="s">
        <v>291</v>
      </c>
      <c r="U105" s="13"/>
      <c r="V105" s="13"/>
      <c r="W105" s="13"/>
      <c r="X105" s="13" t="s">
        <v>293</v>
      </c>
      <c r="Y105" s="13"/>
      <c r="Z105" s="13"/>
      <c r="AA105" s="13"/>
      <c r="AB105" s="13">
        <v>1</v>
      </c>
      <c r="AC105" s="13"/>
      <c r="AD105" s="9"/>
      <c r="AE105" s="9">
        <v>1</v>
      </c>
      <c r="AF105" s="9"/>
      <c r="AG105" s="9"/>
      <c r="AH105" s="9"/>
      <c r="AI105" s="9"/>
      <c r="AJ105" s="9"/>
      <c r="AK105" s="9"/>
      <c r="AL105" s="29"/>
      <c r="AM105" s="9"/>
      <c r="AN105" s="9"/>
      <c r="AO105" s="9"/>
      <c r="AP105" s="9"/>
      <c r="AQ105" s="9"/>
      <c r="AR105" s="9"/>
      <c r="AS105" s="29"/>
      <c r="AT105" s="29"/>
      <c r="AU105" s="9"/>
      <c r="AV105" s="29"/>
      <c r="AW105" s="29"/>
      <c r="AX105" s="29"/>
      <c r="AY105" s="9"/>
      <c r="AZ105" s="9"/>
      <c r="BA105" s="29"/>
      <c r="BB105" s="9"/>
      <c r="BC105" s="9"/>
      <c r="BD105" s="9"/>
      <c r="BE105" s="9"/>
      <c r="BF105" s="9"/>
      <c r="BG105" s="9"/>
      <c r="BH105" s="9"/>
      <c r="BI105" s="9"/>
      <c r="BJ105" s="9">
        <v>1</v>
      </c>
      <c r="BK105" s="9"/>
      <c r="BL105" s="9"/>
      <c r="BM105" s="9"/>
      <c r="BN105" s="9"/>
      <c r="BO105" s="9"/>
      <c r="BP105" s="9"/>
      <c r="BQ105" s="9">
        <v>1</v>
      </c>
      <c r="BR105" s="9">
        <v>1</v>
      </c>
      <c r="BS105" s="9"/>
      <c r="BT105" s="9"/>
      <c r="BU105" s="9"/>
      <c r="BV105" s="9"/>
      <c r="BW105" s="9"/>
      <c r="BX105" s="9"/>
      <c r="BY105" s="9">
        <v>1</v>
      </c>
      <c r="BZ105" s="9"/>
      <c r="CA105" s="9">
        <v>1</v>
      </c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29"/>
      <c r="CP105" s="29"/>
      <c r="CQ105" s="29"/>
      <c r="CR105" s="29"/>
      <c r="CS105" s="9"/>
      <c r="CT105" s="9"/>
      <c r="CU105" s="9"/>
      <c r="CV105" s="9"/>
      <c r="CW105" s="29"/>
      <c r="CX105" s="9"/>
      <c r="CY105" s="9"/>
      <c r="CZ105" s="9"/>
      <c r="DA105" s="9"/>
      <c r="DB105" s="9"/>
      <c r="DC105" s="9"/>
      <c r="DD105" s="9"/>
      <c r="DE105" s="29"/>
      <c r="DF105" s="29"/>
      <c r="DG105" s="9"/>
      <c r="DH105" s="29"/>
      <c r="DI105" s="9"/>
      <c r="DJ105" s="29"/>
      <c r="DK105" s="29"/>
      <c r="DL105" s="9">
        <f t="shared" si="3"/>
        <v>6</v>
      </c>
      <c r="DM105" s="32"/>
      <c r="DN105" s="31"/>
    </row>
    <row r="106" spans="1:119" ht="20.100000000000001" customHeight="1">
      <c r="A106" s="7">
        <v>798339</v>
      </c>
      <c r="B106" s="13" t="s">
        <v>121</v>
      </c>
      <c r="C106" s="9">
        <v>208</v>
      </c>
      <c r="D106" s="9" t="s">
        <v>402</v>
      </c>
      <c r="E106" s="185" t="s">
        <v>381</v>
      </c>
      <c r="F106" s="13">
        <v>1</v>
      </c>
      <c r="G106" s="13">
        <v>1</v>
      </c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 t="s">
        <v>395</v>
      </c>
      <c r="S106" s="13" t="s">
        <v>290</v>
      </c>
      <c r="T106" s="13"/>
      <c r="U106" s="13"/>
      <c r="V106" s="13"/>
      <c r="W106" s="13"/>
      <c r="X106" s="13" t="s">
        <v>293</v>
      </c>
      <c r="Y106" s="13"/>
      <c r="Z106" s="13"/>
      <c r="AA106" s="13"/>
      <c r="AB106" s="13">
        <v>1</v>
      </c>
      <c r="AC106" s="13"/>
      <c r="AD106" s="9"/>
      <c r="AE106" s="9">
        <v>1</v>
      </c>
      <c r="AF106" s="9"/>
      <c r="AG106" s="9"/>
      <c r="AH106" s="9"/>
      <c r="AI106" s="9"/>
      <c r="AJ106" s="9"/>
      <c r="AK106" s="9"/>
      <c r="AL106" s="29"/>
      <c r="AM106" s="9"/>
      <c r="AN106" s="9"/>
      <c r="AO106" s="9"/>
      <c r="AP106" s="9"/>
      <c r="AQ106" s="9"/>
      <c r="AR106" s="9"/>
      <c r="AS106" s="29"/>
      <c r="AT106" s="29"/>
      <c r="AU106" s="9"/>
      <c r="AV106" s="29"/>
      <c r="AW106" s="29"/>
      <c r="AX106" s="29"/>
      <c r="AY106" s="9"/>
      <c r="AZ106" s="9"/>
      <c r="BA106" s="2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>
        <v>1</v>
      </c>
      <c r="BR106" s="9">
        <v>1</v>
      </c>
      <c r="BS106" s="9"/>
      <c r="BT106" s="9"/>
      <c r="BU106" s="9"/>
      <c r="BV106" s="9"/>
      <c r="BW106" s="9"/>
      <c r="BX106" s="9"/>
      <c r="BY106" s="9">
        <v>1</v>
      </c>
      <c r="BZ106" s="9"/>
      <c r="CA106" s="9">
        <v>1</v>
      </c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29"/>
      <c r="CP106" s="29"/>
      <c r="CQ106" s="29"/>
      <c r="CR106" s="29"/>
      <c r="CS106" s="9"/>
      <c r="CT106" s="9"/>
      <c r="CU106" s="9"/>
      <c r="CV106" s="9"/>
      <c r="CW106" s="29"/>
      <c r="CX106" s="9"/>
      <c r="CY106" s="9"/>
      <c r="CZ106" s="9"/>
      <c r="DA106" s="9"/>
      <c r="DB106" s="9"/>
      <c r="DC106" s="9"/>
      <c r="DD106" s="9"/>
      <c r="DE106" s="29"/>
      <c r="DF106" s="29"/>
      <c r="DG106" s="9"/>
      <c r="DH106" s="29"/>
      <c r="DI106" s="9"/>
      <c r="DJ106" s="29"/>
      <c r="DK106" s="29"/>
      <c r="DL106" s="9">
        <f t="shared" si="3"/>
        <v>5</v>
      </c>
      <c r="DM106" s="35" t="s">
        <v>453</v>
      </c>
      <c r="DN106" s="31" t="s">
        <v>452</v>
      </c>
    </row>
    <row r="107" spans="1:119" ht="20.100000000000001" customHeight="1">
      <c r="A107" s="7">
        <v>798340</v>
      </c>
      <c r="B107" s="13" t="s">
        <v>122</v>
      </c>
      <c r="C107" s="9">
        <v>60</v>
      </c>
      <c r="D107" s="9" t="s">
        <v>402</v>
      </c>
      <c r="E107" s="185" t="s">
        <v>381</v>
      </c>
      <c r="F107" s="13">
        <v>1</v>
      </c>
      <c r="G107" s="13">
        <v>1</v>
      </c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 t="s">
        <v>395</v>
      </c>
      <c r="S107" s="13" t="s">
        <v>290</v>
      </c>
      <c r="T107" s="13"/>
      <c r="U107" s="13"/>
      <c r="V107" s="13"/>
      <c r="W107" s="13"/>
      <c r="X107" s="13" t="s">
        <v>293</v>
      </c>
      <c r="Y107" s="13"/>
      <c r="Z107" s="13"/>
      <c r="AA107" s="13"/>
      <c r="AB107" s="13">
        <v>1</v>
      </c>
      <c r="AC107" s="13"/>
      <c r="AD107" s="9"/>
      <c r="AE107" s="9">
        <v>1</v>
      </c>
      <c r="AF107" s="9"/>
      <c r="AG107" s="9"/>
      <c r="AH107" s="9"/>
      <c r="AI107" s="9"/>
      <c r="AJ107" s="9"/>
      <c r="AK107" s="9"/>
      <c r="AL107" s="29"/>
      <c r="AM107" s="9"/>
      <c r="AN107" s="9"/>
      <c r="AO107" s="9"/>
      <c r="AP107" s="9"/>
      <c r="AQ107" s="9"/>
      <c r="AR107" s="9"/>
      <c r="AS107" s="29"/>
      <c r="AT107" s="29"/>
      <c r="AU107" s="9"/>
      <c r="AV107" s="29"/>
      <c r="AW107" s="29"/>
      <c r="AX107" s="29"/>
      <c r="AY107" s="9"/>
      <c r="AZ107" s="9"/>
      <c r="BA107" s="2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>
        <v>1</v>
      </c>
      <c r="BR107" s="9">
        <v>1</v>
      </c>
      <c r="BS107" s="9"/>
      <c r="BT107" s="9"/>
      <c r="BU107" s="9"/>
      <c r="BV107" s="9"/>
      <c r="BW107" s="9"/>
      <c r="BX107" s="9"/>
      <c r="BY107" s="9">
        <v>1</v>
      </c>
      <c r="BZ107" s="9"/>
      <c r="CA107" s="9">
        <v>1</v>
      </c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29"/>
      <c r="CP107" s="29"/>
      <c r="CQ107" s="29"/>
      <c r="CR107" s="29"/>
      <c r="CS107" s="9"/>
      <c r="CT107" s="9"/>
      <c r="CU107" s="9"/>
      <c r="CV107" s="9"/>
      <c r="CW107" s="29"/>
      <c r="CX107" s="9"/>
      <c r="CY107" s="9"/>
      <c r="CZ107" s="9"/>
      <c r="DA107" s="9"/>
      <c r="DB107" s="9"/>
      <c r="DC107" s="9"/>
      <c r="DD107" s="9"/>
      <c r="DE107" s="29"/>
      <c r="DF107" s="29"/>
      <c r="DG107" s="9"/>
      <c r="DH107" s="29"/>
      <c r="DI107" s="9"/>
      <c r="DJ107" s="29"/>
      <c r="DK107" s="29"/>
      <c r="DL107" s="9">
        <f t="shared" si="3"/>
        <v>5</v>
      </c>
      <c r="DM107" s="38"/>
      <c r="DN107" s="31"/>
    </row>
    <row r="108" spans="1:119" ht="20.100000000000001" customHeight="1">
      <c r="A108" s="7">
        <v>872776</v>
      </c>
      <c r="B108" s="8" t="s">
        <v>123</v>
      </c>
      <c r="C108" s="9">
        <v>5</v>
      </c>
      <c r="D108" s="90" t="s">
        <v>402</v>
      </c>
      <c r="E108" s="185" t="s">
        <v>381</v>
      </c>
      <c r="F108" s="13">
        <v>1</v>
      </c>
      <c r="G108" s="13">
        <v>1</v>
      </c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 t="s">
        <v>395</v>
      </c>
      <c r="S108" s="13" t="s">
        <v>290</v>
      </c>
      <c r="T108" s="13"/>
      <c r="U108" s="13"/>
      <c r="V108" s="13"/>
      <c r="W108" s="13"/>
      <c r="X108" s="13" t="s">
        <v>293</v>
      </c>
      <c r="Y108" s="13"/>
      <c r="Z108" s="13"/>
      <c r="AA108" s="13"/>
      <c r="AB108" s="13">
        <v>1</v>
      </c>
      <c r="AC108" s="13"/>
      <c r="AD108" s="9"/>
      <c r="AE108" s="9">
        <v>1</v>
      </c>
      <c r="AF108" s="9"/>
      <c r="AG108" s="9"/>
      <c r="AH108" s="9"/>
      <c r="AI108" s="9"/>
      <c r="AJ108" s="9"/>
      <c r="AK108" s="9"/>
      <c r="AL108" s="29"/>
      <c r="AM108" s="9"/>
      <c r="AN108" s="9"/>
      <c r="AO108" s="9"/>
      <c r="AP108" s="9"/>
      <c r="AQ108" s="9"/>
      <c r="AR108" s="9"/>
      <c r="AS108" s="29"/>
      <c r="AT108" s="29"/>
      <c r="AU108" s="9"/>
      <c r="AV108" s="29"/>
      <c r="AW108" s="29"/>
      <c r="AX108" s="29"/>
      <c r="AY108" s="9"/>
      <c r="AZ108" s="9"/>
      <c r="BA108" s="2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>
        <v>1</v>
      </c>
      <c r="BR108" s="9">
        <v>1</v>
      </c>
      <c r="BS108" s="9"/>
      <c r="BT108" s="9"/>
      <c r="BU108" s="9"/>
      <c r="BV108" s="9"/>
      <c r="BW108" s="9"/>
      <c r="BX108" s="9"/>
      <c r="BY108" s="9">
        <v>1</v>
      </c>
      <c r="BZ108" s="9"/>
      <c r="CA108" s="9">
        <v>1</v>
      </c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29"/>
      <c r="CP108" s="29"/>
      <c r="CQ108" s="29"/>
      <c r="CR108" s="29"/>
      <c r="CS108" s="9"/>
      <c r="CT108" s="9"/>
      <c r="CU108" s="9"/>
      <c r="CV108" s="9"/>
      <c r="CW108" s="29"/>
      <c r="CX108" s="9"/>
      <c r="CY108" s="9"/>
      <c r="CZ108" s="9"/>
      <c r="DA108" s="9"/>
      <c r="DB108" s="9"/>
      <c r="DC108" s="9"/>
      <c r="DD108" s="9"/>
      <c r="DE108" s="29"/>
      <c r="DF108" s="29"/>
      <c r="DG108" s="9"/>
      <c r="DH108" s="29"/>
      <c r="DI108" s="9"/>
      <c r="DJ108" s="29"/>
      <c r="DK108" s="29"/>
      <c r="DL108" s="9">
        <f t="shared" si="3"/>
        <v>5</v>
      </c>
      <c r="DM108" s="38"/>
      <c r="DN108" s="31"/>
    </row>
    <row r="109" spans="1:119" ht="20.100000000000001" customHeight="1">
      <c r="A109" s="7">
        <v>872775</v>
      </c>
      <c r="B109" s="8" t="s">
        <v>124</v>
      </c>
      <c r="C109" s="9">
        <v>4</v>
      </c>
      <c r="D109" s="90" t="s">
        <v>402</v>
      </c>
      <c r="E109" s="185" t="s">
        <v>381</v>
      </c>
      <c r="F109" s="13">
        <v>1</v>
      </c>
      <c r="G109" s="13">
        <v>1</v>
      </c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 t="s">
        <v>395</v>
      </c>
      <c r="S109" s="13" t="s">
        <v>290</v>
      </c>
      <c r="T109" s="13"/>
      <c r="U109" s="13"/>
      <c r="V109" s="13"/>
      <c r="W109" s="13"/>
      <c r="X109" s="13" t="s">
        <v>293</v>
      </c>
      <c r="Y109" s="13"/>
      <c r="Z109" s="13"/>
      <c r="AA109" s="13"/>
      <c r="AB109" s="13">
        <v>1</v>
      </c>
      <c r="AC109" s="13"/>
      <c r="AD109" s="9"/>
      <c r="AE109" s="9">
        <v>1</v>
      </c>
      <c r="AF109" s="9"/>
      <c r="AG109" s="9"/>
      <c r="AH109" s="9"/>
      <c r="AI109" s="9"/>
      <c r="AJ109" s="9"/>
      <c r="AK109" s="9"/>
      <c r="AL109" s="29"/>
      <c r="AM109" s="9"/>
      <c r="AN109" s="9"/>
      <c r="AO109" s="9"/>
      <c r="AP109" s="9"/>
      <c r="AQ109" s="9"/>
      <c r="AR109" s="9"/>
      <c r="AS109" s="29"/>
      <c r="AT109" s="29"/>
      <c r="AU109" s="9"/>
      <c r="AV109" s="29"/>
      <c r="AW109" s="29"/>
      <c r="AX109" s="29"/>
      <c r="AY109" s="9"/>
      <c r="AZ109" s="9"/>
      <c r="BA109" s="2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>
        <v>1</v>
      </c>
      <c r="BR109" s="9">
        <v>1</v>
      </c>
      <c r="BS109" s="9"/>
      <c r="BT109" s="9"/>
      <c r="BU109" s="9"/>
      <c r="BV109" s="9"/>
      <c r="BW109" s="9"/>
      <c r="BX109" s="9"/>
      <c r="BY109" s="9">
        <v>1</v>
      </c>
      <c r="BZ109" s="9"/>
      <c r="CA109" s="9">
        <v>1</v>
      </c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29"/>
      <c r="CP109" s="29"/>
      <c r="CQ109" s="29"/>
      <c r="CR109" s="29"/>
      <c r="CS109" s="9"/>
      <c r="CT109" s="9"/>
      <c r="CU109" s="9"/>
      <c r="CV109" s="9"/>
      <c r="CW109" s="29"/>
      <c r="CX109" s="9"/>
      <c r="CY109" s="9"/>
      <c r="CZ109" s="9"/>
      <c r="DA109" s="9"/>
      <c r="DB109" s="9"/>
      <c r="DC109" s="9"/>
      <c r="DD109" s="9"/>
      <c r="DE109" s="29"/>
      <c r="DF109" s="29"/>
      <c r="DG109" s="9"/>
      <c r="DH109" s="29"/>
      <c r="DI109" s="9"/>
      <c r="DJ109" s="29"/>
      <c r="DK109" s="29"/>
      <c r="DL109" s="9">
        <f t="shared" si="3"/>
        <v>5</v>
      </c>
      <c r="DM109" s="39"/>
      <c r="DN109" s="40"/>
    </row>
    <row r="110" spans="1:119" ht="20.100000000000001" customHeight="1">
      <c r="A110" s="7">
        <v>872774</v>
      </c>
      <c r="B110" s="8" t="s">
        <v>125</v>
      </c>
      <c r="C110" s="9">
        <v>1</v>
      </c>
      <c r="D110" s="90" t="s">
        <v>402</v>
      </c>
      <c r="E110" s="185" t="s">
        <v>381</v>
      </c>
      <c r="F110" s="13">
        <v>1</v>
      </c>
      <c r="G110" s="13">
        <v>1</v>
      </c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 t="s">
        <v>395</v>
      </c>
      <c r="S110" s="13" t="s">
        <v>290</v>
      </c>
      <c r="T110" s="13"/>
      <c r="U110" s="13"/>
      <c r="V110" s="13"/>
      <c r="W110" s="13"/>
      <c r="X110" s="13" t="s">
        <v>293</v>
      </c>
      <c r="Y110" s="13"/>
      <c r="Z110" s="13"/>
      <c r="AA110" s="13"/>
      <c r="AB110" s="13">
        <v>1</v>
      </c>
      <c r="AC110" s="13"/>
      <c r="AD110" s="9"/>
      <c r="AE110" s="9">
        <v>1</v>
      </c>
      <c r="AF110" s="9"/>
      <c r="AG110" s="9"/>
      <c r="AH110" s="9"/>
      <c r="AI110" s="9"/>
      <c r="AJ110" s="9"/>
      <c r="AK110" s="9"/>
      <c r="AL110" s="29"/>
      <c r="AM110" s="9"/>
      <c r="AN110" s="9"/>
      <c r="AO110" s="9"/>
      <c r="AP110" s="9"/>
      <c r="AQ110" s="9"/>
      <c r="AR110" s="9"/>
      <c r="AS110" s="29"/>
      <c r="AT110" s="29"/>
      <c r="AU110" s="9"/>
      <c r="AV110" s="29"/>
      <c r="AW110" s="29"/>
      <c r="AX110" s="29"/>
      <c r="AY110" s="9"/>
      <c r="AZ110" s="9"/>
      <c r="BA110" s="2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>
        <v>1</v>
      </c>
      <c r="BR110" s="9">
        <v>1</v>
      </c>
      <c r="BS110" s="9"/>
      <c r="BT110" s="9"/>
      <c r="BU110" s="9"/>
      <c r="BV110" s="9"/>
      <c r="BW110" s="9"/>
      <c r="BX110" s="9"/>
      <c r="BY110" s="9">
        <v>1</v>
      </c>
      <c r="BZ110" s="9"/>
      <c r="CA110" s="9">
        <v>1</v>
      </c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29"/>
      <c r="CP110" s="29"/>
      <c r="CQ110" s="29"/>
      <c r="CR110" s="29"/>
      <c r="CS110" s="9"/>
      <c r="CT110" s="9"/>
      <c r="CU110" s="9"/>
      <c r="CV110" s="9"/>
      <c r="CW110" s="29"/>
      <c r="CX110" s="9"/>
      <c r="CY110" s="9"/>
      <c r="CZ110" s="9"/>
      <c r="DA110" s="9"/>
      <c r="DB110" s="9"/>
      <c r="DC110" s="9"/>
      <c r="DD110" s="9"/>
      <c r="DE110" s="29"/>
      <c r="DF110" s="29"/>
      <c r="DG110" s="9"/>
      <c r="DH110" s="29"/>
      <c r="DI110" s="9"/>
      <c r="DJ110" s="29"/>
      <c r="DK110" s="29"/>
      <c r="DL110" s="9">
        <f t="shared" si="3"/>
        <v>5</v>
      </c>
      <c r="DM110" s="39"/>
      <c r="DN110" s="40"/>
    </row>
    <row r="111" spans="1:119" ht="20.100000000000001" customHeight="1">
      <c r="A111" s="7">
        <v>20484</v>
      </c>
      <c r="B111" s="13" t="s">
        <v>126</v>
      </c>
      <c r="C111" s="9">
        <v>4</v>
      </c>
      <c r="D111" s="9" t="s">
        <v>402</v>
      </c>
      <c r="E111" s="185" t="s">
        <v>381</v>
      </c>
      <c r="F111" s="13">
        <v>1</v>
      </c>
      <c r="G111" s="13"/>
      <c r="H111" s="13">
        <v>1</v>
      </c>
      <c r="I111" s="13"/>
      <c r="J111" s="13"/>
      <c r="K111" s="13"/>
      <c r="L111" s="13"/>
      <c r="M111" s="13"/>
      <c r="N111" s="13"/>
      <c r="O111" s="13"/>
      <c r="P111" s="13"/>
      <c r="Q111" s="13"/>
      <c r="R111" s="13" t="s">
        <v>395</v>
      </c>
      <c r="S111" s="13">
        <v>1</v>
      </c>
      <c r="T111" s="13"/>
      <c r="U111" s="13"/>
      <c r="V111" s="13"/>
      <c r="W111" s="13"/>
      <c r="X111" s="13">
        <v>1</v>
      </c>
      <c r="Y111" s="13"/>
      <c r="Z111" s="13"/>
      <c r="AA111" s="13"/>
      <c r="AB111" s="13">
        <v>1</v>
      </c>
      <c r="AC111" s="13"/>
      <c r="AD111" s="9"/>
      <c r="AE111" s="9">
        <v>1</v>
      </c>
      <c r="AF111" s="9"/>
      <c r="AG111" s="9"/>
      <c r="AH111" s="9"/>
      <c r="AI111" s="9"/>
      <c r="AJ111" s="9"/>
      <c r="AK111" s="9"/>
      <c r="AL111" s="29"/>
      <c r="AM111" s="9"/>
      <c r="AN111" s="9"/>
      <c r="AO111" s="9"/>
      <c r="AP111" s="9"/>
      <c r="AQ111" s="9"/>
      <c r="AR111" s="9"/>
      <c r="AS111" s="29"/>
      <c r="AT111" s="29"/>
      <c r="AU111" s="9"/>
      <c r="AV111" s="29"/>
      <c r="AW111" s="29"/>
      <c r="AX111" s="29"/>
      <c r="AY111" s="9"/>
      <c r="AZ111" s="9"/>
      <c r="BA111" s="2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>
        <v>1</v>
      </c>
      <c r="BM111" s="9"/>
      <c r="BN111" s="9"/>
      <c r="BO111" s="9"/>
      <c r="BP111" s="9"/>
      <c r="BQ111" s="9">
        <v>1</v>
      </c>
      <c r="BR111" s="9"/>
      <c r="BS111" s="9"/>
      <c r="BT111" s="9"/>
      <c r="BU111" s="9"/>
      <c r="BV111" s="9"/>
      <c r="BW111" s="9"/>
      <c r="BX111" s="9"/>
      <c r="BY111" s="9">
        <v>1</v>
      </c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29"/>
      <c r="CP111" s="29"/>
      <c r="CQ111" s="29"/>
      <c r="CR111" s="29"/>
      <c r="CS111" s="9"/>
      <c r="CT111" s="9"/>
      <c r="CU111" s="9"/>
      <c r="CV111" s="9"/>
      <c r="CW111" s="29"/>
      <c r="CX111" s="9"/>
      <c r="CY111" s="9"/>
      <c r="CZ111" s="9"/>
      <c r="DA111" s="9"/>
      <c r="DB111" s="9"/>
      <c r="DC111" s="9"/>
      <c r="DD111" s="9"/>
      <c r="DE111" s="29"/>
      <c r="DF111" s="29"/>
      <c r="DG111" s="9"/>
      <c r="DH111" s="29"/>
      <c r="DI111" s="9"/>
      <c r="DJ111" s="29"/>
      <c r="DK111" s="29"/>
      <c r="DL111" s="9">
        <f t="shared" si="3"/>
        <v>4</v>
      </c>
      <c r="DM111" s="30"/>
      <c r="DN111" s="31" t="s">
        <v>454</v>
      </c>
      <c r="DO111" s="13"/>
    </row>
    <row r="112" spans="1:119" ht="20.100000000000001" customHeight="1">
      <c r="A112" s="7" t="s">
        <v>127</v>
      </c>
      <c r="B112" s="13" t="s">
        <v>128</v>
      </c>
      <c r="C112" s="9">
        <v>5</v>
      </c>
      <c r="D112" s="9" t="s">
        <v>398</v>
      </c>
      <c r="E112" s="185" t="s">
        <v>287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400</v>
      </c>
      <c r="S112" s="13"/>
      <c r="T112" s="13">
        <v>1</v>
      </c>
      <c r="U112" s="13"/>
      <c r="V112" s="13"/>
      <c r="W112" s="13"/>
      <c r="X112" s="13">
        <v>1</v>
      </c>
      <c r="Y112" s="13"/>
      <c r="Z112" s="13"/>
      <c r="AA112" s="13">
        <v>1</v>
      </c>
      <c r="AB112" s="13"/>
      <c r="AC112" s="13"/>
      <c r="AD112" s="9"/>
      <c r="AE112" s="9"/>
      <c r="AF112" s="9">
        <v>1</v>
      </c>
      <c r="AG112" s="9">
        <v>1</v>
      </c>
      <c r="AH112" s="9"/>
      <c r="AI112" s="9"/>
      <c r="AJ112" s="9"/>
      <c r="AK112" s="9">
        <v>1</v>
      </c>
      <c r="AL112" s="29"/>
      <c r="AM112" s="9"/>
      <c r="AN112" s="9"/>
      <c r="AO112" s="9"/>
      <c r="AP112" s="9">
        <v>1</v>
      </c>
      <c r="AQ112" s="9"/>
      <c r="AR112" s="9">
        <v>1</v>
      </c>
      <c r="AS112" s="29"/>
      <c r="AT112" s="29"/>
      <c r="AU112" s="9"/>
      <c r="AV112" s="29"/>
      <c r="AW112" s="29"/>
      <c r="AX112" s="29"/>
      <c r="AY112" s="9"/>
      <c r="AZ112" s="9"/>
      <c r="BA112" s="29"/>
      <c r="BB112" s="9"/>
      <c r="BC112" s="9"/>
      <c r="BD112" s="9"/>
      <c r="BE112" s="9"/>
      <c r="BF112" s="9"/>
      <c r="BG112" s="9"/>
      <c r="BH112" s="9">
        <v>1</v>
      </c>
      <c r="BI112" s="9">
        <v>1</v>
      </c>
      <c r="BJ112" s="9"/>
      <c r="BK112" s="9"/>
      <c r="BL112" s="9"/>
      <c r="BM112" s="9">
        <v>1</v>
      </c>
      <c r="BN112" s="9"/>
      <c r="BO112" s="9"/>
      <c r="BP112" s="9"/>
      <c r="BQ112" s="9">
        <v>1</v>
      </c>
      <c r="BR112" s="9">
        <v>1</v>
      </c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>
        <v>1</v>
      </c>
      <c r="CF112" s="9"/>
      <c r="CG112" s="9"/>
      <c r="CH112" s="9"/>
      <c r="CI112" s="9">
        <v>1</v>
      </c>
      <c r="CJ112" s="9"/>
      <c r="CK112" s="9"/>
      <c r="CL112" s="9"/>
      <c r="CM112" s="9"/>
      <c r="CN112" s="9"/>
      <c r="CO112" s="29"/>
      <c r="CP112" s="29"/>
      <c r="CQ112" s="29"/>
      <c r="CR112" s="29"/>
      <c r="CS112" s="9">
        <v>1</v>
      </c>
      <c r="CT112" s="9"/>
      <c r="CU112" s="9"/>
      <c r="CV112" s="9"/>
      <c r="CW112" s="29"/>
      <c r="CX112" s="9"/>
      <c r="CY112" s="9"/>
      <c r="CZ112" s="9"/>
      <c r="DA112" s="9"/>
      <c r="DB112" s="9"/>
      <c r="DC112" s="9"/>
      <c r="DD112" s="9"/>
      <c r="DE112" s="29"/>
      <c r="DF112" s="29"/>
      <c r="DG112" s="9"/>
      <c r="DH112" s="29"/>
      <c r="DI112" s="9"/>
      <c r="DJ112" s="29"/>
      <c r="DK112" s="29"/>
      <c r="DL112" s="9">
        <f t="shared" si="3"/>
        <v>13</v>
      </c>
      <c r="DM112" s="30"/>
      <c r="DN112" s="31" t="s">
        <v>455</v>
      </c>
      <c r="DO112" s="13"/>
    </row>
    <row r="113" spans="1:119" ht="20.100000000000001" customHeight="1">
      <c r="A113" s="7">
        <v>20637</v>
      </c>
      <c r="B113" s="13" t="s">
        <v>129</v>
      </c>
      <c r="C113" s="9">
        <v>1</v>
      </c>
      <c r="D113" s="9" t="s">
        <v>398</v>
      </c>
      <c r="E113" s="185" t="s">
        <v>287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400</v>
      </c>
      <c r="S113" s="13"/>
      <c r="T113" s="13">
        <v>1</v>
      </c>
      <c r="U113" s="13"/>
      <c r="V113" s="13"/>
      <c r="W113" s="13"/>
      <c r="X113" s="13">
        <v>1</v>
      </c>
      <c r="Y113" s="13"/>
      <c r="Z113" s="13"/>
      <c r="AA113" s="13">
        <v>1</v>
      </c>
      <c r="AB113" s="13"/>
      <c r="AC113" s="13"/>
      <c r="AD113" s="9"/>
      <c r="AE113" s="9"/>
      <c r="AF113" s="9">
        <v>1</v>
      </c>
      <c r="AG113" s="9">
        <v>1</v>
      </c>
      <c r="AH113" s="9"/>
      <c r="AI113" s="9"/>
      <c r="AJ113" s="9"/>
      <c r="AK113" s="9">
        <v>1</v>
      </c>
      <c r="AL113" s="29"/>
      <c r="AM113" s="9"/>
      <c r="AN113" s="9"/>
      <c r="AO113" s="9"/>
      <c r="AP113" s="9">
        <v>1</v>
      </c>
      <c r="AQ113" s="9"/>
      <c r="AR113" s="9">
        <v>1</v>
      </c>
      <c r="AS113" s="29"/>
      <c r="AT113" s="29"/>
      <c r="AU113" s="9"/>
      <c r="AV113" s="29"/>
      <c r="AW113" s="29"/>
      <c r="AX113" s="29"/>
      <c r="AY113" s="9"/>
      <c r="AZ113" s="9"/>
      <c r="BA113" s="29"/>
      <c r="BB113" s="9"/>
      <c r="BC113" s="9"/>
      <c r="BD113" s="9"/>
      <c r="BE113" s="9"/>
      <c r="BF113" s="9"/>
      <c r="BG113" s="9"/>
      <c r="BH113" s="9">
        <v>1</v>
      </c>
      <c r="BI113" s="9">
        <v>1</v>
      </c>
      <c r="BJ113" s="9"/>
      <c r="BK113" s="9"/>
      <c r="BL113" s="9"/>
      <c r="BM113" s="9">
        <v>1</v>
      </c>
      <c r="BN113" s="9"/>
      <c r="BO113" s="9"/>
      <c r="BP113" s="9"/>
      <c r="BQ113" s="9">
        <v>1</v>
      </c>
      <c r="BR113" s="9">
        <v>1</v>
      </c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>
        <v>1</v>
      </c>
      <c r="CF113" s="9"/>
      <c r="CG113" s="9"/>
      <c r="CH113" s="9"/>
      <c r="CI113" s="9">
        <v>1</v>
      </c>
      <c r="CJ113" s="9"/>
      <c r="CK113" s="9"/>
      <c r="CL113" s="9"/>
      <c r="CM113" s="9"/>
      <c r="CN113" s="9"/>
      <c r="CO113" s="29"/>
      <c r="CP113" s="29"/>
      <c r="CQ113" s="29"/>
      <c r="CR113" s="29"/>
      <c r="CS113" s="9">
        <v>1</v>
      </c>
      <c r="CT113" s="9"/>
      <c r="CU113" s="9"/>
      <c r="CV113" s="9"/>
      <c r="CW113" s="29"/>
      <c r="CX113" s="9"/>
      <c r="CY113" s="9"/>
      <c r="CZ113" s="9"/>
      <c r="DA113" s="9"/>
      <c r="DB113" s="9"/>
      <c r="DC113" s="9"/>
      <c r="DD113" s="9"/>
      <c r="DE113" s="29"/>
      <c r="DF113" s="29"/>
      <c r="DG113" s="9"/>
      <c r="DH113" s="29"/>
      <c r="DI113" s="9"/>
      <c r="DJ113" s="29"/>
      <c r="DK113" s="29"/>
      <c r="DL113" s="9">
        <f t="shared" si="3"/>
        <v>13</v>
      </c>
      <c r="DM113" s="30"/>
      <c r="DN113" s="31"/>
      <c r="DO113" s="13"/>
    </row>
    <row r="114" spans="1:119" ht="20.100000000000001" customHeight="1">
      <c r="A114" s="7">
        <v>20478</v>
      </c>
      <c r="B114" s="13" t="s">
        <v>130</v>
      </c>
      <c r="C114" s="9">
        <v>1</v>
      </c>
      <c r="D114" s="9" t="s">
        <v>394</v>
      </c>
      <c r="E114" s="185" t="s">
        <v>287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>
        <v>1</v>
      </c>
      <c r="AB114" s="13"/>
      <c r="AC114" s="13"/>
      <c r="AD114" s="9"/>
      <c r="AE114" s="9"/>
      <c r="AF114" s="9"/>
      <c r="AG114" s="9"/>
      <c r="AH114" s="9"/>
      <c r="AI114" s="9"/>
      <c r="AJ114" s="9"/>
      <c r="AK114" s="9">
        <v>1</v>
      </c>
      <c r="AL114" s="29"/>
      <c r="AM114" s="9"/>
      <c r="AN114" s="9"/>
      <c r="AO114" s="9"/>
      <c r="AP114" s="9">
        <v>1</v>
      </c>
      <c r="AQ114" s="9"/>
      <c r="AR114" s="9"/>
      <c r="AS114" s="29"/>
      <c r="AT114" s="29"/>
      <c r="AU114" s="9"/>
      <c r="AV114" s="29"/>
      <c r="AW114" s="29"/>
      <c r="AX114" s="29"/>
      <c r="AY114" s="9"/>
      <c r="AZ114" s="9"/>
      <c r="BA114" s="2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>
        <v>1</v>
      </c>
      <c r="BP114" s="9">
        <v>1</v>
      </c>
      <c r="BQ114" s="9"/>
      <c r="BR114" s="9"/>
      <c r="BS114" s="9"/>
      <c r="BT114" s="9"/>
      <c r="BU114" s="9">
        <v>1</v>
      </c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>
        <v>1</v>
      </c>
      <c r="CL114" s="9"/>
      <c r="CM114" s="9"/>
      <c r="CN114" s="9"/>
      <c r="CO114" s="29"/>
      <c r="CP114" s="29"/>
      <c r="CQ114" s="29"/>
      <c r="CR114" s="29"/>
      <c r="CS114" s="9"/>
      <c r="CT114" s="9"/>
      <c r="CU114" s="9"/>
      <c r="CV114" s="9"/>
      <c r="CW114" s="29"/>
      <c r="CX114" s="9"/>
      <c r="CY114" s="9"/>
      <c r="CZ114" s="9"/>
      <c r="DA114" s="9"/>
      <c r="DB114" s="9"/>
      <c r="DC114" s="9"/>
      <c r="DD114" s="9"/>
      <c r="DE114" s="29"/>
      <c r="DF114" s="29"/>
      <c r="DG114" s="9"/>
      <c r="DH114" s="29"/>
      <c r="DI114" s="9"/>
      <c r="DJ114" s="29"/>
      <c r="DK114" s="29"/>
      <c r="DL114" s="9">
        <f t="shared" si="3"/>
        <v>6</v>
      </c>
      <c r="DM114" s="30"/>
      <c r="DN114" s="31" t="s">
        <v>456</v>
      </c>
      <c r="DO114" s="13"/>
    </row>
    <row r="115" spans="1:119" ht="20.100000000000001" customHeight="1">
      <c r="A115" s="7" t="s">
        <v>131</v>
      </c>
      <c r="B115" s="13" t="s">
        <v>132</v>
      </c>
      <c r="C115" s="9">
        <v>1</v>
      </c>
      <c r="D115" s="9" t="s">
        <v>394</v>
      </c>
      <c r="E115" s="185" t="s">
        <v>287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>
        <v>1</v>
      </c>
      <c r="AB115" s="13"/>
      <c r="AC115" s="13"/>
      <c r="AD115" s="9"/>
      <c r="AE115" s="9"/>
      <c r="AF115" s="9"/>
      <c r="AG115" s="9"/>
      <c r="AH115" s="9"/>
      <c r="AI115" s="9"/>
      <c r="AJ115" s="9"/>
      <c r="AK115" s="9">
        <v>1</v>
      </c>
      <c r="AL115" s="29"/>
      <c r="AM115" s="9"/>
      <c r="AN115" s="9"/>
      <c r="AO115" s="9"/>
      <c r="AP115" s="9">
        <v>1</v>
      </c>
      <c r="AQ115" s="9"/>
      <c r="AR115" s="9"/>
      <c r="AS115" s="29"/>
      <c r="AT115" s="29"/>
      <c r="AU115" s="9"/>
      <c r="AV115" s="29"/>
      <c r="AW115" s="29"/>
      <c r="AX115" s="29"/>
      <c r="AY115" s="9"/>
      <c r="AZ115" s="9"/>
      <c r="BA115" s="2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>
        <v>1</v>
      </c>
      <c r="BP115" s="9">
        <v>1</v>
      </c>
      <c r="BQ115" s="9"/>
      <c r="BR115" s="9"/>
      <c r="BS115" s="9"/>
      <c r="BT115" s="9"/>
      <c r="BU115" s="9">
        <v>1</v>
      </c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>
        <v>1</v>
      </c>
      <c r="CL115" s="9"/>
      <c r="CM115" s="9"/>
      <c r="CN115" s="9"/>
      <c r="CO115" s="29"/>
      <c r="CP115" s="29"/>
      <c r="CQ115" s="29"/>
      <c r="CR115" s="29"/>
      <c r="CS115" s="9"/>
      <c r="CT115" s="9"/>
      <c r="CU115" s="9"/>
      <c r="CV115" s="9"/>
      <c r="CW115" s="29"/>
      <c r="CX115" s="9"/>
      <c r="CY115" s="9"/>
      <c r="CZ115" s="9"/>
      <c r="DA115" s="9"/>
      <c r="DB115" s="9"/>
      <c r="DC115" s="9"/>
      <c r="DD115" s="9"/>
      <c r="DE115" s="29"/>
      <c r="DF115" s="29"/>
      <c r="DG115" s="9"/>
      <c r="DH115" s="29"/>
      <c r="DI115" s="9"/>
      <c r="DJ115" s="29"/>
      <c r="DK115" s="29"/>
      <c r="DL115" s="9">
        <f t="shared" si="3"/>
        <v>6</v>
      </c>
      <c r="DM115" s="30"/>
      <c r="DN115" s="31"/>
      <c r="DO115" s="13"/>
    </row>
    <row r="116" spans="1:119" ht="20.100000000000001" customHeight="1">
      <c r="A116" s="7">
        <v>20475</v>
      </c>
      <c r="B116" s="13" t="s">
        <v>133</v>
      </c>
      <c r="C116" s="9">
        <v>5</v>
      </c>
      <c r="D116" s="9" t="s">
        <v>394</v>
      </c>
      <c r="E116" s="185" t="s">
        <v>287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>
        <v>1</v>
      </c>
      <c r="AB116" s="13"/>
      <c r="AC116" s="13"/>
      <c r="AD116" s="9"/>
      <c r="AE116" s="9"/>
      <c r="AF116" s="9"/>
      <c r="AG116" s="9"/>
      <c r="AH116" s="9"/>
      <c r="AI116" s="9"/>
      <c r="AJ116" s="9"/>
      <c r="AK116" s="9">
        <v>1</v>
      </c>
      <c r="AL116" s="29"/>
      <c r="AM116" s="9"/>
      <c r="AN116" s="9"/>
      <c r="AO116" s="9"/>
      <c r="AP116" s="9">
        <v>1</v>
      </c>
      <c r="AQ116" s="9"/>
      <c r="AR116" s="9"/>
      <c r="AS116" s="29"/>
      <c r="AT116" s="29"/>
      <c r="AU116" s="9"/>
      <c r="AV116" s="29"/>
      <c r="AW116" s="29"/>
      <c r="AX116" s="29"/>
      <c r="AY116" s="9"/>
      <c r="AZ116" s="9"/>
      <c r="BA116" s="2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>
        <v>1</v>
      </c>
      <c r="BP116" s="9">
        <v>1</v>
      </c>
      <c r="BQ116" s="9"/>
      <c r="BR116" s="9"/>
      <c r="BS116" s="9"/>
      <c r="BT116" s="9"/>
      <c r="BU116" s="9">
        <v>1</v>
      </c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>
        <v>1</v>
      </c>
      <c r="CL116" s="9"/>
      <c r="CM116" s="9"/>
      <c r="CN116" s="9"/>
      <c r="CO116" s="29"/>
      <c r="CP116" s="29"/>
      <c r="CQ116" s="29"/>
      <c r="CR116" s="29"/>
      <c r="CS116" s="9"/>
      <c r="CT116" s="9"/>
      <c r="CU116" s="9"/>
      <c r="CV116" s="9"/>
      <c r="CW116" s="29"/>
      <c r="CX116" s="9"/>
      <c r="CY116" s="9"/>
      <c r="CZ116" s="9"/>
      <c r="DA116" s="9"/>
      <c r="DB116" s="9"/>
      <c r="DC116" s="9"/>
      <c r="DD116" s="9"/>
      <c r="DE116" s="29"/>
      <c r="DF116" s="29"/>
      <c r="DG116" s="9"/>
      <c r="DH116" s="29"/>
      <c r="DI116" s="9"/>
      <c r="DJ116" s="29"/>
      <c r="DK116" s="29"/>
      <c r="DL116" s="9">
        <f t="shared" si="3"/>
        <v>6</v>
      </c>
      <c r="DM116" s="30"/>
      <c r="DN116" s="31"/>
      <c r="DO116" s="13"/>
    </row>
    <row r="117" spans="1:119" ht="20.100000000000001" customHeight="1">
      <c r="A117" s="7" t="s">
        <v>134</v>
      </c>
      <c r="B117" s="13" t="s">
        <v>135</v>
      </c>
      <c r="C117" s="9">
        <v>1</v>
      </c>
      <c r="D117" s="9" t="s">
        <v>394</v>
      </c>
      <c r="E117" s="185" t="s">
        <v>538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291</v>
      </c>
      <c r="S117" s="13"/>
      <c r="T117" s="13">
        <v>1</v>
      </c>
      <c r="U117" s="13"/>
      <c r="V117" s="13"/>
      <c r="W117" s="13"/>
      <c r="X117" s="13"/>
      <c r="Y117" s="13"/>
      <c r="Z117" s="13"/>
      <c r="AA117" s="13"/>
      <c r="AB117" s="13"/>
      <c r="AC117" s="13"/>
      <c r="AD117" s="9"/>
      <c r="AE117" s="9"/>
      <c r="AF117" s="9"/>
      <c r="AG117" s="9"/>
      <c r="AH117" s="9"/>
      <c r="AI117" s="9"/>
      <c r="AJ117" s="9"/>
      <c r="AK117" s="9"/>
      <c r="AL117" s="29"/>
      <c r="AM117" s="9"/>
      <c r="AN117" s="9"/>
      <c r="AO117" s="9"/>
      <c r="AP117" s="9">
        <v>1</v>
      </c>
      <c r="AQ117" s="9"/>
      <c r="AR117" s="9"/>
      <c r="AS117" s="29"/>
      <c r="AT117" s="29"/>
      <c r="AU117" s="9"/>
      <c r="AV117" s="29"/>
      <c r="AW117" s="29"/>
      <c r="AX117" s="29"/>
      <c r="AY117" s="9"/>
      <c r="AZ117" s="9"/>
      <c r="BA117" s="2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29"/>
      <c r="CP117" s="29"/>
      <c r="CQ117" s="29"/>
      <c r="CR117" s="29"/>
      <c r="CS117" s="9"/>
      <c r="CT117" s="9"/>
      <c r="CU117" s="9"/>
      <c r="CV117" s="9"/>
      <c r="CW117" s="29"/>
      <c r="CX117" s="9"/>
      <c r="CY117" s="9"/>
      <c r="CZ117" s="9"/>
      <c r="DA117" s="9"/>
      <c r="DB117" s="9"/>
      <c r="DC117" s="9"/>
      <c r="DD117" s="9"/>
      <c r="DE117" s="29"/>
      <c r="DF117" s="29"/>
      <c r="DG117" s="9"/>
      <c r="DH117" s="29"/>
      <c r="DI117" s="9"/>
      <c r="DJ117" s="29"/>
      <c r="DK117" s="29"/>
      <c r="DL117" s="9">
        <f t="shared" si="3"/>
        <v>1</v>
      </c>
      <c r="DM117" s="30"/>
      <c r="DN117" s="31" t="s">
        <v>457</v>
      </c>
      <c r="DO117" s="13"/>
    </row>
    <row r="118" spans="1:119" ht="20.100000000000001" customHeight="1">
      <c r="A118" s="7" t="s">
        <v>136</v>
      </c>
      <c r="B118" s="13" t="s">
        <v>137</v>
      </c>
      <c r="C118" s="9">
        <v>1</v>
      </c>
      <c r="D118" s="9" t="s">
        <v>394</v>
      </c>
      <c r="E118" s="185" t="s">
        <v>458</v>
      </c>
      <c r="F118" s="13">
        <v>1</v>
      </c>
      <c r="G118" s="13"/>
      <c r="H118" s="13">
        <v>1</v>
      </c>
      <c r="I118" s="13"/>
      <c r="J118" s="13"/>
      <c r="K118" s="13"/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>
        <v>1</v>
      </c>
      <c r="AB118" s="13"/>
      <c r="AC118" s="13"/>
      <c r="AD118" s="9"/>
      <c r="AE118" s="9"/>
      <c r="AF118" s="9"/>
      <c r="AG118" s="9"/>
      <c r="AH118" s="9"/>
      <c r="AI118" s="9"/>
      <c r="AJ118" s="9"/>
      <c r="AK118" s="9"/>
      <c r="AL118" s="29"/>
      <c r="AM118" s="9"/>
      <c r="AN118" s="9"/>
      <c r="AO118" s="9"/>
      <c r="AP118" s="9">
        <v>1</v>
      </c>
      <c r="AQ118" s="9"/>
      <c r="AR118" s="9"/>
      <c r="AS118" s="29"/>
      <c r="AT118" s="29"/>
      <c r="AU118" s="9"/>
      <c r="AV118" s="29"/>
      <c r="AW118" s="29"/>
      <c r="AX118" s="29"/>
      <c r="AY118" s="9"/>
      <c r="AZ118" s="9"/>
      <c r="BA118" s="2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29"/>
      <c r="CP118" s="29"/>
      <c r="CQ118" s="29"/>
      <c r="CR118" s="29"/>
      <c r="CS118" s="9"/>
      <c r="CT118" s="9"/>
      <c r="CU118" s="9"/>
      <c r="CV118" s="9"/>
      <c r="CW118" s="29"/>
      <c r="CX118" s="9"/>
      <c r="CY118" s="9"/>
      <c r="CZ118" s="9"/>
      <c r="DA118" s="9"/>
      <c r="DB118" s="9"/>
      <c r="DC118" s="9"/>
      <c r="DD118" s="9"/>
      <c r="DE118" s="29"/>
      <c r="DF118" s="29"/>
      <c r="DG118" s="9"/>
      <c r="DH118" s="29"/>
      <c r="DI118" s="9"/>
      <c r="DJ118" s="29"/>
      <c r="DK118" s="29"/>
      <c r="DL118" s="9">
        <f t="shared" si="3"/>
        <v>1</v>
      </c>
      <c r="DM118" s="30"/>
      <c r="DN118" s="31" t="s">
        <v>459</v>
      </c>
      <c r="DO118" s="13"/>
    </row>
    <row r="119" spans="1:119" ht="20.100000000000001" customHeight="1">
      <c r="A119" s="7" t="s">
        <v>138</v>
      </c>
      <c r="B119" s="13" t="s">
        <v>139</v>
      </c>
      <c r="C119" s="9">
        <v>1</v>
      </c>
      <c r="D119" s="9" t="s">
        <v>394</v>
      </c>
      <c r="E119" s="185" t="s">
        <v>458</v>
      </c>
      <c r="F119" s="13">
        <v>1</v>
      </c>
      <c r="G119" s="13"/>
      <c r="H119" s="13">
        <v>1</v>
      </c>
      <c r="I119" s="13"/>
      <c r="J119" s="13"/>
      <c r="K119" s="13"/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>
        <v>1</v>
      </c>
      <c r="AB119" s="13"/>
      <c r="AC119" s="13"/>
      <c r="AD119" s="9"/>
      <c r="AE119" s="9"/>
      <c r="AF119" s="9"/>
      <c r="AG119" s="9"/>
      <c r="AH119" s="9"/>
      <c r="AI119" s="9"/>
      <c r="AJ119" s="9"/>
      <c r="AK119" s="9"/>
      <c r="AL119" s="29"/>
      <c r="AM119" s="9"/>
      <c r="AN119" s="9"/>
      <c r="AO119" s="9"/>
      <c r="AP119" s="9">
        <v>1</v>
      </c>
      <c r="AQ119" s="9"/>
      <c r="AR119" s="9"/>
      <c r="AS119" s="29"/>
      <c r="AT119" s="29"/>
      <c r="AU119" s="9"/>
      <c r="AV119" s="29"/>
      <c r="AW119" s="29"/>
      <c r="AX119" s="29"/>
      <c r="AY119" s="9"/>
      <c r="AZ119" s="9"/>
      <c r="BA119" s="2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29"/>
      <c r="CP119" s="29"/>
      <c r="CQ119" s="29"/>
      <c r="CR119" s="29"/>
      <c r="CS119" s="9"/>
      <c r="CT119" s="9"/>
      <c r="CU119" s="9"/>
      <c r="CV119" s="9"/>
      <c r="CW119" s="29"/>
      <c r="CX119" s="9"/>
      <c r="CY119" s="9"/>
      <c r="CZ119" s="9"/>
      <c r="DA119" s="9"/>
      <c r="DB119" s="9"/>
      <c r="DC119" s="9"/>
      <c r="DD119" s="9"/>
      <c r="DE119" s="29"/>
      <c r="DF119" s="29"/>
      <c r="DG119" s="9"/>
      <c r="DH119" s="29"/>
      <c r="DI119" s="9"/>
      <c r="DJ119" s="29"/>
      <c r="DK119" s="29"/>
      <c r="DL119" s="9">
        <f t="shared" si="3"/>
        <v>1</v>
      </c>
      <c r="DM119" s="30"/>
      <c r="DN119" s="31"/>
      <c r="DO119" s="13"/>
    </row>
    <row r="120" spans="1:119" ht="20.100000000000001" customHeight="1">
      <c r="A120" s="7" t="s">
        <v>140</v>
      </c>
      <c r="B120" s="13" t="s">
        <v>141</v>
      </c>
      <c r="C120" s="9">
        <v>5</v>
      </c>
      <c r="D120" s="9" t="s">
        <v>394</v>
      </c>
      <c r="E120" s="185" t="s">
        <v>460</v>
      </c>
      <c r="F120" s="13"/>
      <c r="G120" s="13"/>
      <c r="H120" s="13"/>
      <c r="I120" s="13"/>
      <c r="J120" s="13"/>
      <c r="K120" s="13">
        <v>1</v>
      </c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>
        <v>1</v>
      </c>
      <c r="AB120" s="13"/>
      <c r="AC120" s="13"/>
      <c r="AD120" s="9"/>
      <c r="AE120" s="9"/>
      <c r="AF120" s="9"/>
      <c r="AG120" s="9"/>
      <c r="AH120" s="9"/>
      <c r="AI120" s="9"/>
      <c r="AJ120" s="9"/>
      <c r="AK120" s="9"/>
      <c r="AL120" s="29"/>
      <c r="AM120" s="9"/>
      <c r="AN120" s="9"/>
      <c r="AO120" s="9"/>
      <c r="AP120" s="9"/>
      <c r="AQ120" s="9"/>
      <c r="AR120" s="9"/>
      <c r="AS120" s="29"/>
      <c r="AT120" s="29"/>
      <c r="AU120" s="9"/>
      <c r="AV120" s="29"/>
      <c r="AW120" s="29"/>
      <c r="AX120" s="29"/>
      <c r="AY120" s="9"/>
      <c r="AZ120" s="9"/>
      <c r="BA120" s="29"/>
      <c r="BB120" s="9"/>
      <c r="BC120" s="9">
        <v>1</v>
      </c>
      <c r="BD120" s="9">
        <v>1</v>
      </c>
      <c r="BE120" s="9">
        <v>1</v>
      </c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29"/>
      <c r="CP120" s="29"/>
      <c r="CQ120" s="29"/>
      <c r="CR120" s="29"/>
      <c r="CS120" s="9"/>
      <c r="CT120" s="9"/>
      <c r="CU120" s="9"/>
      <c r="CV120" s="9"/>
      <c r="CW120" s="29"/>
      <c r="CX120" s="9"/>
      <c r="CY120" s="9"/>
      <c r="CZ120" s="9"/>
      <c r="DA120" s="9"/>
      <c r="DB120" s="9"/>
      <c r="DC120" s="9"/>
      <c r="DD120" s="9"/>
      <c r="DE120" s="29"/>
      <c r="DF120" s="29"/>
      <c r="DG120" s="9"/>
      <c r="DH120" s="29"/>
      <c r="DI120" s="9"/>
      <c r="DJ120" s="29"/>
      <c r="DK120" s="29"/>
      <c r="DL120" s="9">
        <f t="shared" si="3"/>
        <v>3</v>
      </c>
      <c r="DM120" s="30"/>
      <c r="DN120" s="31" t="s">
        <v>461</v>
      </c>
      <c r="DO120" s="13"/>
    </row>
    <row r="121" spans="1:119" ht="20.100000000000001" customHeight="1">
      <c r="A121" s="7" t="s">
        <v>142</v>
      </c>
      <c r="B121" s="13" t="s">
        <v>143</v>
      </c>
      <c r="C121" s="9">
        <v>1</v>
      </c>
      <c r="D121" s="9" t="s">
        <v>402</v>
      </c>
      <c r="E121" s="185" t="s">
        <v>462</v>
      </c>
      <c r="F121" s="13">
        <v>1</v>
      </c>
      <c r="G121" s="13">
        <v>1</v>
      </c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 t="s">
        <v>395</v>
      </c>
      <c r="S121" s="13">
        <v>1</v>
      </c>
      <c r="T121" s="13"/>
      <c r="U121" s="13"/>
      <c r="V121" s="13"/>
      <c r="W121" s="13"/>
      <c r="X121" s="13">
        <v>1</v>
      </c>
      <c r="Y121" s="13"/>
      <c r="Z121" s="13"/>
      <c r="AA121" s="13"/>
      <c r="AB121" s="13">
        <v>1</v>
      </c>
      <c r="AC121" s="13"/>
      <c r="AD121" s="9"/>
      <c r="AE121" s="9"/>
      <c r="AF121" s="9"/>
      <c r="AG121" s="9"/>
      <c r="AH121" s="9"/>
      <c r="AI121" s="9"/>
      <c r="AJ121" s="9"/>
      <c r="AK121" s="9"/>
      <c r="AL121" s="29"/>
      <c r="AM121" s="9"/>
      <c r="AN121" s="9"/>
      <c r="AO121" s="9"/>
      <c r="AP121" s="9"/>
      <c r="AQ121" s="9"/>
      <c r="AR121" s="9"/>
      <c r="AS121" s="29"/>
      <c r="AT121" s="29"/>
      <c r="AU121" s="9"/>
      <c r="AV121" s="29"/>
      <c r="AW121" s="29"/>
      <c r="AX121" s="29"/>
      <c r="AY121" s="9"/>
      <c r="AZ121" s="9"/>
      <c r="BA121" s="2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29"/>
      <c r="CP121" s="29"/>
      <c r="CQ121" s="29"/>
      <c r="CR121" s="29"/>
      <c r="CS121" s="9"/>
      <c r="CT121" s="9"/>
      <c r="CU121" s="9"/>
      <c r="CV121" s="9"/>
      <c r="CW121" s="29"/>
      <c r="CX121" s="9"/>
      <c r="CY121" s="9"/>
      <c r="CZ121" s="9"/>
      <c r="DA121" s="9"/>
      <c r="DB121" s="9"/>
      <c r="DC121" s="9"/>
      <c r="DD121" s="9"/>
      <c r="DE121" s="29"/>
      <c r="DF121" s="29"/>
      <c r="DG121" s="9"/>
      <c r="DH121" s="29"/>
      <c r="DI121" s="9"/>
      <c r="DJ121" s="29"/>
      <c r="DK121" s="29"/>
      <c r="DL121" s="9">
        <f t="shared" si="3"/>
        <v>0</v>
      </c>
      <c r="DM121" s="30"/>
      <c r="DN121" s="31" t="s">
        <v>463</v>
      </c>
      <c r="DO121" s="13"/>
    </row>
    <row r="122" spans="1:119" ht="20.100000000000001" customHeight="1">
      <c r="A122" s="7" t="s">
        <v>144</v>
      </c>
      <c r="B122" s="13" t="s">
        <v>145</v>
      </c>
      <c r="C122" s="9">
        <v>5</v>
      </c>
      <c r="D122" s="9" t="s">
        <v>402</v>
      </c>
      <c r="E122" s="185" t="s">
        <v>462</v>
      </c>
      <c r="F122" s="13">
        <v>1</v>
      </c>
      <c r="G122" s="13">
        <v>1</v>
      </c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 t="s">
        <v>395</v>
      </c>
      <c r="S122" s="13">
        <v>1</v>
      </c>
      <c r="T122" s="13"/>
      <c r="U122" s="13"/>
      <c r="V122" s="13"/>
      <c r="W122" s="13"/>
      <c r="X122" s="13">
        <v>1</v>
      </c>
      <c r="Y122" s="13"/>
      <c r="Z122" s="13"/>
      <c r="AA122" s="13"/>
      <c r="AB122" s="13">
        <v>1</v>
      </c>
      <c r="AC122" s="13"/>
      <c r="AD122" s="9"/>
      <c r="AE122" s="9"/>
      <c r="AF122" s="9"/>
      <c r="AG122" s="9"/>
      <c r="AH122" s="9"/>
      <c r="AI122" s="9"/>
      <c r="AJ122" s="9"/>
      <c r="AK122" s="9"/>
      <c r="AL122" s="29"/>
      <c r="AM122" s="9"/>
      <c r="AN122" s="9"/>
      <c r="AO122" s="9"/>
      <c r="AP122" s="9"/>
      <c r="AQ122" s="9"/>
      <c r="AR122" s="9"/>
      <c r="AS122" s="29"/>
      <c r="AT122" s="29"/>
      <c r="AU122" s="9"/>
      <c r="AV122" s="29"/>
      <c r="AW122" s="29"/>
      <c r="AX122" s="29"/>
      <c r="AY122" s="9"/>
      <c r="AZ122" s="9"/>
      <c r="BA122" s="2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29"/>
      <c r="CP122" s="29"/>
      <c r="CQ122" s="29"/>
      <c r="CR122" s="29"/>
      <c r="CS122" s="9"/>
      <c r="CT122" s="9"/>
      <c r="CU122" s="9"/>
      <c r="CV122" s="9"/>
      <c r="CW122" s="29"/>
      <c r="CX122" s="9"/>
      <c r="CY122" s="9"/>
      <c r="CZ122" s="9"/>
      <c r="DA122" s="9"/>
      <c r="DB122" s="9"/>
      <c r="DC122" s="9"/>
      <c r="DD122" s="9"/>
      <c r="DE122" s="29"/>
      <c r="DF122" s="29"/>
      <c r="DG122" s="9"/>
      <c r="DH122" s="29"/>
      <c r="DI122" s="9"/>
      <c r="DJ122" s="29"/>
      <c r="DK122" s="29"/>
      <c r="DL122" s="9">
        <f t="shared" si="3"/>
        <v>0</v>
      </c>
      <c r="DM122" s="30"/>
      <c r="DN122" s="31"/>
      <c r="DO122" s="13"/>
    </row>
    <row r="123" spans="1:119" ht="20.100000000000001" customHeight="1">
      <c r="A123" s="7" t="s">
        <v>146</v>
      </c>
      <c r="B123" s="13" t="s">
        <v>147</v>
      </c>
      <c r="C123" s="9">
        <v>1</v>
      </c>
      <c r="D123" s="9" t="s">
        <v>394</v>
      </c>
      <c r="E123" s="185" t="s">
        <v>287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400</v>
      </c>
      <c r="S123" s="13"/>
      <c r="T123" s="13">
        <v>1</v>
      </c>
      <c r="U123" s="13"/>
      <c r="V123" s="13"/>
      <c r="W123" s="13"/>
      <c r="X123" s="13">
        <v>1</v>
      </c>
      <c r="Y123" s="13"/>
      <c r="Z123" s="13"/>
      <c r="AA123" s="13">
        <v>1</v>
      </c>
      <c r="AB123" s="13"/>
      <c r="AC123" s="13"/>
      <c r="AD123" s="9"/>
      <c r="AE123" s="9"/>
      <c r="AF123" s="9"/>
      <c r="AG123" s="9"/>
      <c r="AH123" s="9"/>
      <c r="AI123" s="9"/>
      <c r="AJ123" s="9"/>
      <c r="AK123" s="9">
        <v>1</v>
      </c>
      <c r="AL123" s="29"/>
      <c r="AM123" s="9"/>
      <c r="AN123" s="9"/>
      <c r="AO123" s="9"/>
      <c r="AP123" s="9"/>
      <c r="AQ123" s="9"/>
      <c r="AR123" s="9"/>
      <c r="AS123" s="29"/>
      <c r="AT123" s="29"/>
      <c r="AU123" s="9"/>
      <c r="AV123" s="29"/>
      <c r="AW123" s="29"/>
      <c r="AX123" s="29"/>
      <c r="AY123" s="9"/>
      <c r="AZ123" s="9"/>
      <c r="BA123" s="2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>
        <v>1</v>
      </c>
      <c r="BN123" s="9"/>
      <c r="BO123" s="9"/>
      <c r="BP123" s="9"/>
      <c r="BQ123" s="9">
        <v>1</v>
      </c>
      <c r="BR123" s="9">
        <v>1</v>
      </c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>
        <v>1</v>
      </c>
      <c r="CN123" s="9">
        <v>1</v>
      </c>
      <c r="CO123" s="29"/>
      <c r="CP123" s="29"/>
      <c r="CQ123" s="29"/>
      <c r="CR123" s="29"/>
      <c r="CS123" s="9">
        <v>1</v>
      </c>
      <c r="CT123" s="9"/>
      <c r="CU123" s="9"/>
      <c r="CV123" s="9"/>
      <c r="CW123" s="29"/>
      <c r="CX123" s="9"/>
      <c r="CY123" s="9"/>
      <c r="CZ123" s="9"/>
      <c r="DA123" s="9"/>
      <c r="DB123" s="9"/>
      <c r="DC123" s="9"/>
      <c r="DD123" s="9"/>
      <c r="DE123" s="29"/>
      <c r="DF123" s="29"/>
      <c r="DG123" s="9"/>
      <c r="DH123" s="29"/>
      <c r="DI123" s="9"/>
      <c r="DJ123" s="29"/>
      <c r="DK123" s="29"/>
      <c r="DL123" s="9">
        <f t="shared" si="3"/>
        <v>7</v>
      </c>
      <c r="DM123" s="30"/>
      <c r="DN123" s="31" t="s">
        <v>464</v>
      </c>
      <c r="DO123" s="13"/>
    </row>
    <row r="124" spans="1:119" ht="20.100000000000001" customHeight="1">
      <c r="A124" s="7" t="s">
        <v>148</v>
      </c>
      <c r="B124" s="13" t="s">
        <v>149</v>
      </c>
      <c r="C124" s="9">
        <v>5</v>
      </c>
      <c r="D124" s="9" t="s">
        <v>394</v>
      </c>
      <c r="E124" s="185" t="s">
        <v>287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400</v>
      </c>
      <c r="S124" s="13"/>
      <c r="T124" s="13">
        <v>1</v>
      </c>
      <c r="U124" s="13"/>
      <c r="V124" s="13"/>
      <c r="W124" s="13"/>
      <c r="X124" s="13">
        <v>1</v>
      </c>
      <c r="Y124" s="13"/>
      <c r="Z124" s="13"/>
      <c r="AA124" s="13">
        <v>1</v>
      </c>
      <c r="AB124" s="13"/>
      <c r="AC124" s="13"/>
      <c r="AD124" s="9"/>
      <c r="AE124" s="9"/>
      <c r="AF124" s="9"/>
      <c r="AG124" s="9"/>
      <c r="AH124" s="9"/>
      <c r="AI124" s="9"/>
      <c r="AJ124" s="9"/>
      <c r="AK124" s="9">
        <v>1</v>
      </c>
      <c r="AL124" s="29"/>
      <c r="AM124" s="9"/>
      <c r="AN124" s="9"/>
      <c r="AO124" s="9"/>
      <c r="AP124" s="9"/>
      <c r="AQ124" s="9"/>
      <c r="AR124" s="9"/>
      <c r="AS124" s="29"/>
      <c r="AT124" s="29"/>
      <c r="AU124" s="9"/>
      <c r="AV124" s="29"/>
      <c r="AW124" s="29"/>
      <c r="AX124" s="29"/>
      <c r="AY124" s="9"/>
      <c r="AZ124" s="9"/>
      <c r="BA124" s="2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>
        <v>1</v>
      </c>
      <c r="BN124" s="9"/>
      <c r="BO124" s="9"/>
      <c r="BP124" s="9"/>
      <c r="BQ124" s="9">
        <v>1</v>
      </c>
      <c r="BR124" s="9">
        <v>1</v>
      </c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>
        <v>1</v>
      </c>
      <c r="CN124" s="9">
        <v>1</v>
      </c>
      <c r="CO124" s="29"/>
      <c r="CP124" s="29"/>
      <c r="CQ124" s="29"/>
      <c r="CR124" s="29"/>
      <c r="CS124" s="9">
        <v>1</v>
      </c>
      <c r="CT124" s="9"/>
      <c r="CU124" s="9"/>
      <c r="CV124" s="9"/>
      <c r="CW124" s="29"/>
      <c r="CX124" s="9"/>
      <c r="CY124" s="9"/>
      <c r="CZ124" s="9"/>
      <c r="DA124" s="9"/>
      <c r="DB124" s="9"/>
      <c r="DC124" s="9"/>
      <c r="DD124" s="9"/>
      <c r="DE124" s="29"/>
      <c r="DF124" s="29"/>
      <c r="DG124" s="9"/>
      <c r="DH124" s="29"/>
      <c r="DI124" s="9"/>
      <c r="DJ124" s="29"/>
      <c r="DK124" s="29"/>
      <c r="DL124" s="9">
        <f t="shared" si="3"/>
        <v>7</v>
      </c>
      <c r="DM124" s="30"/>
      <c r="DN124" s="31"/>
      <c r="DO124" s="13"/>
    </row>
    <row r="125" spans="1:119" ht="20.100000000000001" customHeight="1">
      <c r="A125" s="7" t="s">
        <v>150</v>
      </c>
      <c r="B125" s="13" t="s">
        <v>151</v>
      </c>
      <c r="C125" s="9">
        <v>5</v>
      </c>
      <c r="D125" s="9" t="s">
        <v>394</v>
      </c>
      <c r="E125" s="185" t="s">
        <v>460</v>
      </c>
      <c r="F125" s="13"/>
      <c r="G125" s="13"/>
      <c r="H125" s="13"/>
      <c r="I125" s="13"/>
      <c r="J125" s="13"/>
      <c r="K125" s="13">
        <v>1</v>
      </c>
      <c r="L125" s="13">
        <v>1</v>
      </c>
      <c r="M125" s="13"/>
      <c r="N125" s="13"/>
      <c r="O125" s="13"/>
      <c r="P125" s="13"/>
      <c r="Q125" s="13"/>
      <c r="R125" s="13" t="s">
        <v>395</v>
      </c>
      <c r="S125" s="13">
        <v>1</v>
      </c>
      <c r="T125" s="13"/>
      <c r="U125" s="13"/>
      <c r="V125" s="13"/>
      <c r="W125" s="13"/>
      <c r="X125" s="13">
        <v>1</v>
      </c>
      <c r="Y125" s="13"/>
      <c r="Z125" s="13"/>
      <c r="AA125" s="13">
        <v>1</v>
      </c>
      <c r="AB125" s="13"/>
      <c r="AC125" s="13"/>
      <c r="AD125" s="9"/>
      <c r="AE125" s="9"/>
      <c r="AF125" s="9"/>
      <c r="AG125" s="9"/>
      <c r="AH125" s="9"/>
      <c r="AI125" s="9"/>
      <c r="AJ125" s="9"/>
      <c r="AK125" s="9"/>
      <c r="AL125" s="29"/>
      <c r="AM125" s="9"/>
      <c r="AN125" s="9"/>
      <c r="AO125" s="9"/>
      <c r="AP125" s="9"/>
      <c r="AQ125" s="9"/>
      <c r="AR125" s="9"/>
      <c r="AS125" s="29"/>
      <c r="AT125" s="29"/>
      <c r="AU125" s="9"/>
      <c r="AV125" s="29"/>
      <c r="AW125" s="29"/>
      <c r="AX125" s="29"/>
      <c r="AY125" s="9"/>
      <c r="AZ125" s="9"/>
      <c r="BA125" s="2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29"/>
      <c r="CP125" s="29"/>
      <c r="CQ125" s="29"/>
      <c r="CR125" s="29"/>
      <c r="CS125" s="9"/>
      <c r="CT125" s="9"/>
      <c r="CU125" s="9"/>
      <c r="CV125" s="9"/>
      <c r="CW125" s="29"/>
      <c r="CX125" s="9"/>
      <c r="CY125" s="9"/>
      <c r="CZ125" s="9"/>
      <c r="DA125" s="9"/>
      <c r="DB125" s="9"/>
      <c r="DC125" s="9"/>
      <c r="DD125" s="9"/>
      <c r="DE125" s="29"/>
      <c r="DF125" s="29"/>
      <c r="DG125" s="9"/>
      <c r="DH125" s="29"/>
      <c r="DI125" s="9"/>
      <c r="DJ125" s="29">
        <v>1</v>
      </c>
      <c r="DK125" s="29"/>
      <c r="DL125" s="9">
        <f t="shared" si="3"/>
        <v>1</v>
      </c>
      <c r="DM125" s="30"/>
      <c r="DN125" s="31" t="s">
        <v>465</v>
      </c>
      <c r="DO125" s="13"/>
    </row>
    <row r="126" spans="1:119" ht="20.100000000000001" customHeight="1">
      <c r="A126" s="7" t="s">
        <v>152</v>
      </c>
      <c r="B126" s="13" t="s">
        <v>153</v>
      </c>
      <c r="C126" s="9">
        <v>4</v>
      </c>
      <c r="D126" s="9" t="s">
        <v>394</v>
      </c>
      <c r="E126" s="185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292</v>
      </c>
      <c r="S126" s="13"/>
      <c r="T126" s="13"/>
      <c r="U126" s="13">
        <v>1</v>
      </c>
      <c r="V126" s="13"/>
      <c r="W126" s="13"/>
      <c r="X126" s="13"/>
      <c r="Y126" s="13"/>
      <c r="Z126" s="13"/>
      <c r="AA126" s="13">
        <v>1</v>
      </c>
      <c r="AB126" s="13"/>
      <c r="AC126" s="13"/>
      <c r="AD126" s="9"/>
      <c r="AE126" s="9"/>
      <c r="AF126" s="9"/>
      <c r="AG126" s="9"/>
      <c r="AH126" s="9"/>
      <c r="AI126" s="9"/>
      <c r="AJ126" s="9"/>
      <c r="AK126" s="9"/>
      <c r="AL126" s="29"/>
      <c r="AM126" s="9"/>
      <c r="AN126" s="9"/>
      <c r="AO126" s="9"/>
      <c r="AP126" s="9"/>
      <c r="AQ126" s="9"/>
      <c r="AR126" s="9"/>
      <c r="AS126" s="29"/>
      <c r="AT126" s="29"/>
      <c r="AU126" s="9"/>
      <c r="AV126" s="29"/>
      <c r="AW126" s="29"/>
      <c r="AX126" s="29"/>
      <c r="AY126" s="9"/>
      <c r="AZ126" s="9"/>
      <c r="BA126" s="2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29"/>
      <c r="CP126" s="29"/>
      <c r="CQ126" s="29"/>
      <c r="CR126" s="29"/>
      <c r="CS126" s="9"/>
      <c r="CT126" s="9"/>
      <c r="CU126" s="9"/>
      <c r="CV126" s="9"/>
      <c r="CW126" s="29"/>
      <c r="CX126" s="9"/>
      <c r="CY126" s="9"/>
      <c r="CZ126" s="9"/>
      <c r="DA126" s="9"/>
      <c r="DB126" s="9"/>
      <c r="DC126" s="9"/>
      <c r="DD126" s="9"/>
      <c r="DE126" s="29"/>
      <c r="DF126" s="29"/>
      <c r="DG126" s="9"/>
      <c r="DH126" s="29"/>
      <c r="DI126" s="9"/>
      <c r="DJ126" s="29">
        <v>1</v>
      </c>
      <c r="DK126" s="29"/>
      <c r="DL126" s="9">
        <f t="shared" si="3"/>
        <v>1</v>
      </c>
      <c r="DM126" s="30"/>
      <c r="DN126" s="31" t="s">
        <v>466</v>
      </c>
      <c r="DO126" s="13"/>
    </row>
    <row r="127" spans="1:119" ht="20.100000000000001" customHeight="1">
      <c r="A127" s="7" t="s">
        <v>154</v>
      </c>
      <c r="B127" s="13" t="s">
        <v>155</v>
      </c>
      <c r="C127" s="9">
        <v>1</v>
      </c>
      <c r="D127" s="9" t="s">
        <v>398</v>
      </c>
      <c r="E127" s="185" t="s">
        <v>381</v>
      </c>
      <c r="F127" s="13">
        <v>1</v>
      </c>
      <c r="G127" s="13"/>
      <c r="H127" s="13">
        <v>1</v>
      </c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>
        <v>1</v>
      </c>
      <c r="AB127" s="13"/>
      <c r="AC127" s="13"/>
      <c r="AD127" s="9">
        <v>1</v>
      </c>
      <c r="AE127" s="9"/>
      <c r="AF127" s="9"/>
      <c r="AG127" s="9"/>
      <c r="AH127" s="9"/>
      <c r="AI127" s="9"/>
      <c r="AJ127" s="9"/>
      <c r="AK127" s="9"/>
      <c r="AL127" s="29"/>
      <c r="AM127" s="9"/>
      <c r="AN127" s="9"/>
      <c r="AO127" s="9"/>
      <c r="AP127" s="9"/>
      <c r="AQ127" s="9"/>
      <c r="AR127" s="9"/>
      <c r="AS127" s="29"/>
      <c r="AT127" s="29"/>
      <c r="AU127" s="9"/>
      <c r="AV127" s="29"/>
      <c r="AW127" s="29"/>
      <c r="AX127" s="29"/>
      <c r="AY127" s="9"/>
      <c r="AZ127" s="9"/>
      <c r="BA127" s="2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29"/>
      <c r="CP127" s="29"/>
      <c r="CQ127" s="29"/>
      <c r="CR127" s="29"/>
      <c r="CS127" s="9"/>
      <c r="CT127" s="9"/>
      <c r="CU127" s="9"/>
      <c r="CV127" s="9"/>
      <c r="CW127" s="29"/>
      <c r="CX127" s="9"/>
      <c r="CY127" s="9"/>
      <c r="CZ127" s="9"/>
      <c r="DA127" s="9"/>
      <c r="DB127" s="9"/>
      <c r="DC127" s="9"/>
      <c r="DD127" s="9"/>
      <c r="DE127" s="29"/>
      <c r="DF127" s="29"/>
      <c r="DG127" s="9"/>
      <c r="DH127" s="29"/>
      <c r="DI127" s="9"/>
      <c r="DJ127" s="29"/>
      <c r="DK127" s="29"/>
      <c r="DL127" s="9">
        <f t="shared" si="3"/>
        <v>1</v>
      </c>
      <c r="DM127" s="30"/>
      <c r="DN127" s="31" t="s">
        <v>467</v>
      </c>
      <c r="DO127" s="13"/>
    </row>
    <row r="128" spans="1:119" ht="20.100000000000001" customHeight="1">
      <c r="A128" s="7" t="s">
        <v>156</v>
      </c>
      <c r="B128" s="13" t="s">
        <v>157</v>
      </c>
      <c r="C128" s="9">
        <v>5</v>
      </c>
      <c r="D128" s="9" t="s">
        <v>398</v>
      </c>
      <c r="E128" s="185" t="s">
        <v>381</v>
      </c>
      <c r="F128" s="13">
        <v>1</v>
      </c>
      <c r="G128" s="13"/>
      <c r="H128" s="13">
        <v>1</v>
      </c>
      <c r="I128" s="13"/>
      <c r="J128" s="13"/>
      <c r="K128" s="13"/>
      <c r="L128" s="13"/>
      <c r="M128" s="13"/>
      <c r="N128" s="13"/>
      <c r="O128" s="13"/>
      <c r="P128" s="13"/>
      <c r="Q128" s="13"/>
      <c r="R128" s="13" t="s">
        <v>400</v>
      </c>
      <c r="S128" s="13"/>
      <c r="T128" s="13">
        <v>1</v>
      </c>
      <c r="U128" s="13"/>
      <c r="V128" s="13"/>
      <c r="W128" s="13"/>
      <c r="X128" s="13">
        <v>1</v>
      </c>
      <c r="Y128" s="13"/>
      <c r="Z128" s="13"/>
      <c r="AA128" s="13">
        <v>1</v>
      </c>
      <c r="AB128" s="13"/>
      <c r="AC128" s="13"/>
      <c r="AD128" s="9"/>
      <c r="AE128" s="9"/>
      <c r="AF128" s="9"/>
      <c r="AG128" s="9"/>
      <c r="AH128" s="9"/>
      <c r="AI128" s="9"/>
      <c r="AJ128" s="9">
        <v>1</v>
      </c>
      <c r="AK128" s="9"/>
      <c r="AL128" s="29"/>
      <c r="AM128" s="9"/>
      <c r="AN128" s="9"/>
      <c r="AO128" s="9"/>
      <c r="AP128" s="9"/>
      <c r="AQ128" s="9"/>
      <c r="AR128" s="9"/>
      <c r="AS128" s="29"/>
      <c r="AT128" s="29"/>
      <c r="AU128" s="9"/>
      <c r="AV128" s="29"/>
      <c r="AW128" s="29"/>
      <c r="AX128" s="29"/>
      <c r="AY128" s="9"/>
      <c r="AZ128" s="9"/>
      <c r="BA128" s="2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29"/>
      <c r="CP128" s="29"/>
      <c r="CQ128" s="29"/>
      <c r="CR128" s="29"/>
      <c r="CS128" s="9"/>
      <c r="CT128" s="9"/>
      <c r="CU128" s="9"/>
      <c r="CV128" s="9"/>
      <c r="CW128" s="29"/>
      <c r="CX128" s="9"/>
      <c r="CY128" s="9"/>
      <c r="CZ128" s="9"/>
      <c r="DA128" s="9"/>
      <c r="DB128" s="9"/>
      <c r="DC128" s="9"/>
      <c r="DD128" s="9"/>
      <c r="DE128" s="29"/>
      <c r="DF128" s="29"/>
      <c r="DG128" s="9"/>
      <c r="DH128" s="29"/>
      <c r="DI128" s="9"/>
      <c r="DJ128" s="29"/>
      <c r="DK128" s="29"/>
      <c r="DL128" s="9">
        <f t="shared" si="3"/>
        <v>1</v>
      </c>
      <c r="DM128" s="30"/>
      <c r="DN128" s="31" t="s">
        <v>468</v>
      </c>
      <c r="DO128" s="13"/>
    </row>
    <row r="129" spans="1:119" ht="20.100000000000001" customHeight="1">
      <c r="A129" s="7">
        <v>103008</v>
      </c>
      <c r="B129" s="13" t="s">
        <v>158</v>
      </c>
      <c r="C129" s="9" t="s">
        <v>469</v>
      </c>
      <c r="D129" s="9" t="s">
        <v>413</v>
      </c>
      <c r="E129" s="185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9"/>
      <c r="AE129" s="9"/>
      <c r="AF129" s="9"/>
      <c r="AG129" s="9"/>
      <c r="AH129" s="9"/>
      <c r="AI129" s="9"/>
      <c r="AJ129" s="9"/>
      <c r="AK129" s="9"/>
      <c r="AL129" s="29"/>
      <c r="AM129" s="9"/>
      <c r="AN129" s="9"/>
      <c r="AO129" s="9"/>
      <c r="AP129" s="9"/>
      <c r="AQ129" s="9"/>
      <c r="AR129" s="9"/>
      <c r="AS129" s="29"/>
      <c r="AT129" s="29"/>
      <c r="AU129" s="9"/>
      <c r="AV129" s="29"/>
      <c r="AW129" s="29"/>
      <c r="AX129" s="29"/>
      <c r="AY129" s="9"/>
      <c r="AZ129" s="9"/>
      <c r="BA129" s="2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29"/>
      <c r="CP129" s="29"/>
      <c r="CQ129" s="29"/>
      <c r="CR129" s="29"/>
      <c r="CS129" s="9"/>
      <c r="CT129" s="9"/>
      <c r="CU129" s="9"/>
      <c r="CV129" s="9"/>
      <c r="CW129" s="29"/>
      <c r="CX129" s="9"/>
      <c r="CY129" s="9"/>
      <c r="CZ129" s="9"/>
      <c r="DA129" s="9"/>
      <c r="DB129" s="9"/>
      <c r="DC129" s="9"/>
      <c r="DD129" s="9"/>
      <c r="DE129" s="29"/>
      <c r="DF129" s="29"/>
      <c r="DG129" s="9"/>
      <c r="DH129" s="29"/>
      <c r="DI129" s="9"/>
      <c r="DJ129" s="29"/>
      <c r="DK129" s="29"/>
      <c r="DL129" s="9">
        <f t="shared" si="3"/>
        <v>0</v>
      </c>
      <c r="DM129" s="30"/>
      <c r="DN129" s="31"/>
      <c r="DO129" s="13"/>
    </row>
    <row r="130" spans="1:119" ht="20.100000000000001" customHeight="1">
      <c r="A130" s="7">
        <v>103171</v>
      </c>
      <c r="B130" s="13" t="s">
        <v>159</v>
      </c>
      <c r="C130" s="9" t="s">
        <v>469</v>
      </c>
      <c r="D130" s="9" t="s">
        <v>398</v>
      </c>
      <c r="E130" s="185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9"/>
      <c r="AE130" s="9"/>
      <c r="AF130" s="9"/>
      <c r="AG130" s="9"/>
      <c r="AH130" s="9"/>
      <c r="AI130" s="9"/>
      <c r="AJ130" s="9"/>
      <c r="AK130" s="9"/>
      <c r="AL130" s="29"/>
      <c r="AM130" s="9"/>
      <c r="AN130" s="9"/>
      <c r="AO130" s="9"/>
      <c r="AP130" s="9"/>
      <c r="AQ130" s="9"/>
      <c r="AR130" s="9"/>
      <c r="AS130" s="29"/>
      <c r="AT130" s="29"/>
      <c r="AU130" s="9"/>
      <c r="AV130" s="29"/>
      <c r="AW130" s="29"/>
      <c r="AX130" s="29"/>
      <c r="AY130" s="9"/>
      <c r="AZ130" s="9"/>
      <c r="BA130" s="2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29"/>
      <c r="CP130" s="29"/>
      <c r="CQ130" s="29"/>
      <c r="CR130" s="29"/>
      <c r="CS130" s="9"/>
      <c r="CT130" s="9"/>
      <c r="CU130" s="9"/>
      <c r="CV130" s="9"/>
      <c r="CW130" s="29"/>
      <c r="CX130" s="9"/>
      <c r="CY130" s="9"/>
      <c r="CZ130" s="9"/>
      <c r="DA130" s="9"/>
      <c r="DB130" s="9"/>
      <c r="DC130" s="9"/>
      <c r="DD130" s="9"/>
      <c r="DE130" s="29"/>
      <c r="DF130" s="29"/>
      <c r="DG130" s="9"/>
      <c r="DH130" s="29"/>
      <c r="DI130" s="9"/>
      <c r="DJ130" s="29"/>
      <c r="DK130" s="29"/>
      <c r="DL130" s="9">
        <f t="shared" si="3"/>
        <v>0</v>
      </c>
      <c r="DM130" s="30"/>
      <c r="DN130" s="31"/>
      <c r="DO130" s="13"/>
    </row>
    <row r="131" spans="1:119" ht="20.100000000000001" customHeight="1">
      <c r="A131" s="7">
        <v>152560</v>
      </c>
      <c r="B131" s="13" t="s">
        <v>160</v>
      </c>
      <c r="C131" s="9">
        <v>1</v>
      </c>
      <c r="D131" s="9" t="s">
        <v>386</v>
      </c>
      <c r="E131" s="185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400</v>
      </c>
      <c r="S131" s="13"/>
      <c r="T131" s="13">
        <v>1</v>
      </c>
      <c r="U131" s="13"/>
      <c r="V131" s="13"/>
      <c r="W131" s="13"/>
      <c r="X131" s="13">
        <v>1</v>
      </c>
      <c r="Y131" s="13">
        <v>1</v>
      </c>
      <c r="Z131" s="13"/>
      <c r="AA131" s="13">
        <v>1</v>
      </c>
      <c r="AB131" s="13"/>
      <c r="AC131" s="13"/>
      <c r="AD131" s="9"/>
      <c r="AE131" s="9"/>
      <c r="AF131" s="9"/>
      <c r="AG131" s="9"/>
      <c r="AH131" s="9"/>
      <c r="AI131" s="9"/>
      <c r="AJ131" s="9"/>
      <c r="AK131" s="9"/>
      <c r="AL131" s="29"/>
      <c r="AM131" s="9"/>
      <c r="AN131" s="9"/>
      <c r="AO131" s="9"/>
      <c r="AP131" s="9"/>
      <c r="AQ131" s="9"/>
      <c r="AR131" s="9"/>
      <c r="AS131" s="29"/>
      <c r="AT131" s="29"/>
      <c r="AU131" s="9">
        <v>1</v>
      </c>
      <c r="AV131" s="29">
        <v>1</v>
      </c>
      <c r="AW131" s="29"/>
      <c r="AX131" s="29"/>
      <c r="AY131" s="9"/>
      <c r="AZ131" s="9"/>
      <c r="BA131" s="2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29"/>
      <c r="CP131" s="29">
        <v>1</v>
      </c>
      <c r="CQ131" s="29"/>
      <c r="CR131" s="29"/>
      <c r="CS131" s="9"/>
      <c r="CT131" s="9">
        <v>1</v>
      </c>
      <c r="CU131" s="9"/>
      <c r="CV131" s="9"/>
      <c r="CW131" s="29"/>
      <c r="CX131" s="9"/>
      <c r="CY131" s="9"/>
      <c r="CZ131" s="9"/>
      <c r="DA131" s="9"/>
      <c r="DB131" s="9"/>
      <c r="DC131" s="9"/>
      <c r="DD131" s="9"/>
      <c r="DE131" s="29"/>
      <c r="DF131" s="29"/>
      <c r="DG131" s="9"/>
      <c r="DH131" s="29"/>
      <c r="DI131" s="9"/>
      <c r="DJ131" s="29"/>
      <c r="DK131" s="29"/>
      <c r="DL131" s="9">
        <f t="shared" ref="DL131:DL162" si="4">SUM(AD131:DK131)</f>
        <v>4</v>
      </c>
      <c r="DM131" s="30"/>
      <c r="DN131" s="31" t="s">
        <v>470</v>
      </c>
      <c r="DO131" s="13"/>
    </row>
    <row r="132" spans="1:119" ht="20.100000000000001" customHeight="1">
      <c r="A132" s="7">
        <v>152559</v>
      </c>
      <c r="B132" s="13" t="s">
        <v>161</v>
      </c>
      <c r="C132" s="9">
        <v>4</v>
      </c>
      <c r="D132" s="9" t="s">
        <v>386</v>
      </c>
      <c r="E132" s="185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400</v>
      </c>
      <c r="S132" s="13"/>
      <c r="T132" s="13">
        <v>1</v>
      </c>
      <c r="U132" s="13"/>
      <c r="V132" s="13"/>
      <c r="W132" s="13"/>
      <c r="X132" s="13">
        <v>1</v>
      </c>
      <c r="Y132" s="13">
        <v>1</v>
      </c>
      <c r="Z132" s="13"/>
      <c r="AA132" s="13">
        <v>1</v>
      </c>
      <c r="AB132" s="13"/>
      <c r="AC132" s="13"/>
      <c r="AD132" s="9"/>
      <c r="AE132" s="9"/>
      <c r="AF132" s="9"/>
      <c r="AG132" s="9"/>
      <c r="AH132" s="9"/>
      <c r="AI132" s="9"/>
      <c r="AJ132" s="9"/>
      <c r="AK132" s="9"/>
      <c r="AL132" s="29"/>
      <c r="AM132" s="9"/>
      <c r="AN132" s="9"/>
      <c r="AO132" s="9"/>
      <c r="AP132" s="9"/>
      <c r="AQ132" s="9"/>
      <c r="AR132" s="9"/>
      <c r="AS132" s="29"/>
      <c r="AT132" s="29"/>
      <c r="AU132" s="9">
        <v>1</v>
      </c>
      <c r="AV132" s="29">
        <v>1</v>
      </c>
      <c r="AW132" s="29"/>
      <c r="AX132" s="29"/>
      <c r="AY132" s="9"/>
      <c r="AZ132" s="9"/>
      <c r="BA132" s="2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29"/>
      <c r="CP132" s="29">
        <v>1</v>
      </c>
      <c r="CQ132" s="29"/>
      <c r="CR132" s="29"/>
      <c r="CS132" s="9"/>
      <c r="CT132" s="9">
        <v>1</v>
      </c>
      <c r="CU132" s="9"/>
      <c r="CV132" s="9"/>
      <c r="CW132" s="29"/>
      <c r="CX132" s="9"/>
      <c r="CY132" s="9"/>
      <c r="CZ132" s="9"/>
      <c r="DA132" s="9"/>
      <c r="DB132" s="9"/>
      <c r="DC132" s="9"/>
      <c r="DD132" s="9"/>
      <c r="DE132" s="29"/>
      <c r="DF132" s="29"/>
      <c r="DG132" s="9"/>
      <c r="DH132" s="29"/>
      <c r="DI132" s="9"/>
      <c r="DJ132" s="29"/>
      <c r="DK132" s="29"/>
      <c r="DL132" s="9">
        <f t="shared" si="4"/>
        <v>4</v>
      </c>
      <c r="DM132" s="30"/>
      <c r="DN132" s="31"/>
      <c r="DO132" s="13"/>
    </row>
    <row r="133" spans="1:119" ht="20.100000000000001" customHeight="1">
      <c r="A133" s="7">
        <v>143081</v>
      </c>
      <c r="B133" s="13" t="s">
        <v>162</v>
      </c>
      <c r="C133" s="9">
        <v>1</v>
      </c>
      <c r="D133" s="9" t="s">
        <v>408</v>
      </c>
      <c r="E133" s="185" t="s">
        <v>409</v>
      </c>
      <c r="F133" s="13"/>
      <c r="G133" s="13"/>
      <c r="H133" s="13"/>
      <c r="I133" s="13">
        <v>1</v>
      </c>
      <c r="J133" s="13">
        <v>1</v>
      </c>
      <c r="K133" s="13">
        <v>1</v>
      </c>
      <c r="L133" s="13">
        <v>1</v>
      </c>
      <c r="M133" s="13"/>
      <c r="N133" s="13"/>
      <c r="O133" s="13"/>
      <c r="P133" s="13"/>
      <c r="Q133" s="13"/>
      <c r="R133" s="13" t="s">
        <v>395</v>
      </c>
      <c r="S133" s="13">
        <v>1</v>
      </c>
      <c r="T133" s="13"/>
      <c r="U133" s="13"/>
      <c r="V133" s="13"/>
      <c r="W133" s="13"/>
      <c r="X133" s="13">
        <v>1</v>
      </c>
      <c r="Y133" s="13"/>
      <c r="Z133" s="13"/>
      <c r="AA133" s="13">
        <v>1</v>
      </c>
      <c r="AB133" s="13"/>
      <c r="AC133" s="13"/>
      <c r="AD133" s="9"/>
      <c r="AE133" s="9"/>
      <c r="AF133" s="9"/>
      <c r="AG133" s="9"/>
      <c r="AH133" s="9"/>
      <c r="AI133" s="9"/>
      <c r="AJ133" s="9"/>
      <c r="AK133" s="9"/>
      <c r="AL133" s="29"/>
      <c r="AM133" s="9"/>
      <c r="AN133" s="9"/>
      <c r="AO133" s="9"/>
      <c r="AP133" s="9"/>
      <c r="AQ133" s="9"/>
      <c r="AR133" s="9"/>
      <c r="AS133" s="29"/>
      <c r="AT133" s="29">
        <v>1</v>
      </c>
      <c r="AU133" s="9"/>
      <c r="AV133" s="29"/>
      <c r="AW133" s="29"/>
      <c r="AX133" s="29"/>
      <c r="AY133" s="9"/>
      <c r="AZ133" s="9"/>
      <c r="BA133" s="29"/>
      <c r="BB133" s="9"/>
      <c r="BC133" s="9">
        <v>1</v>
      </c>
      <c r="BD133" s="9">
        <v>1</v>
      </c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29"/>
      <c r="CP133" s="29"/>
      <c r="CQ133" s="29"/>
      <c r="CR133" s="29"/>
      <c r="CS133" s="9"/>
      <c r="CT133" s="9"/>
      <c r="CU133" s="9"/>
      <c r="CV133" s="9"/>
      <c r="CW133" s="29"/>
      <c r="CX133" s="9"/>
      <c r="CY133" s="9"/>
      <c r="CZ133" s="9"/>
      <c r="DA133" s="9"/>
      <c r="DB133" s="9"/>
      <c r="DC133" s="9"/>
      <c r="DD133" s="9"/>
      <c r="DE133" s="29"/>
      <c r="DF133" s="29"/>
      <c r="DG133" s="9"/>
      <c r="DH133" s="29"/>
      <c r="DI133" s="9"/>
      <c r="DJ133" s="29"/>
      <c r="DK133" s="29"/>
      <c r="DL133" s="9">
        <f t="shared" si="4"/>
        <v>3</v>
      </c>
      <c r="DM133" s="30"/>
      <c r="DN133" s="31" t="s">
        <v>471</v>
      </c>
      <c r="DO133" s="13"/>
    </row>
    <row r="134" spans="1:119" ht="20.100000000000001" customHeight="1">
      <c r="A134" s="7">
        <v>152563</v>
      </c>
      <c r="B134" s="13" t="s">
        <v>163</v>
      </c>
      <c r="C134" s="9">
        <v>4</v>
      </c>
      <c r="D134" s="9" t="s">
        <v>408</v>
      </c>
      <c r="E134" s="185" t="s">
        <v>409</v>
      </c>
      <c r="F134" s="13"/>
      <c r="G134" s="13"/>
      <c r="H134" s="13"/>
      <c r="I134" s="13">
        <v>1</v>
      </c>
      <c r="J134" s="13">
        <v>1</v>
      </c>
      <c r="K134" s="13">
        <v>1</v>
      </c>
      <c r="L134" s="13">
        <v>1</v>
      </c>
      <c r="M134" s="13"/>
      <c r="N134" s="13"/>
      <c r="O134" s="13"/>
      <c r="P134" s="13"/>
      <c r="Q134" s="13"/>
      <c r="R134" s="13" t="s">
        <v>395</v>
      </c>
      <c r="S134" s="13">
        <v>1</v>
      </c>
      <c r="T134" s="13"/>
      <c r="U134" s="13"/>
      <c r="V134" s="13"/>
      <c r="W134" s="13"/>
      <c r="X134" s="13">
        <v>1</v>
      </c>
      <c r="Y134" s="13"/>
      <c r="Z134" s="13"/>
      <c r="AA134" s="13">
        <v>1</v>
      </c>
      <c r="AB134" s="13"/>
      <c r="AC134" s="13"/>
      <c r="AD134" s="9"/>
      <c r="AE134" s="9"/>
      <c r="AF134" s="9"/>
      <c r="AG134" s="9"/>
      <c r="AH134" s="9"/>
      <c r="AI134" s="9"/>
      <c r="AJ134" s="9"/>
      <c r="AK134" s="9"/>
      <c r="AL134" s="29"/>
      <c r="AM134" s="9"/>
      <c r="AN134" s="9"/>
      <c r="AO134" s="9"/>
      <c r="AP134" s="9"/>
      <c r="AQ134" s="9"/>
      <c r="AR134" s="9"/>
      <c r="AS134" s="29"/>
      <c r="AT134" s="29">
        <v>1</v>
      </c>
      <c r="AU134" s="9"/>
      <c r="AV134" s="29"/>
      <c r="AW134" s="29"/>
      <c r="AX134" s="29"/>
      <c r="AY134" s="9"/>
      <c r="AZ134" s="9"/>
      <c r="BA134" s="29"/>
      <c r="BB134" s="9"/>
      <c r="BC134" s="9">
        <v>1</v>
      </c>
      <c r="BD134" s="9">
        <v>1</v>
      </c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29"/>
      <c r="CP134" s="29"/>
      <c r="CQ134" s="29"/>
      <c r="CR134" s="29"/>
      <c r="CS134" s="9"/>
      <c r="CT134" s="9"/>
      <c r="CU134" s="9"/>
      <c r="CV134" s="9"/>
      <c r="CW134" s="29"/>
      <c r="CX134" s="9"/>
      <c r="CY134" s="9"/>
      <c r="CZ134" s="9"/>
      <c r="DA134" s="9"/>
      <c r="DB134" s="9"/>
      <c r="DC134" s="9"/>
      <c r="DD134" s="9"/>
      <c r="DE134" s="29"/>
      <c r="DF134" s="29"/>
      <c r="DG134" s="9"/>
      <c r="DH134" s="29"/>
      <c r="DI134" s="9"/>
      <c r="DJ134" s="29"/>
      <c r="DK134" s="29"/>
      <c r="DL134" s="9">
        <f t="shared" si="4"/>
        <v>3</v>
      </c>
      <c r="DM134" s="30"/>
      <c r="DN134" s="31"/>
      <c r="DO134" s="13"/>
    </row>
    <row r="135" spans="1:119" ht="20.100000000000001" customHeight="1">
      <c r="A135" s="7">
        <v>152720</v>
      </c>
      <c r="B135" s="13" t="s">
        <v>164</v>
      </c>
      <c r="C135" s="9">
        <v>1</v>
      </c>
      <c r="D135" s="9" t="s">
        <v>384</v>
      </c>
      <c r="E135" s="185" t="s">
        <v>472</v>
      </c>
      <c r="F135" s="13">
        <v>1</v>
      </c>
      <c r="G135" s="13">
        <v>1</v>
      </c>
      <c r="H135" s="13">
        <v>1</v>
      </c>
      <c r="I135" s="13"/>
      <c r="J135" s="13"/>
      <c r="K135" s="13"/>
      <c r="L135" s="13"/>
      <c r="M135" s="13"/>
      <c r="N135" s="13"/>
      <c r="O135" s="13"/>
      <c r="P135" s="13"/>
      <c r="Q135" s="13"/>
      <c r="R135" s="13" t="s">
        <v>400</v>
      </c>
      <c r="S135" s="13"/>
      <c r="T135" s="13">
        <v>1</v>
      </c>
      <c r="U135" s="13"/>
      <c r="V135" s="13"/>
      <c r="W135" s="13"/>
      <c r="X135" s="13">
        <v>1</v>
      </c>
      <c r="Y135" s="13"/>
      <c r="Z135" s="13"/>
      <c r="AA135" s="13">
        <v>1</v>
      </c>
      <c r="AB135" s="13"/>
      <c r="AC135" s="13"/>
      <c r="AD135" s="9"/>
      <c r="AE135" s="9">
        <v>1</v>
      </c>
      <c r="AF135" s="9"/>
      <c r="AG135" s="9"/>
      <c r="AH135" s="9"/>
      <c r="AI135" s="9"/>
      <c r="AJ135" s="9"/>
      <c r="AK135" s="9"/>
      <c r="AL135" s="29"/>
      <c r="AM135" s="9"/>
      <c r="AN135" s="9"/>
      <c r="AO135" s="9"/>
      <c r="AP135" s="9"/>
      <c r="AQ135" s="9"/>
      <c r="AR135" s="9"/>
      <c r="AS135" s="29"/>
      <c r="AT135" s="29"/>
      <c r="AU135" s="9"/>
      <c r="AV135" s="29"/>
      <c r="AW135" s="29"/>
      <c r="AX135" s="29"/>
      <c r="AY135" s="9"/>
      <c r="AZ135" s="9"/>
      <c r="BA135" s="2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29"/>
      <c r="CP135" s="29"/>
      <c r="CQ135" s="29"/>
      <c r="CR135" s="29"/>
      <c r="CS135" s="9"/>
      <c r="CT135" s="9"/>
      <c r="CU135" s="9"/>
      <c r="CV135" s="9"/>
      <c r="CW135" s="29"/>
      <c r="CX135" s="9"/>
      <c r="CY135" s="9"/>
      <c r="CZ135" s="9"/>
      <c r="DA135" s="9"/>
      <c r="DB135" s="9"/>
      <c r="DC135" s="9"/>
      <c r="DD135" s="9"/>
      <c r="DE135" s="29"/>
      <c r="DF135" s="29"/>
      <c r="DG135" s="9"/>
      <c r="DH135" s="29"/>
      <c r="DI135" s="9"/>
      <c r="DJ135" s="29"/>
      <c r="DK135" s="29"/>
      <c r="DL135" s="9">
        <f t="shared" si="4"/>
        <v>1</v>
      </c>
      <c r="DM135" s="30"/>
      <c r="DN135" s="31" t="s">
        <v>473</v>
      </c>
      <c r="DO135" s="13"/>
    </row>
    <row r="136" spans="1:119" ht="20.100000000000001" customHeight="1">
      <c r="A136" s="7">
        <v>153753</v>
      </c>
      <c r="B136" s="13" t="s">
        <v>165</v>
      </c>
      <c r="C136" s="9">
        <v>1</v>
      </c>
      <c r="D136" s="9" t="s">
        <v>408</v>
      </c>
      <c r="E136" s="185" t="s">
        <v>425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>
        <v>1</v>
      </c>
      <c r="AB136" s="13"/>
      <c r="AC136" s="13"/>
      <c r="AD136" s="9"/>
      <c r="AE136" s="9"/>
      <c r="AF136" s="9">
        <v>1</v>
      </c>
      <c r="AG136" s="9"/>
      <c r="AH136" s="9"/>
      <c r="AI136" s="9"/>
      <c r="AJ136" s="9"/>
      <c r="AK136" s="9">
        <v>1</v>
      </c>
      <c r="AL136" s="29"/>
      <c r="AM136" s="9">
        <v>1</v>
      </c>
      <c r="AN136" s="9"/>
      <c r="AO136" s="9"/>
      <c r="AP136" s="9"/>
      <c r="AQ136" s="9"/>
      <c r="AR136" s="9"/>
      <c r="AS136" s="29"/>
      <c r="AT136" s="29"/>
      <c r="AU136" s="9"/>
      <c r="AV136" s="29"/>
      <c r="AW136" s="29"/>
      <c r="AX136" s="29"/>
      <c r="AY136" s="9"/>
      <c r="AZ136" s="9"/>
      <c r="BA136" s="2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>
        <v>1</v>
      </c>
      <c r="BQ136" s="9"/>
      <c r="BR136" s="9"/>
      <c r="BS136" s="9"/>
      <c r="BT136" s="9"/>
      <c r="BU136" s="9">
        <v>1</v>
      </c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>
        <v>1</v>
      </c>
      <c r="CL136" s="9"/>
      <c r="CM136" s="9"/>
      <c r="CN136" s="9"/>
      <c r="CO136" s="29"/>
      <c r="CP136" s="29"/>
      <c r="CQ136" s="29"/>
      <c r="CR136" s="29"/>
      <c r="CS136" s="9"/>
      <c r="CT136" s="9"/>
      <c r="CU136" s="9"/>
      <c r="CV136" s="9"/>
      <c r="CW136" s="29"/>
      <c r="CX136" s="9"/>
      <c r="CY136" s="9"/>
      <c r="CZ136" s="9"/>
      <c r="DA136" s="9"/>
      <c r="DB136" s="9"/>
      <c r="DC136" s="9"/>
      <c r="DD136" s="9"/>
      <c r="DE136" s="29"/>
      <c r="DF136" s="29"/>
      <c r="DG136" s="9"/>
      <c r="DH136" s="29"/>
      <c r="DI136" s="9"/>
      <c r="DJ136" s="29"/>
      <c r="DK136" s="29"/>
      <c r="DL136" s="9">
        <f t="shared" si="4"/>
        <v>6</v>
      </c>
      <c r="DM136" s="30"/>
      <c r="DN136" s="31" t="s">
        <v>474</v>
      </c>
      <c r="DO136" s="13"/>
    </row>
    <row r="137" spans="1:119" ht="20.100000000000001" customHeight="1">
      <c r="A137" s="7">
        <v>153754</v>
      </c>
      <c r="B137" s="13" t="s">
        <v>166</v>
      </c>
      <c r="C137" s="9">
        <v>4</v>
      </c>
      <c r="D137" s="9" t="s">
        <v>408</v>
      </c>
      <c r="E137" s="185" t="s">
        <v>425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>
        <v>1</v>
      </c>
      <c r="AB137" s="13"/>
      <c r="AC137" s="13"/>
      <c r="AD137" s="9"/>
      <c r="AE137" s="9"/>
      <c r="AF137" s="9">
        <v>1</v>
      </c>
      <c r="AG137" s="9"/>
      <c r="AH137" s="9"/>
      <c r="AI137" s="9"/>
      <c r="AJ137" s="9"/>
      <c r="AK137" s="9">
        <v>1</v>
      </c>
      <c r="AL137" s="29"/>
      <c r="AM137" s="9">
        <v>1</v>
      </c>
      <c r="AN137" s="9"/>
      <c r="AO137" s="9"/>
      <c r="AP137" s="9"/>
      <c r="AQ137" s="9"/>
      <c r="AR137" s="9"/>
      <c r="AS137" s="29"/>
      <c r="AT137" s="29"/>
      <c r="AU137" s="9"/>
      <c r="AV137" s="29"/>
      <c r="AW137" s="29"/>
      <c r="AX137" s="29"/>
      <c r="AY137" s="9"/>
      <c r="AZ137" s="9"/>
      <c r="BA137" s="2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>
        <v>1</v>
      </c>
      <c r="BQ137" s="9"/>
      <c r="BR137" s="9"/>
      <c r="BS137" s="9"/>
      <c r="BT137" s="9"/>
      <c r="BU137" s="9">
        <v>1</v>
      </c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>
        <v>1</v>
      </c>
      <c r="CL137" s="9"/>
      <c r="CM137" s="9"/>
      <c r="CN137" s="9"/>
      <c r="CO137" s="29"/>
      <c r="CP137" s="29"/>
      <c r="CQ137" s="29"/>
      <c r="CR137" s="29"/>
      <c r="CS137" s="9"/>
      <c r="CT137" s="9"/>
      <c r="CU137" s="9"/>
      <c r="CV137" s="9"/>
      <c r="CW137" s="29"/>
      <c r="CX137" s="9"/>
      <c r="CY137" s="9"/>
      <c r="CZ137" s="9"/>
      <c r="DA137" s="9"/>
      <c r="DB137" s="9"/>
      <c r="DC137" s="9"/>
      <c r="DD137" s="9"/>
      <c r="DE137" s="29"/>
      <c r="DF137" s="29"/>
      <c r="DG137" s="9"/>
      <c r="DH137" s="29"/>
      <c r="DI137" s="9"/>
      <c r="DJ137" s="29"/>
      <c r="DK137" s="29"/>
      <c r="DL137" s="9">
        <f t="shared" si="4"/>
        <v>6</v>
      </c>
      <c r="DM137" s="30"/>
      <c r="DN137" s="31"/>
      <c r="DO137" s="13"/>
    </row>
    <row r="138" spans="1:119" ht="20.100000000000001" customHeight="1">
      <c r="A138" s="7">
        <v>154279</v>
      </c>
      <c r="B138" s="13" t="s">
        <v>167</v>
      </c>
      <c r="C138" s="9">
        <v>1</v>
      </c>
      <c r="D138" s="9" t="s">
        <v>394</v>
      </c>
      <c r="E138" s="185" t="s">
        <v>425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400</v>
      </c>
      <c r="S138" s="13"/>
      <c r="T138" s="13">
        <v>1</v>
      </c>
      <c r="U138" s="13"/>
      <c r="V138" s="13"/>
      <c r="W138" s="13"/>
      <c r="X138" s="13">
        <v>1</v>
      </c>
      <c r="Y138" s="13">
        <v>1</v>
      </c>
      <c r="Z138" s="13"/>
      <c r="AA138" s="13">
        <v>1</v>
      </c>
      <c r="AB138" s="13"/>
      <c r="AC138" s="13"/>
      <c r="AD138" s="9"/>
      <c r="AE138" s="9"/>
      <c r="AF138" s="9">
        <v>1</v>
      </c>
      <c r="AG138" s="9"/>
      <c r="AH138" s="9"/>
      <c r="AI138" s="9"/>
      <c r="AJ138" s="9"/>
      <c r="AK138" s="9">
        <v>1</v>
      </c>
      <c r="AL138" s="29"/>
      <c r="AM138" s="9">
        <v>1</v>
      </c>
      <c r="AN138" s="9"/>
      <c r="AO138" s="9"/>
      <c r="AP138" s="9"/>
      <c r="AQ138" s="9"/>
      <c r="AR138" s="9"/>
      <c r="AS138" s="29"/>
      <c r="AT138" s="29"/>
      <c r="AU138" s="9"/>
      <c r="AV138" s="29"/>
      <c r="AW138" s="29"/>
      <c r="AX138" s="29"/>
      <c r="AY138" s="9"/>
      <c r="AZ138" s="9"/>
      <c r="BA138" s="2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>
        <v>1</v>
      </c>
      <c r="BQ138" s="9"/>
      <c r="BR138" s="9"/>
      <c r="BS138" s="9"/>
      <c r="BT138" s="9"/>
      <c r="BU138" s="9">
        <v>1</v>
      </c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>
        <v>1</v>
      </c>
      <c r="CL138" s="9"/>
      <c r="CM138" s="9"/>
      <c r="CN138" s="9"/>
      <c r="CO138" s="29"/>
      <c r="CP138" s="29"/>
      <c r="CQ138" s="29"/>
      <c r="CR138" s="29"/>
      <c r="CS138" s="9">
        <v>1</v>
      </c>
      <c r="CT138" s="9"/>
      <c r="CU138" s="9"/>
      <c r="CV138" s="9"/>
      <c r="CW138" s="29">
        <v>1</v>
      </c>
      <c r="CX138" s="9"/>
      <c r="CY138" s="9"/>
      <c r="CZ138" s="9"/>
      <c r="DA138" s="9"/>
      <c r="DB138" s="9"/>
      <c r="DC138" s="9"/>
      <c r="DD138" s="9"/>
      <c r="DE138" s="29"/>
      <c r="DF138" s="29"/>
      <c r="DG138" s="9"/>
      <c r="DH138" s="29"/>
      <c r="DI138" s="9"/>
      <c r="DJ138" s="29"/>
      <c r="DK138" s="29"/>
      <c r="DL138" s="9">
        <f t="shared" si="4"/>
        <v>8</v>
      </c>
      <c r="DM138" s="30"/>
      <c r="DN138" s="31" t="s">
        <v>475</v>
      </c>
      <c r="DO138" s="13"/>
    </row>
    <row r="139" spans="1:119" ht="20.100000000000001" customHeight="1">
      <c r="A139" s="7">
        <v>154276</v>
      </c>
      <c r="B139" s="13" t="s">
        <v>168</v>
      </c>
      <c r="C139" s="9">
        <v>208</v>
      </c>
      <c r="D139" s="9" t="s">
        <v>394</v>
      </c>
      <c r="E139" s="185" t="s">
        <v>425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400</v>
      </c>
      <c r="S139" s="13"/>
      <c r="T139" s="13">
        <v>1</v>
      </c>
      <c r="U139" s="13"/>
      <c r="V139" s="13"/>
      <c r="W139" s="13"/>
      <c r="X139" s="13">
        <v>1</v>
      </c>
      <c r="Y139" s="13">
        <v>1</v>
      </c>
      <c r="Z139" s="13"/>
      <c r="AA139" s="13">
        <v>1</v>
      </c>
      <c r="AB139" s="13"/>
      <c r="AC139" s="13"/>
      <c r="AD139" s="9"/>
      <c r="AE139" s="9"/>
      <c r="AF139" s="9">
        <v>1</v>
      </c>
      <c r="AG139" s="9"/>
      <c r="AH139" s="9"/>
      <c r="AI139" s="9"/>
      <c r="AJ139" s="9"/>
      <c r="AK139" s="9">
        <v>1</v>
      </c>
      <c r="AL139" s="29"/>
      <c r="AM139" s="9">
        <v>1</v>
      </c>
      <c r="AN139" s="9"/>
      <c r="AO139" s="9"/>
      <c r="AP139" s="9"/>
      <c r="AQ139" s="9"/>
      <c r="AR139" s="9"/>
      <c r="AS139" s="29"/>
      <c r="AT139" s="29"/>
      <c r="AU139" s="9"/>
      <c r="AV139" s="29"/>
      <c r="AW139" s="29"/>
      <c r="AX139" s="29"/>
      <c r="AY139" s="9"/>
      <c r="AZ139" s="9"/>
      <c r="BA139" s="2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>
        <v>1</v>
      </c>
      <c r="BQ139" s="9"/>
      <c r="BR139" s="9"/>
      <c r="BS139" s="9"/>
      <c r="BT139" s="9"/>
      <c r="BU139" s="9">
        <v>1</v>
      </c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>
        <v>1</v>
      </c>
      <c r="CL139" s="9"/>
      <c r="CM139" s="9"/>
      <c r="CN139" s="9"/>
      <c r="CO139" s="29"/>
      <c r="CP139" s="29"/>
      <c r="CQ139" s="29"/>
      <c r="CR139" s="29"/>
      <c r="CS139" s="9">
        <v>1</v>
      </c>
      <c r="CT139" s="9"/>
      <c r="CU139" s="9"/>
      <c r="CV139" s="9"/>
      <c r="CW139" s="29">
        <v>1</v>
      </c>
      <c r="CX139" s="9"/>
      <c r="CY139" s="9"/>
      <c r="CZ139" s="9"/>
      <c r="DA139" s="9"/>
      <c r="DB139" s="9"/>
      <c r="DC139" s="9"/>
      <c r="DD139" s="9"/>
      <c r="DE139" s="29"/>
      <c r="DF139" s="29"/>
      <c r="DG139" s="9"/>
      <c r="DH139" s="29"/>
      <c r="DI139" s="9"/>
      <c r="DJ139" s="29"/>
      <c r="DK139" s="29"/>
      <c r="DL139" s="9">
        <f t="shared" si="4"/>
        <v>8</v>
      </c>
      <c r="DM139" s="30"/>
      <c r="DN139" s="31"/>
      <c r="DO139" s="13"/>
    </row>
    <row r="140" spans="1:119" ht="20.100000000000001" customHeight="1">
      <c r="A140" s="7">
        <v>154303</v>
      </c>
      <c r="B140" s="13" t="s">
        <v>169</v>
      </c>
      <c r="C140" s="9">
        <v>20</v>
      </c>
      <c r="D140" s="9" t="s">
        <v>394</v>
      </c>
      <c r="E140" s="185" t="s">
        <v>425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400</v>
      </c>
      <c r="S140" s="13"/>
      <c r="T140" s="13">
        <v>1</v>
      </c>
      <c r="U140" s="13"/>
      <c r="V140" s="13"/>
      <c r="W140" s="13"/>
      <c r="X140" s="13">
        <v>1</v>
      </c>
      <c r="Y140" s="13">
        <v>1</v>
      </c>
      <c r="Z140" s="13"/>
      <c r="AA140" s="13">
        <v>1</v>
      </c>
      <c r="AB140" s="13"/>
      <c r="AC140" s="13"/>
      <c r="AD140" s="9"/>
      <c r="AE140" s="9"/>
      <c r="AF140" s="9">
        <v>1</v>
      </c>
      <c r="AG140" s="9"/>
      <c r="AH140" s="9"/>
      <c r="AI140" s="9"/>
      <c r="AJ140" s="9"/>
      <c r="AK140" s="9">
        <v>1</v>
      </c>
      <c r="AL140" s="29"/>
      <c r="AM140" s="9">
        <v>1</v>
      </c>
      <c r="AN140" s="9"/>
      <c r="AO140" s="9"/>
      <c r="AP140" s="9"/>
      <c r="AQ140" s="9"/>
      <c r="AR140" s="9"/>
      <c r="AS140" s="29"/>
      <c r="AT140" s="29"/>
      <c r="AU140" s="9"/>
      <c r="AV140" s="29"/>
      <c r="AW140" s="29"/>
      <c r="AX140" s="29"/>
      <c r="AY140" s="9"/>
      <c r="AZ140" s="9"/>
      <c r="BA140" s="2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>
        <v>1</v>
      </c>
      <c r="BQ140" s="9"/>
      <c r="BR140" s="9"/>
      <c r="BS140" s="9"/>
      <c r="BT140" s="9"/>
      <c r="BU140" s="9">
        <v>1</v>
      </c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>
        <v>1</v>
      </c>
      <c r="CL140" s="9"/>
      <c r="CM140" s="9"/>
      <c r="CN140" s="9"/>
      <c r="CO140" s="29"/>
      <c r="CP140" s="29"/>
      <c r="CQ140" s="29"/>
      <c r="CR140" s="29"/>
      <c r="CS140" s="9">
        <v>1</v>
      </c>
      <c r="CT140" s="9"/>
      <c r="CU140" s="9"/>
      <c r="CV140" s="9"/>
      <c r="CW140" s="29">
        <v>1</v>
      </c>
      <c r="CX140" s="9"/>
      <c r="CY140" s="9"/>
      <c r="CZ140" s="9"/>
      <c r="DA140" s="9"/>
      <c r="DB140" s="9"/>
      <c r="DC140" s="9"/>
      <c r="DD140" s="9"/>
      <c r="DE140" s="29"/>
      <c r="DF140" s="29"/>
      <c r="DG140" s="9"/>
      <c r="DH140" s="29"/>
      <c r="DI140" s="9"/>
      <c r="DJ140" s="29"/>
      <c r="DK140" s="29"/>
      <c r="DL140" s="9">
        <f t="shared" si="4"/>
        <v>8</v>
      </c>
      <c r="DM140" s="30"/>
      <c r="DN140" s="31"/>
      <c r="DO140" s="13"/>
    </row>
    <row r="141" spans="1:119" ht="20.100000000000001" customHeight="1">
      <c r="A141" s="7">
        <v>154285</v>
      </c>
      <c r="B141" s="13" t="s">
        <v>170</v>
      </c>
      <c r="C141" s="9">
        <v>4</v>
      </c>
      <c r="D141" s="9" t="s">
        <v>394</v>
      </c>
      <c r="E141" s="185" t="s">
        <v>425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400</v>
      </c>
      <c r="S141" s="13"/>
      <c r="T141" s="13">
        <v>1</v>
      </c>
      <c r="U141" s="13"/>
      <c r="V141" s="13"/>
      <c r="W141" s="13"/>
      <c r="X141" s="13">
        <v>1</v>
      </c>
      <c r="Y141" s="13">
        <v>1</v>
      </c>
      <c r="Z141" s="13"/>
      <c r="AA141" s="13">
        <v>1</v>
      </c>
      <c r="AB141" s="13"/>
      <c r="AC141" s="13"/>
      <c r="AD141" s="9"/>
      <c r="AE141" s="9"/>
      <c r="AF141" s="9">
        <v>1</v>
      </c>
      <c r="AG141" s="9"/>
      <c r="AH141" s="9"/>
      <c r="AI141" s="9"/>
      <c r="AJ141" s="9"/>
      <c r="AK141" s="9">
        <v>1</v>
      </c>
      <c r="AL141" s="29"/>
      <c r="AM141" s="9">
        <v>1</v>
      </c>
      <c r="AN141" s="9"/>
      <c r="AO141" s="9"/>
      <c r="AP141" s="9"/>
      <c r="AQ141" s="9"/>
      <c r="AR141" s="9"/>
      <c r="AS141" s="29"/>
      <c r="AT141" s="29"/>
      <c r="AU141" s="9"/>
      <c r="AV141" s="29"/>
      <c r="AW141" s="29"/>
      <c r="AX141" s="29"/>
      <c r="AY141" s="9"/>
      <c r="AZ141" s="9"/>
      <c r="BA141" s="2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>
        <v>1</v>
      </c>
      <c r="BQ141" s="9"/>
      <c r="BR141" s="9"/>
      <c r="BS141" s="9"/>
      <c r="BT141" s="9"/>
      <c r="BU141" s="9">
        <v>1</v>
      </c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>
        <v>1</v>
      </c>
      <c r="CL141" s="9"/>
      <c r="CM141" s="9"/>
      <c r="CN141" s="9"/>
      <c r="CO141" s="29"/>
      <c r="CP141" s="29"/>
      <c r="CQ141" s="29"/>
      <c r="CR141" s="29"/>
      <c r="CS141" s="9">
        <v>1</v>
      </c>
      <c r="CT141" s="9"/>
      <c r="CU141" s="9"/>
      <c r="CV141" s="9"/>
      <c r="CW141" s="29">
        <v>1</v>
      </c>
      <c r="CX141" s="9"/>
      <c r="CY141" s="9"/>
      <c r="CZ141" s="9"/>
      <c r="DA141" s="9"/>
      <c r="DB141" s="9"/>
      <c r="DC141" s="9"/>
      <c r="DD141" s="9"/>
      <c r="DE141" s="29"/>
      <c r="DF141" s="29"/>
      <c r="DG141" s="9"/>
      <c r="DH141" s="29"/>
      <c r="DI141" s="9"/>
      <c r="DJ141" s="29"/>
      <c r="DK141" s="29"/>
      <c r="DL141" s="9">
        <f t="shared" si="4"/>
        <v>8</v>
      </c>
      <c r="DM141" s="30"/>
      <c r="DN141" s="31"/>
      <c r="DO141" s="13"/>
    </row>
    <row r="142" spans="1:119" ht="20.100000000000001" customHeight="1">
      <c r="A142" s="7">
        <v>154300</v>
      </c>
      <c r="B142" s="13" t="s">
        <v>171</v>
      </c>
      <c r="C142" s="9">
        <v>60</v>
      </c>
      <c r="D142" s="9" t="s">
        <v>394</v>
      </c>
      <c r="E142" s="185" t="s">
        <v>425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400</v>
      </c>
      <c r="S142" s="13"/>
      <c r="T142" s="13">
        <v>1</v>
      </c>
      <c r="U142" s="13"/>
      <c r="V142" s="13"/>
      <c r="W142" s="13"/>
      <c r="X142" s="13">
        <v>1</v>
      </c>
      <c r="Y142" s="13">
        <v>1</v>
      </c>
      <c r="Z142" s="13"/>
      <c r="AA142" s="13">
        <v>1</v>
      </c>
      <c r="AB142" s="13"/>
      <c r="AC142" s="13"/>
      <c r="AD142" s="9"/>
      <c r="AE142" s="9"/>
      <c r="AF142" s="9">
        <v>1</v>
      </c>
      <c r="AG142" s="9"/>
      <c r="AH142" s="9"/>
      <c r="AI142" s="9"/>
      <c r="AJ142" s="9"/>
      <c r="AK142" s="9">
        <v>1</v>
      </c>
      <c r="AL142" s="29"/>
      <c r="AM142" s="9">
        <v>1</v>
      </c>
      <c r="AN142" s="9"/>
      <c r="AO142" s="9"/>
      <c r="AP142" s="9"/>
      <c r="AQ142" s="9"/>
      <c r="AR142" s="9"/>
      <c r="AS142" s="29"/>
      <c r="AT142" s="29"/>
      <c r="AU142" s="9"/>
      <c r="AV142" s="29"/>
      <c r="AW142" s="29"/>
      <c r="AX142" s="29"/>
      <c r="AY142" s="9"/>
      <c r="AZ142" s="9"/>
      <c r="BA142" s="2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>
        <v>1</v>
      </c>
      <c r="BQ142" s="9"/>
      <c r="BR142" s="9"/>
      <c r="BS142" s="9"/>
      <c r="BT142" s="9"/>
      <c r="BU142" s="9">
        <v>1</v>
      </c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>
        <v>1</v>
      </c>
      <c r="CL142" s="9"/>
      <c r="CM142" s="9"/>
      <c r="CN142" s="9"/>
      <c r="CO142" s="29"/>
      <c r="CP142" s="29"/>
      <c r="CQ142" s="29"/>
      <c r="CR142" s="29"/>
      <c r="CS142" s="9">
        <v>1</v>
      </c>
      <c r="CT142" s="9"/>
      <c r="CU142" s="9"/>
      <c r="CV142" s="9"/>
      <c r="CW142" s="29">
        <v>1</v>
      </c>
      <c r="CX142" s="9"/>
      <c r="CY142" s="9"/>
      <c r="CZ142" s="9"/>
      <c r="DA142" s="9"/>
      <c r="DB142" s="9"/>
      <c r="DC142" s="9"/>
      <c r="DD142" s="9"/>
      <c r="DE142" s="29"/>
      <c r="DF142" s="29"/>
      <c r="DG142" s="9"/>
      <c r="DH142" s="29"/>
      <c r="DI142" s="9"/>
      <c r="DJ142" s="29"/>
      <c r="DK142" s="29"/>
      <c r="DL142" s="9">
        <f t="shared" si="4"/>
        <v>8</v>
      </c>
      <c r="DM142" s="30"/>
      <c r="DN142" s="31"/>
      <c r="DO142" s="13"/>
    </row>
    <row r="143" spans="1:119" ht="20.100000000000001" customHeight="1">
      <c r="A143" s="7">
        <v>153790</v>
      </c>
      <c r="B143" s="13" t="s">
        <v>172</v>
      </c>
      <c r="C143" s="9">
        <v>1</v>
      </c>
      <c r="D143" s="9" t="s">
        <v>386</v>
      </c>
      <c r="E143" s="185" t="s">
        <v>289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291</v>
      </c>
      <c r="S143" s="13"/>
      <c r="T143" s="13">
        <v>1</v>
      </c>
      <c r="U143" s="13"/>
      <c r="V143" s="13"/>
      <c r="W143" s="13"/>
      <c r="X143" s="13"/>
      <c r="Y143" s="13"/>
      <c r="Z143" s="13"/>
      <c r="AA143" s="13">
        <v>1</v>
      </c>
      <c r="AB143" s="13"/>
      <c r="AC143" s="13"/>
      <c r="AD143" s="9"/>
      <c r="AE143" s="9"/>
      <c r="AF143" s="9"/>
      <c r="AG143" s="9"/>
      <c r="AH143" s="9"/>
      <c r="AI143" s="9"/>
      <c r="AJ143" s="9"/>
      <c r="AK143" s="9"/>
      <c r="AL143" s="29">
        <v>1</v>
      </c>
      <c r="AM143" s="9"/>
      <c r="AN143" s="9"/>
      <c r="AO143" s="9"/>
      <c r="AP143" s="9"/>
      <c r="AQ143" s="9"/>
      <c r="AR143" s="9"/>
      <c r="AS143" s="29"/>
      <c r="AT143" s="29"/>
      <c r="AU143" s="9"/>
      <c r="AV143" s="29"/>
      <c r="AW143" s="29"/>
      <c r="AX143" s="29"/>
      <c r="AY143" s="9"/>
      <c r="AZ143" s="9"/>
      <c r="BA143" s="2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>
        <v>1</v>
      </c>
      <c r="BW143" s="9"/>
      <c r="BX143" s="9">
        <v>1</v>
      </c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>
        <v>1</v>
      </c>
      <c r="CK143" s="9"/>
      <c r="CL143" s="9"/>
      <c r="CM143" s="9"/>
      <c r="CN143" s="9"/>
      <c r="CO143" s="29">
        <v>1</v>
      </c>
      <c r="CP143" s="29"/>
      <c r="CQ143" s="29"/>
      <c r="CR143" s="29"/>
      <c r="CS143" s="9"/>
      <c r="CT143" s="9"/>
      <c r="CU143" s="9"/>
      <c r="CV143" s="9"/>
      <c r="CW143" s="29"/>
      <c r="CX143" s="9"/>
      <c r="CY143" s="9"/>
      <c r="CZ143" s="9"/>
      <c r="DA143" s="9"/>
      <c r="DB143" s="9"/>
      <c r="DC143" s="9"/>
      <c r="DD143" s="9"/>
      <c r="DE143" s="29">
        <v>1</v>
      </c>
      <c r="DF143" s="29">
        <v>1</v>
      </c>
      <c r="DG143" s="9"/>
      <c r="DH143" s="29"/>
      <c r="DI143" s="9"/>
      <c r="DJ143" s="29"/>
      <c r="DK143" s="29"/>
      <c r="DL143" s="9">
        <f t="shared" si="4"/>
        <v>7</v>
      </c>
      <c r="DM143" s="30"/>
      <c r="DN143" s="31" t="s">
        <v>476</v>
      </c>
      <c r="DO143" s="13"/>
    </row>
    <row r="144" spans="1:119" ht="20.100000000000001" customHeight="1">
      <c r="A144" s="7">
        <v>153791</v>
      </c>
      <c r="B144" s="13" t="s">
        <v>173</v>
      </c>
      <c r="C144" s="9">
        <v>4</v>
      </c>
      <c r="D144" s="9" t="s">
        <v>386</v>
      </c>
      <c r="E144" s="185" t="s">
        <v>289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291</v>
      </c>
      <c r="S144" s="13"/>
      <c r="T144" s="13">
        <v>1</v>
      </c>
      <c r="U144" s="13"/>
      <c r="V144" s="13"/>
      <c r="W144" s="13"/>
      <c r="X144" s="13"/>
      <c r="Y144" s="13"/>
      <c r="Z144" s="13"/>
      <c r="AA144" s="13">
        <v>1</v>
      </c>
      <c r="AB144" s="13"/>
      <c r="AC144" s="13"/>
      <c r="AD144" s="9"/>
      <c r="AE144" s="9"/>
      <c r="AF144" s="9"/>
      <c r="AG144" s="9"/>
      <c r="AH144" s="9"/>
      <c r="AI144" s="9"/>
      <c r="AJ144" s="9"/>
      <c r="AK144" s="9"/>
      <c r="AL144" s="29">
        <v>1</v>
      </c>
      <c r="AM144" s="9"/>
      <c r="AN144" s="9"/>
      <c r="AO144" s="9"/>
      <c r="AP144" s="9"/>
      <c r="AQ144" s="9"/>
      <c r="AR144" s="9"/>
      <c r="AS144" s="29"/>
      <c r="AT144" s="29"/>
      <c r="AU144" s="9"/>
      <c r="AV144" s="29"/>
      <c r="AW144" s="29"/>
      <c r="AX144" s="29"/>
      <c r="AY144" s="9"/>
      <c r="AZ144" s="9"/>
      <c r="BA144" s="2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>
        <v>1</v>
      </c>
      <c r="BW144" s="9"/>
      <c r="BX144" s="9">
        <v>1</v>
      </c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>
        <v>1</v>
      </c>
      <c r="CK144" s="9"/>
      <c r="CL144" s="9"/>
      <c r="CM144" s="9"/>
      <c r="CN144" s="9"/>
      <c r="CO144" s="29">
        <v>1</v>
      </c>
      <c r="CP144" s="29"/>
      <c r="CQ144" s="29"/>
      <c r="CR144" s="29"/>
      <c r="CS144" s="9"/>
      <c r="CT144" s="9"/>
      <c r="CU144" s="9"/>
      <c r="CV144" s="9"/>
      <c r="CW144" s="29"/>
      <c r="CX144" s="9"/>
      <c r="CY144" s="9"/>
      <c r="CZ144" s="9"/>
      <c r="DA144" s="9"/>
      <c r="DB144" s="9"/>
      <c r="DC144" s="9"/>
      <c r="DD144" s="9"/>
      <c r="DE144" s="29">
        <v>1</v>
      </c>
      <c r="DF144" s="29">
        <v>1</v>
      </c>
      <c r="DG144" s="9"/>
      <c r="DH144" s="29"/>
      <c r="DI144" s="9"/>
      <c r="DJ144" s="29"/>
      <c r="DK144" s="29"/>
      <c r="DL144" s="9">
        <f t="shared" si="4"/>
        <v>7</v>
      </c>
      <c r="DM144" s="30"/>
      <c r="DN144" s="31"/>
      <c r="DO144" s="13"/>
    </row>
    <row r="145" spans="1:119" ht="20.100000000000001" customHeight="1">
      <c r="A145" s="7">
        <v>154148</v>
      </c>
      <c r="B145" s="13" t="s">
        <v>535</v>
      </c>
      <c r="C145" s="9">
        <v>1</v>
      </c>
      <c r="D145" s="9" t="s">
        <v>389</v>
      </c>
      <c r="E145" s="185" t="s">
        <v>287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291</v>
      </c>
      <c r="S145" s="13"/>
      <c r="T145" s="13"/>
      <c r="U145" s="13"/>
      <c r="V145" s="13"/>
      <c r="W145" s="13"/>
      <c r="X145" s="13"/>
      <c r="Y145" s="13"/>
      <c r="Z145" s="13"/>
      <c r="AA145" s="13">
        <v>1</v>
      </c>
      <c r="AB145" s="13"/>
      <c r="AC145" s="13"/>
      <c r="AD145" s="9"/>
      <c r="AE145" s="9"/>
      <c r="AF145" s="9">
        <v>1</v>
      </c>
      <c r="AG145" s="9"/>
      <c r="AH145" s="9"/>
      <c r="AI145" s="9"/>
      <c r="AJ145" s="9"/>
      <c r="AK145" s="9">
        <v>1</v>
      </c>
      <c r="AL145" s="29"/>
      <c r="AM145" s="9">
        <v>1</v>
      </c>
      <c r="AN145" s="9"/>
      <c r="AO145" s="9"/>
      <c r="AP145" s="9"/>
      <c r="AQ145" s="9"/>
      <c r="AR145" s="9"/>
      <c r="AS145" s="29"/>
      <c r="AT145" s="29"/>
      <c r="AU145" s="9"/>
      <c r="AV145" s="29"/>
      <c r="AW145" s="29"/>
      <c r="AX145" s="29"/>
      <c r="AY145" s="9"/>
      <c r="AZ145" s="9"/>
      <c r="BA145" s="2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>
        <v>1</v>
      </c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>
        <v>1</v>
      </c>
      <c r="CJ145" s="9"/>
      <c r="CK145" s="9"/>
      <c r="CL145" s="9"/>
      <c r="CM145" s="9"/>
      <c r="CN145" s="9"/>
      <c r="CO145" s="29"/>
      <c r="CP145" s="29"/>
      <c r="CQ145" s="29"/>
      <c r="CR145" s="29"/>
      <c r="CS145" s="9">
        <v>1</v>
      </c>
      <c r="CT145" s="9"/>
      <c r="CU145" s="9"/>
      <c r="CV145" s="9"/>
      <c r="CW145" s="29"/>
      <c r="CX145" s="9"/>
      <c r="CY145" s="9"/>
      <c r="CZ145" s="9"/>
      <c r="DA145" s="9"/>
      <c r="DB145" s="9"/>
      <c r="DC145" s="9"/>
      <c r="DD145" s="9"/>
      <c r="DE145" s="29"/>
      <c r="DF145" s="29"/>
      <c r="DG145" s="9"/>
      <c r="DH145" s="29"/>
      <c r="DI145" s="9"/>
      <c r="DJ145" s="29"/>
      <c r="DK145" s="29"/>
      <c r="DL145" s="9">
        <f t="shared" si="4"/>
        <v>6</v>
      </c>
      <c r="DM145" s="30"/>
      <c r="DN145" s="31"/>
      <c r="DO145" s="13"/>
    </row>
    <row r="146" spans="1:119" ht="20.100000000000001" customHeight="1">
      <c r="A146" s="7">
        <v>154149</v>
      </c>
      <c r="B146" s="13" t="s">
        <v>536</v>
      </c>
      <c r="C146" s="9">
        <v>4</v>
      </c>
      <c r="D146" s="9" t="s">
        <v>389</v>
      </c>
      <c r="E146" s="185" t="s">
        <v>287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291</v>
      </c>
      <c r="S146" s="13"/>
      <c r="T146" s="13"/>
      <c r="U146" s="13"/>
      <c r="V146" s="13"/>
      <c r="W146" s="13"/>
      <c r="X146" s="13"/>
      <c r="Y146" s="13"/>
      <c r="Z146" s="13"/>
      <c r="AA146" s="13">
        <v>1</v>
      </c>
      <c r="AB146" s="13"/>
      <c r="AC146" s="13"/>
      <c r="AD146" s="9"/>
      <c r="AE146" s="9"/>
      <c r="AF146" s="9">
        <v>1</v>
      </c>
      <c r="AG146" s="9"/>
      <c r="AH146" s="9"/>
      <c r="AI146" s="9"/>
      <c r="AJ146" s="9"/>
      <c r="AK146" s="9">
        <v>1</v>
      </c>
      <c r="AL146" s="29"/>
      <c r="AM146" s="9">
        <v>1</v>
      </c>
      <c r="AN146" s="9"/>
      <c r="AO146" s="9"/>
      <c r="AP146" s="9"/>
      <c r="AQ146" s="9"/>
      <c r="AR146" s="9"/>
      <c r="AS146" s="29"/>
      <c r="AT146" s="29"/>
      <c r="AU146" s="9"/>
      <c r="AV146" s="29"/>
      <c r="AW146" s="29"/>
      <c r="AX146" s="29"/>
      <c r="AY146" s="9"/>
      <c r="AZ146" s="9"/>
      <c r="BA146" s="2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>
        <v>1</v>
      </c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>
        <v>1</v>
      </c>
      <c r="CJ146" s="9"/>
      <c r="CK146" s="9"/>
      <c r="CL146" s="9"/>
      <c r="CM146" s="9"/>
      <c r="CN146" s="9"/>
      <c r="CO146" s="29"/>
      <c r="CP146" s="29"/>
      <c r="CQ146" s="29"/>
      <c r="CR146" s="29"/>
      <c r="CS146" s="9">
        <v>1</v>
      </c>
      <c r="CT146" s="9"/>
      <c r="CU146" s="9"/>
      <c r="CV146" s="9"/>
      <c r="CW146" s="29"/>
      <c r="CX146" s="9"/>
      <c r="CY146" s="9"/>
      <c r="CZ146" s="9"/>
      <c r="DA146" s="9"/>
      <c r="DB146" s="9"/>
      <c r="DC146" s="9"/>
      <c r="DD146" s="9"/>
      <c r="DE146" s="29"/>
      <c r="DF146" s="29"/>
      <c r="DG146" s="9"/>
      <c r="DH146" s="29"/>
      <c r="DI146" s="9"/>
      <c r="DJ146" s="29"/>
      <c r="DK146" s="29"/>
      <c r="DL146" s="9">
        <f t="shared" si="4"/>
        <v>6</v>
      </c>
      <c r="DM146" s="30"/>
      <c r="DN146" s="31"/>
      <c r="DO146" s="13"/>
    </row>
    <row r="147" spans="1:119" ht="20.100000000000001" customHeight="1">
      <c r="A147" s="7">
        <v>153691</v>
      </c>
      <c r="B147" s="13" t="s">
        <v>174</v>
      </c>
      <c r="C147" s="9">
        <v>1</v>
      </c>
      <c r="D147" s="9" t="s">
        <v>389</v>
      </c>
      <c r="E147" s="185" t="s">
        <v>381</v>
      </c>
      <c r="F147" s="13">
        <v>1</v>
      </c>
      <c r="G147" s="13"/>
      <c r="H147" s="13">
        <v>1</v>
      </c>
      <c r="I147" s="13"/>
      <c r="J147" s="13"/>
      <c r="K147" s="13"/>
      <c r="L147" s="13"/>
      <c r="M147" s="13"/>
      <c r="N147" s="13"/>
      <c r="O147" s="13"/>
      <c r="P147" s="13"/>
      <c r="Q147" s="13"/>
      <c r="R147" s="13" t="s">
        <v>400</v>
      </c>
      <c r="S147" s="13"/>
      <c r="T147" s="13">
        <v>1</v>
      </c>
      <c r="U147" s="13"/>
      <c r="V147" s="13"/>
      <c r="W147" s="13"/>
      <c r="X147" s="13">
        <v>1</v>
      </c>
      <c r="Y147" s="13"/>
      <c r="Z147" s="13"/>
      <c r="AA147" s="13">
        <v>1</v>
      </c>
      <c r="AB147" s="13"/>
      <c r="AC147" s="13"/>
      <c r="AD147" s="9">
        <v>1</v>
      </c>
      <c r="AE147" s="9"/>
      <c r="AF147" s="9"/>
      <c r="AG147" s="9"/>
      <c r="AH147" s="9"/>
      <c r="AI147" s="9"/>
      <c r="AJ147" s="9">
        <v>1</v>
      </c>
      <c r="AK147" s="9"/>
      <c r="AL147" s="29"/>
      <c r="AM147" s="9"/>
      <c r="AN147" s="9"/>
      <c r="AO147" s="9"/>
      <c r="AP147" s="9"/>
      <c r="AQ147" s="9"/>
      <c r="AR147" s="9"/>
      <c r="AS147" s="29"/>
      <c r="AT147" s="29"/>
      <c r="AU147" s="9"/>
      <c r="AV147" s="29"/>
      <c r="AW147" s="29"/>
      <c r="AX147" s="29"/>
      <c r="AY147" s="9"/>
      <c r="AZ147" s="9"/>
      <c r="BA147" s="2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>
        <v>1</v>
      </c>
      <c r="BN147" s="9"/>
      <c r="BO147" s="9">
        <v>1</v>
      </c>
      <c r="BP147" s="9"/>
      <c r="BQ147" s="9">
        <v>1</v>
      </c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>
        <v>1</v>
      </c>
      <c r="CM147" s="9"/>
      <c r="CN147" s="9"/>
      <c r="CO147" s="29"/>
      <c r="CP147" s="29"/>
      <c r="CQ147" s="29"/>
      <c r="CR147" s="29"/>
      <c r="CS147" s="9"/>
      <c r="CT147" s="9"/>
      <c r="CU147" s="9"/>
      <c r="CV147" s="9"/>
      <c r="CW147" s="29"/>
      <c r="CX147" s="9"/>
      <c r="CY147" s="9"/>
      <c r="CZ147" s="9"/>
      <c r="DA147" s="9"/>
      <c r="DB147" s="9"/>
      <c r="DC147" s="9"/>
      <c r="DD147" s="9"/>
      <c r="DE147" s="29"/>
      <c r="DF147" s="29"/>
      <c r="DG147" s="9"/>
      <c r="DH147" s="29"/>
      <c r="DI147" s="9"/>
      <c r="DJ147" s="29"/>
      <c r="DK147" s="29">
        <v>1</v>
      </c>
      <c r="DL147" s="9">
        <f t="shared" si="4"/>
        <v>7</v>
      </c>
      <c r="DM147" s="30"/>
      <c r="DN147" s="31" t="s">
        <v>477</v>
      </c>
      <c r="DO147" s="13"/>
    </row>
    <row r="148" spans="1:119" ht="20.100000000000001" customHeight="1">
      <c r="A148" s="7">
        <v>155043</v>
      </c>
      <c r="B148" s="13" t="s">
        <v>175</v>
      </c>
      <c r="C148" s="9">
        <v>208</v>
      </c>
      <c r="D148" s="9" t="s">
        <v>389</v>
      </c>
      <c r="E148" s="185" t="s">
        <v>381</v>
      </c>
      <c r="F148" s="13">
        <v>1</v>
      </c>
      <c r="G148" s="13"/>
      <c r="H148" s="13">
        <v>1</v>
      </c>
      <c r="I148" s="13"/>
      <c r="J148" s="13"/>
      <c r="K148" s="13"/>
      <c r="L148" s="13"/>
      <c r="M148" s="13"/>
      <c r="N148" s="13"/>
      <c r="O148" s="13"/>
      <c r="P148" s="13"/>
      <c r="Q148" s="13"/>
      <c r="R148" s="13" t="s">
        <v>400</v>
      </c>
      <c r="S148" s="13"/>
      <c r="T148" s="13">
        <v>1</v>
      </c>
      <c r="U148" s="13"/>
      <c r="V148" s="13"/>
      <c r="W148" s="13"/>
      <c r="X148" s="13">
        <v>1</v>
      </c>
      <c r="Y148" s="13"/>
      <c r="Z148" s="13"/>
      <c r="AA148" s="13">
        <v>1</v>
      </c>
      <c r="AB148" s="13"/>
      <c r="AC148" s="13"/>
      <c r="AD148" s="9">
        <v>1</v>
      </c>
      <c r="AE148" s="9"/>
      <c r="AF148" s="9"/>
      <c r="AG148" s="9"/>
      <c r="AH148" s="9"/>
      <c r="AI148" s="9"/>
      <c r="AJ148" s="9">
        <v>1</v>
      </c>
      <c r="AK148" s="9"/>
      <c r="AL148" s="29"/>
      <c r="AM148" s="9"/>
      <c r="AN148" s="9"/>
      <c r="AO148" s="9"/>
      <c r="AP148" s="9"/>
      <c r="AQ148" s="9"/>
      <c r="AR148" s="9"/>
      <c r="AS148" s="29"/>
      <c r="AT148" s="29"/>
      <c r="AU148" s="9"/>
      <c r="AV148" s="29"/>
      <c r="AW148" s="29"/>
      <c r="AX148" s="29"/>
      <c r="AY148" s="9"/>
      <c r="AZ148" s="9"/>
      <c r="BA148" s="2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>
        <v>1</v>
      </c>
      <c r="BN148" s="9"/>
      <c r="BO148" s="9">
        <v>1</v>
      </c>
      <c r="BP148" s="9"/>
      <c r="BQ148" s="9">
        <v>1</v>
      </c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>
        <v>1</v>
      </c>
      <c r="CM148" s="9"/>
      <c r="CN148" s="9"/>
      <c r="CO148" s="29"/>
      <c r="CP148" s="29"/>
      <c r="CQ148" s="29"/>
      <c r="CR148" s="29"/>
      <c r="CS148" s="9"/>
      <c r="CT148" s="9"/>
      <c r="CU148" s="9"/>
      <c r="CV148" s="9"/>
      <c r="CW148" s="29"/>
      <c r="CX148" s="9"/>
      <c r="CY148" s="9"/>
      <c r="CZ148" s="9"/>
      <c r="DA148" s="9"/>
      <c r="DB148" s="9"/>
      <c r="DC148" s="9"/>
      <c r="DD148" s="9"/>
      <c r="DE148" s="29"/>
      <c r="DF148" s="29"/>
      <c r="DG148" s="9"/>
      <c r="DH148" s="29"/>
      <c r="DI148" s="9"/>
      <c r="DJ148" s="29"/>
      <c r="DK148" s="29">
        <v>1</v>
      </c>
      <c r="DL148" s="9">
        <f t="shared" si="4"/>
        <v>7</v>
      </c>
      <c r="DM148" s="30"/>
      <c r="DN148" s="31"/>
      <c r="DO148" s="13"/>
    </row>
    <row r="149" spans="1:119" ht="20.100000000000001" customHeight="1">
      <c r="A149" s="7">
        <v>155045</v>
      </c>
      <c r="B149" s="13" t="s">
        <v>176</v>
      </c>
      <c r="C149" s="9">
        <v>20</v>
      </c>
      <c r="D149" s="9" t="s">
        <v>389</v>
      </c>
      <c r="E149" s="185" t="s">
        <v>381</v>
      </c>
      <c r="F149" s="13">
        <v>1</v>
      </c>
      <c r="G149" s="13"/>
      <c r="H149" s="13">
        <v>1</v>
      </c>
      <c r="I149" s="13"/>
      <c r="J149" s="13"/>
      <c r="K149" s="13"/>
      <c r="L149" s="13"/>
      <c r="M149" s="13"/>
      <c r="N149" s="13"/>
      <c r="O149" s="13"/>
      <c r="P149" s="13"/>
      <c r="Q149" s="13"/>
      <c r="R149" s="13" t="s">
        <v>400</v>
      </c>
      <c r="S149" s="13"/>
      <c r="T149" s="13">
        <v>1</v>
      </c>
      <c r="U149" s="13"/>
      <c r="V149" s="13"/>
      <c r="W149" s="13"/>
      <c r="X149" s="13">
        <v>1</v>
      </c>
      <c r="Y149" s="13"/>
      <c r="Z149" s="13"/>
      <c r="AA149" s="13">
        <v>1</v>
      </c>
      <c r="AB149" s="13"/>
      <c r="AC149" s="13"/>
      <c r="AD149" s="9">
        <v>1</v>
      </c>
      <c r="AE149" s="9"/>
      <c r="AF149" s="9"/>
      <c r="AG149" s="9"/>
      <c r="AH149" s="9"/>
      <c r="AI149" s="9"/>
      <c r="AJ149" s="9">
        <v>1</v>
      </c>
      <c r="AK149" s="9"/>
      <c r="AL149" s="29"/>
      <c r="AM149" s="9"/>
      <c r="AN149" s="9"/>
      <c r="AO149" s="9"/>
      <c r="AP149" s="9"/>
      <c r="AQ149" s="9"/>
      <c r="AR149" s="9"/>
      <c r="AS149" s="29"/>
      <c r="AT149" s="29"/>
      <c r="AU149" s="9"/>
      <c r="AV149" s="29"/>
      <c r="AW149" s="29"/>
      <c r="AX149" s="29"/>
      <c r="AY149" s="9"/>
      <c r="AZ149" s="9"/>
      <c r="BA149" s="2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>
        <v>1</v>
      </c>
      <c r="BN149" s="9"/>
      <c r="BO149" s="9">
        <v>1</v>
      </c>
      <c r="BP149" s="9"/>
      <c r="BQ149" s="9">
        <v>1</v>
      </c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>
        <v>1</v>
      </c>
      <c r="CM149" s="9"/>
      <c r="CN149" s="9"/>
      <c r="CO149" s="29"/>
      <c r="CP149" s="29"/>
      <c r="CQ149" s="29"/>
      <c r="CR149" s="29"/>
      <c r="CS149" s="9"/>
      <c r="CT149" s="9"/>
      <c r="CU149" s="9"/>
      <c r="CV149" s="9"/>
      <c r="CW149" s="29"/>
      <c r="CX149" s="9"/>
      <c r="CY149" s="9"/>
      <c r="CZ149" s="9"/>
      <c r="DA149" s="9"/>
      <c r="DB149" s="9"/>
      <c r="DC149" s="9"/>
      <c r="DD149" s="9"/>
      <c r="DE149" s="29"/>
      <c r="DF149" s="29"/>
      <c r="DG149" s="9"/>
      <c r="DH149" s="29"/>
      <c r="DI149" s="9"/>
      <c r="DJ149" s="29"/>
      <c r="DK149" s="29">
        <v>1</v>
      </c>
      <c r="DL149" s="9">
        <f t="shared" si="4"/>
        <v>7</v>
      </c>
      <c r="DM149" s="30"/>
      <c r="DN149" s="31"/>
      <c r="DO149" s="13"/>
    </row>
    <row r="150" spans="1:119" ht="20.100000000000001" customHeight="1">
      <c r="A150" s="7">
        <v>153689</v>
      </c>
      <c r="B150" s="13" t="s">
        <v>176</v>
      </c>
      <c r="C150" s="9">
        <v>20</v>
      </c>
      <c r="D150" s="9" t="s">
        <v>389</v>
      </c>
      <c r="E150" s="185" t="s">
        <v>381</v>
      </c>
      <c r="F150" s="13">
        <v>1</v>
      </c>
      <c r="G150" s="13"/>
      <c r="H150" s="13">
        <v>1</v>
      </c>
      <c r="I150" s="13"/>
      <c r="J150" s="13"/>
      <c r="K150" s="13"/>
      <c r="L150" s="13"/>
      <c r="M150" s="13"/>
      <c r="N150" s="13"/>
      <c r="O150" s="13"/>
      <c r="P150" s="13"/>
      <c r="Q150" s="13"/>
      <c r="R150" s="13" t="s">
        <v>400</v>
      </c>
      <c r="S150" s="13"/>
      <c r="T150" s="13">
        <v>1</v>
      </c>
      <c r="U150" s="13"/>
      <c r="V150" s="13"/>
      <c r="W150" s="13"/>
      <c r="X150" s="13">
        <v>1</v>
      </c>
      <c r="Y150" s="13"/>
      <c r="Z150" s="13"/>
      <c r="AA150" s="13">
        <v>1</v>
      </c>
      <c r="AB150" s="13"/>
      <c r="AC150" s="13"/>
      <c r="AD150" s="9">
        <v>1</v>
      </c>
      <c r="AE150" s="9"/>
      <c r="AF150" s="9"/>
      <c r="AG150" s="9"/>
      <c r="AH150" s="9"/>
      <c r="AI150" s="9"/>
      <c r="AJ150" s="9">
        <v>1</v>
      </c>
      <c r="AK150" s="9"/>
      <c r="AL150" s="29"/>
      <c r="AM150" s="9"/>
      <c r="AN150" s="9"/>
      <c r="AO150" s="9"/>
      <c r="AP150" s="9"/>
      <c r="AQ150" s="9"/>
      <c r="AR150" s="9"/>
      <c r="AS150" s="29"/>
      <c r="AT150" s="29"/>
      <c r="AU150" s="9"/>
      <c r="AV150" s="29"/>
      <c r="AW150" s="29"/>
      <c r="AX150" s="29"/>
      <c r="AY150" s="9"/>
      <c r="AZ150" s="9"/>
      <c r="BA150" s="2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>
        <v>1</v>
      </c>
      <c r="BN150" s="9"/>
      <c r="BO150" s="9">
        <v>1</v>
      </c>
      <c r="BP150" s="9"/>
      <c r="BQ150" s="9">
        <v>1</v>
      </c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>
        <v>1</v>
      </c>
      <c r="CM150" s="9"/>
      <c r="CN150" s="9"/>
      <c r="CO150" s="29"/>
      <c r="CP150" s="29"/>
      <c r="CQ150" s="29"/>
      <c r="CR150" s="29"/>
      <c r="CS150" s="9"/>
      <c r="CT150" s="9"/>
      <c r="CU150" s="9"/>
      <c r="CV150" s="9"/>
      <c r="CW150" s="29"/>
      <c r="CX150" s="9"/>
      <c r="CY150" s="9"/>
      <c r="CZ150" s="9"/>
      <c r="DA150" s="9"/>
      <c r="DB150" s="9"/>
      <c r="DC150" s="9"/>
      <c r="DD150" s="9"/>
      <c r="DE150" s="29"/>
      <c r="DF150" s="29"/>
      <c r="DG150" s="9"/>
      <c r="DH150" s="29"/>
      <c r="DI150" s="9"/>
      <c r="DJ150" s="29"/>
      <c r="DK150" s="29">
        <v>1</v>
      </c>
      <c r="DL150" s="9">
        <f t="shared" si="4"/>
        <v>7</v>
      </c>
      <c r="DM150" s="30"/>
      <c r="DN150" s="31"/>
      <c r="DO150" s="13"/>
    </row>
    <row r="151" spans="1:119" ht="20.100000000000001" customHeight="1">
      <c r="A151" s="7">
        <v>153692</v>
      </c>
      <c r="B151" s="13" t="s">
        <v>177</v>
      </c>
      <c r="C151" s="9">
        <v>4</v>
      </c>
      <c r="D151" s="9" t="s">
        <v>389</v>
      </c>
      <c r="E151" s="185" t="s">
        <v>381</v>
      </c>
      <c r="F151" s="13">
        <v>1</v>
      </c>
      <c r="G151" s="13"/>
      <c r="H151" s="13">
        <v>1</v>
      </c>
      <c r="I151" s="13"/>
      <c r="J151" s="13"/>
      <c r="K151" s="13"/>
      <c r="L151" s="13"/>
      <c r="M151" s="13"/>
      <c r="N151" s="13"/>
      <c r="O151" s="13"/>
      <c r="P151" s="13"/>
      <c r="Q151" s="13"/>
      <c r="R151" s="13" t="s">
        <v>400</v>
      </c>
      <c r="S151" s="13"/>
      <c r="T151" s="13">
        <v>1</v>
      </c>
      <c r="U151" s="13"/>
      <c r="V151" s="13"/>
      <c r="W151" s="13"/>
      <c r="X151" s="13">
        <v>1</v>
      </c>
      <c r="Y151" s="13"/>
      <c r="Z151" s="13"/>
      <c r="AA151" s="13">
        <v>1</v>
      </c>
      <c r="AB151" s="13"/>
      <c r="AC151" s="13"/>
      <c r="AD151" s="9">
        <v>1</v>
      </c>
      <c r="AE151" s="9"/>
      <c r="AF151" s="9"/>
      <c r="AG151" s="9"/>
      <c r="AH151" s="9"/>
      <c r="AI151" s="9"/>
      <c r="AJ151" s="9">
        <v>1</v>
      </c>
      <c r="AK151" s="9"/>
      <c r="AL151" s="29"/>
      <c r="AM151" s="9"/>
      <c r="AN151" s="9"/>
      <c r="AO151" s="9"/>
      <c r="AP151" s="9"/>
      <c r="AQ151" s="9"/>
      <c r="AR151" s="9"/>
      <c r="AS151" s="29"/>
      <c r="AT151" s="29"/>
      <c r="AU151" s="9"/>
      <c r="AV151" s="29"/>
      <c r="AW151" s="29"/>
      <c r="AX151" s="29"/>
      <c r="AY151" s="9"/>
      <c r="AZ151" s="9"/>
      <c r="BA151" s="2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>
        <v>1</v>
      </c>
      <c r="BN151" s="9"/>
      <c r="BO151" s="9">
        <v>1</v>
      </c>
      <c r="BP151" s="9"/>
      <c r="BQ151" s="9">
        <v>1</v>
      </c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>
        <v>1</v>
      </c>
      <c r="CM151" s="9"/>
      <c r="CN151" s="9"/>
      <c r="CO151" s="29"/>
      <c r="CP151" s="29"/>
      <c r="CQ151" s="29"/>
      <c r="CR151" s="29"/>
      <c r="CS151" s="9"/>
      <c r="CT151" s="9"/>
      <c r="CU151" s="9"/>
      <c r="CV151" s="9"/>
      <c r="CW151" s="29"/>
      <c r="CX151" s="9"/>
      <c r="CY151" s="9"/>
      <c r="CZ151" s="9"/>
      <c r="DA151" s="9"/>
      <c r="DB151" s="9"/>
      <c r="DC151" s="9"/>
      <c r="DD151" s="9"/>
      <c r="DE151" s="29"/>
      <c r="DF151" s="29"/>
      <c r="DG151" s="9"/>
      <c r="DH151" s="29"/>
      <c r="DI151" s="9"/>
      <c r="DJ151" s="29"/>
      <c r="DK151" s="29">
        <v>1</v>
      </c>
      <c r="DL151" s="9">
        <f t="shared" si="4"/>
        <v>7</v>
      </c>
      <c r="DM151" s="30"/>
      <c r="DN151" s="31"/>
      <c r="DO151" s="13"/>
    </row>
    <row r="152" spans="1:119" ht="20.100000000000001" customHeight="1">
      <c r="A152" s="7">
        <v>155044</v>
      </c>
      <c r="B152" s="13" t="s">
        <v>178</v>
      </c>
      <c r="C152" s="9">
        <v>60</v>
      </c>
      <c r="D152" s="9" t="s">
        <v>389</v>
      </c>
      <c r="E152" s="185" t="s">
        <v>381</v>
      </c>
      <c r="F152" s="13">
        <v>1</v>
      </c>
      <c r="G152" s="13"/>
      <c r="H152" s="13">
        <v>1</v>
      </c>
      <c r="I152" s="13"/>
      <c r="J152" s="13"/>
      <c r="K152" s="13"/>
      <c r="L152" s="13"/>
      <c r="M152" s="13"/>
      <c r="N152" s="13"/>
      <c r="O152" s="13"/>
      <c r="P152" s="13"/>
      <c r="Q152" s="13"/>
      <c r="R152" s="13" t="s">
        <v>400</v>
      </c>
      <c r="S152" s="13"/>
      <c r="T152" s="13">
        <v>1</v>
      </c>
      <c r="U152" s="13"/>
      <c r="V152" s="13"/>
      <c r="W152" s="13"/>
      <c r="X152" s="13">
        <v>1</v>
      </c>
      <c r="Y152" s="13"/>
      <c r="Z152" s="13"/>
      <c r="AA152" s="13">
        <v>1</v>
      </c>
      <c r="AB152" s="13"/>
      <c r="AC152" s="13"/>
      <c r="AD152" s="9">
        <v>1</v>
      </c>
      <c r="AE152" s="9"/>
      <c r="AF152" s="9"/>
      <c r="AG152" s="9"/>
      <c r="AH152" s="9"/>
      <c r="AI152" s="9"/>
      <c r="AJ152" s="9">
        <v>1</v>
      </c>
      <c r="AK152" s="9"/>
      <c r="AL152" s="29"/>
      <c r="AM152" s="9"/>
      <c r="AN152" s="9"/>
      <c r="AO152" s="9"/>
      <c r="AP152" s="9"/>
      <c r="AQ152" s="9"/>
      <c r="AR152" s="9"/>
      <c r="AS152" s="29"/>
      <c r="AT152" s="29"/>
      <c r="AU152" s="9"/>
      <c r="AV152" s="29"/>
      <c r="AW152" s="29"/>
      <c r="AX152" s="29"/>
      <c r="AY152" s="9"/>
      <c r="AZ152" s="9"/>
      <c r="BA152" s="2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>
        <v>1</v>
      </c>
      <c r="BN152" s="9"/>
      <c r="BO152" s="9">
        <v>1</v>
      </c>
      <c r="BP152" s="9"/>
      <c r="BQ152" s="9">
        <v>1</v>
      </c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>
        <v>1</v>
      </c>
      <c r="CM152" s="9"/>
      <c r="CN152" s="9"/>
      <c r="CO152" s="29"/>
      <c r="CP152" s="29"/>
      <c r="CQ152" s="29"/>
      <c r="CR152" s="29"/>
      <c r="CS152" s="9"/>
      <c r="CT152" s="9"/>
      <c r="CU152" s="9"/>
      <c r="CV152" s="9"/>
      <c r="CW152" s="29"/>
      <c r="CX152" s="9"/>
      <c r="CY152" s="9"/>
      <c r="CZ152" s="9"/>
      <c r="DA152" s="9"/>
      <c r="DB152" s="9"/>
      <c r="DC152" s="9"/>
      <c r="DD152" s="9"/>
      <c r="DE152" s="29"/>
      <c r="DF152" s="29"/>
      <c r="DG152" s="9"/>
      <c r="DH152" s="29"/>
      <c r="DI152" s="9"/>
      <c r="DJ152" s="29"/>
      <c r="DK152" s="29">
        <v>1</v>
      </c>
      <c r="DL152" s="9">
        <f t="shared" si="4"/>
        <v>7</v>
      </c>
      <c r="DM152" s="30"/>
      <c r="DN152" s="31"/>
      <c r="DO152" s="13"/>
    </row>
    <row r="153" spans="1:119" ht="20.100000000000001" customHeight="1">
      <c r="A153" s="7">
        <v>153749</v>
      </c>
      <c r="B153" s="13" t="s">
        <v>179</v>
      </c>
      <c r="C153" s="9">
        <v>1</v>
      </c>
      <c r="D153" s="9" t="s">
        <v>394</v>
      </c>
      <c r="E153" s="185" t="s">
        <v>381</v>
      </c>
      <c r="F153" s="13">
        <v>1</v>
      </c>
      <c r="G153" s="13"/>
      <c r="H153" s="13">
        <v>1</v>
      </c>
      <c r="I153" s="13"/>
      <c r="J153" s="13"/>
      <c r="K153" s="13"/>
      <c r="L153" s="13"/>
      <c r="M153" s="13"/>
      <c r="N153" s="13"/>
      <c r="O153" s="13"/>
      <c r="P153" s="13"/>
      <c r="Q153" s="13"/>
      <c r="R153" s="13" t="s">
        <v>291</v>
      </c>
      <c r="S153" s="13"/>
      <c r="T153" s="13">
        <v>1</v>
      </c>
      <c r="U153" s="13"/>
      <c r="V153" s="13"/>
      <c r="W153" s="13"/>
      <c r="X153" s="13"/>
      <c r="Y153" s="13"/>
      <c r="Z153" s="13"/>
      <c r="AA153" s="13">
        <v>1</v>
      </c>
      <c r="AB153" s="13"/>
      <c r="AC153" s="13"/>
      <c r="AD153" s="9">
        <v>1</v>
      </c>
      <c r="AE153" s="9"/>
      <c r="AF153" s="9"/>
      <c r="AG153" s="9"/>
      <c r="AH153" s="9"/>
      <c r="AI153" s="9"/>
      <c r="AJ153" s="9">
        <v>1</v>
      </c>
      <c r="AK153" s="9"/>
      <c r="AL153" s="29"/>
      <c r="AM153" s="9"/>
      <c r="AN153" s="9"/>
      <c r="AO153" s="9"/>
      <c r="AP153" s="9"/>
      <c r="AQ153" s="9"/>
      <c r="AR153" s="9"/>
      <c r="AS153" s="29"/>
      <c r="AT153" s="29"/>
      <c r="AU153" s="9"/>
      <c r="AV153" s="29"/>
      <c r="AW153" s="29"/>
      <c r="AX153" s="29"/>
      <c r="AY153" s="9"/>
      <c r="AZ153" s="9"/>
      <c r="BA153" s="2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>
        <v>1</v>
      </c>
      <c r="BN153" s="9"/>
      <c r="BO153" s="9"/>
      <c r="BP153" s="9"/>
      <c r="BQ153" s="9">
        <v>1</v>
      </c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29"/>
      <c r="CP153" s="29"/>
      <c r="CQ153" s="29"/>
      <c r="CR153" s="29"/>
      <c r="CS153" s="9"/>
      <c r="CT153" s="9"/>
      <c r="CU153" s="9"/>
      <c r="CV153" s="9"/>
      <c r="CW153" s="29"/>
      <c r="CX153" s="9"/>
      <c r="CY153" s="9"/>
      <c r="CZ153" s="9"/>
      <c r="DA153" s="9"/>
      <c r="DB153" s="9"/>
      <c r="DC153" s="9"/>
      <c r="DD153" s="9"/>
      <c r="DE153" s="29"/>
      <c r="DF153" s="29"/>
      <c r="DG153" s="9"/>
      <c r="DH153" s="29"/>
      <c r="DI153" s="9"/>
      <c r="DJ153" s="29"/>
      <c r="DK153" s="29"/>
      <c r="DL153" s="9">
        <f t="shared" si="4"/>
        <v>4</v>
      </c>
      <c r="DM153" s="30"/>
      <c r="DN153" s="31" t="s">
        <v>478</v>
      </c>
      <c r="DO153" s="13"/>
    </row>
    <row r="154" spans="1:119" ht="20.100000000000001" customHeight="1">
      <c r="A154" s="7">
        <v>153751</v>
      </c>
      <c r="B154" s="13" t="s">
        <v>180</v>
      </c>
      <c r="C154" s="9">
        <v>20</v>
      </c>
      <c r="D154" s="9" t="s">
        <v>394</v>
      </c>
      <c r="E154" s="185" t="s">
        <v>381</v>
      </c>
      <c r="F154" s="13">
        <v>1</v>
      </c>
      <c r="G154" s="13"/>
      <c r="H154" s="13">
        <v>1</v>
      </c>
      <c r="I154" s="13"/>
      <c r="J154" s="13"/>
      <c r="K154" s="13"/>
      <c r="L154" s="13"/>
      <c r="M154" s="13"/>
      <c r="N154" s="13"/>
      <c r="O154" s="13"/>
      <c r="P154" s="13"/>
      <c r="Q154" s="13"/>
      <c r="R154" s="13" t="s">
        <v>291</v>
      </c>
      <c r="S154" s="13"/>
      <c r="T154" s="13">
        <v>1</v>
      </c>
      <c r="U154" s="13"/>
      <c r="V154" s="13"/>
      <c r="W154" s="13"/>
      <c r="X154" s="13"/>
      <c r="Y154" s="13"/>
      <c r="Z154" s="13"/>
      <c r="AA154" s="13">
        <v>1</v>
      </c>
      <c r="AB154" s="13"/>
      <c r="AC154" s="13"/>
      <c r="AD154" s="9">
        <v>1</v>
      </c>
      <c r="AE154" s="9"/>
      <c r="AF154" s="9"/>
      <c r="AG154" s="9"/>
      <c r="AH154" s="9"/>
      <c r="AI154" s="9"/>
      <c r="AJ154" s="9">
        <v>1</v>
      </c>
      <c r="AK154" s="9"/>
      <c r="AL154" s="29"/>
      <c r="AM154" s="9"/>
      <c r="AN154" s="9"/>
      <c r="AO154" s="9"/>
      <c r="AP154" s="9"/>
      <c r="AQ154" s="9"/>
      <c r="AR154" s="9"/>
      <c r="AS154" s="29"/>
      <c r="AT154" s="29"/>
      <c r="AU154" s="9"/>
      <c r="AV154" s="29"/>
      <c r="AW154" s="29"/>
      <c r="AX154" s="29"/>
      <c r="AY154" s="9"/>
      <c r="AZ154" s="9"/>
      <c r="BA154" s="2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>
        <v>1</v>
      </c>
      <c r="BN154" s="9"/>
      <c r="BO154" s="9"/>
      <c r="BP154" s="9"/>
      <c r="BQ154" s="9">
        <v>1</v>
      </c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29"/>
      <c r="CP154" s="29"/>
      <c r="CQ154" s="29"/>
      <c r="CR154" s="29"/>
      <c r="CS154" s="9"/>
      <c r="CT154" s="9"/>
      <c r="CU154" s="9"/>
      <c r="CV154" s="9"/>
      <c r="CW154" s="29"/>
      <c r="CX154" s="9"/>
      <c r="CY154" s="9"/>
      <c r="CZ154" s="9"/>
      <c r="DA154" s="9"/>
      <c r="DB154" s="9"/>
      <c r="DC154" s="9"/>
      <c r="DD154" s="9"/>
      <c r="DE154" s="29"/>
      <c r="DF154" s="29"/>
      <c r="DG154" s="9"/>
      <c r="DH154" s="29"/>
      <c r="DI154" s="9"/>
      <c r="DJ154" s="29"/>
      <c r="DK154" s="29"/>
      <c r="DL154" s="9">
        <f t="shared" si="4"/>
        <v>4</v>
      </c>
      <c r="DM154" s="30"/>
      <c r="DN154" s="31"/>
      <c r="DO154" s="13"/>
    </row>
    <row r="155" spans="1:119" ht="20.100000000000001" customHeight="1">
      <c r="A155" s="7">
        <v>153750</v>
      </c>
      <c r="B155" s="13" t="s">
        <v>181</v>
      </c>
      <c r="C155" s="9">
        <v>4</v>
      </c>
      <c r="D155" s="9" t="s">
        <v>394</v>
      </c>
      <c r="E155" s="185" t="s">
        <v>381</v>
      </c>
      <c r="F155" s="13">
        <v>1</v>
      </c>
      <c r="G155" s="13"/>
      <c r="H155" s="13">
        <v>1</v>
      </c>
      <c r="I155" s="13"/>
      <c r="J155" s="13"/>
      <c r="K155" s="13"/>
      <c r="L155" s="13"/>
      <c r="M155" s="13"/>
      <c r="N155" s="13"/>
      <c r="O155" s="13"/>
      <c r="P155" s="13"/>
      <c r="Q155" s="13"/>
      <c r="R155" s="13" t="s">
        <v>291</v>
      </c>
      <c r="S155" s="13"/>
      <c r="T155" s="13">
        <v>1</v>
      </c>
      <c r="U155" s="13"/>
      <c r="V155" s="13"/>
      <c r="W155" s="13"/>
      <c r="X155" s="13"/>
      <c r="Y155" s="13"/>
      <c r="Z155" s="13"/>
      <c r="AA155" s="13">
        <v>1</v>
      </c>
      <c r="AB155" s="13"/>
      <c r="AC155" s="13"/>
      <c r="AD155" s="9">
        <v>1</v>
      </c>
      <c r="AE155" s="9"/>
      <c r="AF155" s="9"/>
      <c r="AG155" s="9"/>
      <c r="AH155" s="9"/>
      <c r="AI155" s="9"/>
      <c r="AJ155" s="9">
        <v>1</v>
      </c>
      <c r="AK155" s="9"/>
      <c r="AL155" s="29"/>
      <c r="AM155" s="9"/>
      <c r="AN155" s="9"/>
      <c r="AO155" s="9"/>
      <c r="AP155" s="9"/>
      <c r="AQ155" s="9"/>
      <c r="AR155" s="9"/>
      <c r="AS155" s="29"/>
      <c r="AT155" s="29"/>
      <c r="AU155" s="9"/>
      <c r="AV155" s="29"/>
      <c r="AW155" s="29"/>
      <c r="AX155" s="29"/>
      <c r="AY155" s="9"/>
      <c r="AZ155" s="9"/>
      <c r="BA155" s="2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>
        <v>1</v>
      </c>
      <c r="BN155" s="9"/>
      <c r="BO155" s="9"/>
      <c r="BP155" s="9"/>
      <c r="BQ155" s="9">
        <v>1</v>
      </c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29"/>
      <c r="CP155" s="29"/>
      <c r="CQ155" s="29"/>
      <c r="CR155" s="29"/>
      <c r="CS155" s="9"/>
      <c r="CT155" s="9"/>
      <c r="CU155" s="9"/>
      <c r="CV155" s="9"/>
      <c r="CW155" s="29"/>
      <c r="CX155" s="9"/>
      <c r="CY155" s="9"/>
      <c r="CZ155" s="9"/>
      <c r="DA155" s="9"/>
      <c r="DB155" s="9"/>
      <c r="DC155" s="9"/>
      <c r="DD155" s="9"/>
      <c r="DE155" s="29"/>
      <c r="DF155" s="29"/>
      <c r="DG155" s="9"/>
      <c r="DH155" s="29"/>
      <c r="DI155" s="9"/>
      <c r="DJ155" s="29"/>
      <c r="DK155" s="29"/>
      <c r="DL155" s="9">
        <f t="shared" si="4"/>
        <v>4</v>
      </c>
      <c r="DM155" s="30"/>
      <c r="DN155" s="31"/>
      <c r="DO155" s="13"/>
    </row>
    <row r="156" spans="1:119" ht="20.100000000000001" customHeight="1">
      <c r="A156" s="7">
        <v>153266</v>
      </c>
      <c r="B156" s="13" t="s">
        <v>182</v>
      </c>
      <c r="C156" s="9">
        <v>1</v>
      </c>
      <c r="D156" s="9" t="s">
        <v>398</v>
      </c>
      <c r="E156" s="185" t="s">
        <v>381</v>
      </c>
      <c r="F156" s="13">
        <v>1</v>
      </c>
      <c r="G156" s="13"/>
      <c r="H156" s="13">
        <v>1</v>
      </c>
      <c r="I156" s="13"/>
      <c r="J156" s="13"/>
      <c r="K156" s="13"/>
      <c r="L156" s="13"/>
      <c r="M156" s="13"/>
      <c r="N156" s="13"/>
      <c r="O156" s="13"/>
      <c r="P156" s="13"/>
      <c r="Q156" s="13"/>
      <c r="R156" s="13" t="s">
        <v>291</v>
      </c>
      <c r="S156" s="13"/>
      <c r="T156" s="13">
        <v>1</v>
      </c>
      <c r="U156" s="13"/>
      <c r="V156" s="13"/>
      <c r="W156" s="13"/>
      <c r="X156" s="13"/>
      <c r="Y156" s="13"/>
      <c r="Z156" s="13"/>
      <c r="AA156" s="13">
        <v>1</v>
      </c>
      <c r="AB156" s="13"/>
      <c r="AC156" s="13"/>
      <c r="AD156" s="9">
        <v>1</v>
      </c>
      <c r="AE156" s="9">
        <v>1</v>
      </c>
      <c r="AF156" s="9"/>
      <c r="AG156" s="9"/>
      <c r="AH156" s="9"/>
      <c r="AI156" s="9"/>
      <c r="AJ156" s="9"/>
      <c r="AK156" s="9"/>
      <c r="AL156" s="29"/>
      <c r="AM156" s="9"/>
      <c r="AN156" s="9"/>
      <c r="AO156" s="9"/>
      <c r="AP156" s="9"/>
      <c r="AQ156" s="9"/>
      <c r="AR156" s="9"/>
      <c r="AS156" s="29"/>
      <c r="AT156" s="29"/>
      <c r="AU156" s="9"/>
      <c r="AV156" s="29"/>
      <c r="AW156" s="29"/>
      <c r="AX156" s="29"/>
      <c r="AY156" s="9"/>
      <c r="AZ156" s="9"/>
      <c r="BA156" s="2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>
        <v>1</v>
      </c>
      <c r="BN156" s="9"/>
      <c r="BO156" s="9"/>
      <c r="BP156" s="9"/>
      <c r="BQ156" s="9">
        <v>1</v>
      </c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>
        <v>1</v>
      </c>
      <c r="CM156" s="9"/>
      <c r="CN156" s="9"/>
      <c r="CO156" s="29"/>
      <c r="CP156" s="29"/>
      <c r="CQ156" s="29"/>
      <c r="CR156" s="29"/>
      <c r="CS156" s="9"/>
      <c r="CT156" s="9"/>
      <c r="CU156" s="9"/>
      <c r="CV156" s="9"/>
      <c r="CW156" s="29"/>
      <c r="CX156" s="9"/>
      <c r="CY156" s="9"/>
      <c r="CZ156" s="9"/>
      <c r="DA156" s="9"/>
      <c r="DB156" s="9"/>
      <c r="DC156" s="9"/>
      <c r="DD156" s="9"/>
      <c r="DE156" s="29"/>
      <c r="DF156" s="29"/>
      <c r="DG156" s="9"/>
      <c r="DH156" s="29"/>
      <c r="DI156" s="9"/>
      <c r="DJ156" s="29"/>
      <c r="DK156" s="29"/>
      <c r="DL156" s="9">
        <f t="shared" si="4"/>
        <v>5</v>
      </c>
      <c r="DM156" s="30"/>
      <c r="DN156" s="31" t="s">
        <v>479</v>
      </c>
      <c r="DO156" s="13"/>
    </row>
    <row r="157" spans="1:119" ht="20.100000000000001" customHeight="1">
      <c r="A157" s="7">
        <v>153265</v>
      </c>
      <c r="B157" s="13" t="s">
        <v>183</v>
      </c>
      <c r="C157" s="9">
        <v>4</v>
      </c>
      <c r="D157" s="9" t="s">
        <v>398</v>
      </c>
      <c r="E157" s="185" t="s">
        <v>381</v>
      </c>
      <c r="F157" s="13">
        <v>1</v>
      </c>
      <c r="G157" s="13"/>
      <c r="H157" s="13">
        <v>1</v>
      </c>
      <c r="I157" s="13"/>
      <c r="J157" s="13"/>
      <c r="K157" s="13"/>
      <c r="L157" s="13"/>
      <c r="M157" s="13"/>
      <c r="N157" s="13"/>
      <c r="O157" s="13"/>
      <c r="P157" s="13"/>
      <c r="Q157" s="13"/>
      <c r="R157" s="13" t="s">
        <v>291</v>
      </c>
      <c r="S157" s="13"/>
      <c r="T157" s="13">
        <v>1</v>
      </c>
      <c r="U157" s="13"/>
      <c r="V157" s="13"/>
      <c r="W157" s="13"/>
      <c r="X157" s="13"/>
      <c r="Y157" s="13"/>
      <c r="Z157" s="13"/>
      <c r="AA157" s="13">
        <v>1</v>
      </c>
      <c r="AB157" s="13"/>
      <c r="AC157" s="13"/>
      <c r="AD157" s="9">
        <v>1</v>
      </c>
      <c r="AE157" s="9">
        <v>1</v>
      </c>
      <c r="AF157" s="9"/>
      <c r="AG157" s="9"/>
      <c r="AH157" s="9"/>
      <c r="AI157" s="9"/>
      <c r="AJ157" s="9"/>
      <c r="AK157" s="9"/>
      <c r="AL157" s="29"/>
      <c r="AM157" s="9"/>
      <c r="AN157" s="9"/>
      <c r="AO157" s="9"/>
      <c r="AP157" s="9"/>
      <c r="AQ157" s="9"/>
      <c r="AR157" s="9"/>
      <c r="AS157" s="29"/>
      <c r="AT157" s="29"/>
      <c r="AU157" s="9"/>
      <c r="AV157" s="29"/>
      <c r="AW157" s="29"/>
      <c r="AX157" s="29"/>
      <c r="AY157" s="9"/>
      <c r="AZ157" s="9"/>
      <c r="BA157" s="2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>
        <v>1</v>
      </c>
      <c r="BN157" s="9"/>
      <c r="BO157" s="9"/>
      <c r="BP157" s="9"/>
      <c r="BQ157" s="9">
        <v>1</v>
      </c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>
        <v>1</v>
      </c>
      <c r="CM157" s="9"/>
      <c r="CN157" s="9"/>
      <c r="CO157" s="29"/>
      <c r="CP157" s="29"/>
      <c r="CQ157" s="29"/>
      <c r="CR157" s="29"/>
      <c r="CS157" s="9"/>
      <c r="CT157" s="9"/>
      <c r="CU157" s="9"/>
      <c r="CV157" s="9"/>
      <c r="CW157" s="29"/>
      <c r="CX157" s="9"/>
      <c r="CY157" s="9"/>
      <c r="CZ157" s="9"/>
      <c r="DA157" s="9"/>
      <c r="DB157" s="9"/>
      <c r="DC157" s="9"/>
      <c r="DD157" s="9"/>
      <c r="DE157" s="29"/>
      <c r="DF157" s="29"/>
      <c r="DG157" s="9"/>
      <c r="DH157" s="29"/>
      <c r="DI157" s="9"/>
      <c r="DJ157" s="29"/>
      <c r="DK157" s="29"/>
      <c r="DL157" s="9">
        <f t="shared" si="4"/>
        <v>5</v>
      </c>
      <c r="DM157" s="30"/>
      <c r="DN157" s="31"/>
      <c r="DO157" s="13"/>
    </row>
    <row r="158" spans="1:119" ht="20.100000000000001" customHeight="1">
      <c r="A158" s="7">
        <v>153631</v>
      </c>
      <c r="B158" s="13" t="s">
        <v>184</v>
      </c>
      <c r="C158" s="9">
        <v>1</v>
      </c>
      <c r="D158" s="9" t="s">
        <v>380</v>
      </c>
      <c r="E158" s="185" t="s">
        <v>381</v>
      </c>
      <c r="F158" s="13">
        <v>1</v>
      </c>
      <c r="G158" s="13"/>
      <c r="H158" s="13">
        <v>1</v>
      </c>
      <c r="I158" s="13"/>
      <c r="J158" s="13"/>
      <c r="K158" s="13"/>
      <c r="L158" s="13"/>
      <c r="M158" s="13"/>
      <c r="N158" s="13"/>
      <c r="O158" s="13"/>
      <c r="P158" s="13"/>
      <c r="Q158" s="13"/>
      <c r="R158" s="13" t="s">
        <v>291</v>
      </c>
      <c r="S158" s="13"/>
      <c r="T158" s="13">
        <v>1</v>
      </c>
      <c r="U158" s="13"/>
      <c r="V158" s="13"/>
      <c r="W158" s="13"/>
      <c r="X158" s="13"/>
      <c r="Y158" s="13"/>
      <c r="Z158" s="13"/>
      <c r="AA158" s="13">
        <v>1</v>
      </c>
      <c r="AB158" s="13"/>
      <c r="AC158" s="13"/>
      <c r="AD158" s="9">
        <v>1</v>
      </c>
      <c r="AE158" s="9">
        <v>1</v>
      </c>
      <c r="AF158" s="9"/>
      <c r="AG158" s="9"/>
      <c r="AH158" s="9"/>
      <c r="AI158" s="9"/>
      <c r="AJ158" s="9"/>
      <c r="AK158" s="9"/>
      <c r="AL158" s="29"/>
      <c r="AM158" s="9"/>
      <c r="AN158" s="9"/>
      <c r="AO158" s="9"/>
      <c r="AP158" s="9"/>
      <c r="AQ158" s="9"/>
      <c r="AR158" s="9"/>
      <c r="AS158" s="29"/>
      <c r="AT158" s="29"/>
      <c r="AU158" s="9"/>
      <c r="AV158" s="29"/>
      <c r="AW158" s="29"/>
      <c r="AX158" s="29"/>
      <c r="AY158" s="9"/>
      <c r="AZ158" s="9"/>
      <c r="BA158" s="2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>
        <v>1</v>
      </c>
      <c r="BN158" s="9"/>
      <c r="BO158" s="9"/>
      <c r="BP158" s="9"/>
      <c r="BQ158" s="9">
        <v>1</v>
      </c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>
        <v>1</v>
      </c>
      <c r="CM158" s="9"/>
      <c r="CN158" s="9"/>
      <c r="CO158" s="29"/>
      <c r="CP158" s="29"/>
      <c r="CQ158" s="29"/>
      <c r="CR158" s="29"/>
      <c r="CS158" s="9"/>
      <c r="CT158" s="9"/>
      <c r="CU158" s="9"/>
      <c r="CV158" s="9"/>
      <c r="CW158" s="29"/>
      <c r="CX158" s="9"/>
      <c r="CY158" s="9"/>
      <c r="CZ158" s="9"/>
      <c r="DA158" s="9"/>
      <c r="DB158" s="9"/>
      <c r="DC158" s="9"/>
      <c r="DD158" s="9"/>
      <c r="DE158" s="29"/>
      <c r="DF158" s="29"/>
      <c r="DG158" s="9"/>
      <c r="DH158" s="29"/>
      <c r="DI158" s="9"/>
      <c r="DJ158" s="29"/>
      <c r="DK158" s="29"/>
      <c r="DL158" s="9">
        <f t="shared" si="4"/>
        <v>5</v>
      </c>
      <c r="DM158" s="30"/>
      <c r="DN158" s="31" t="s">
        <v>480</v>
      </c>
      <c r="DO158" s="13"/>
    </row>
    <row r="159" spans="1:119" ht="20.100000000000001" customHeight="1">
      <c r="A159" s="7">
        <v>155046</v>
      </c>
      <c r="B159" s="13" t="s">
        <v>185</v>
      </c>
      <c r="C159" s="9">
        <v>208</v>
      </c>
      <c r="D159" s="9" t="s">
        <v>380</v>
      </c>
      <c r="E159" s="185" t="s">
        <v>381</v>
      </c>
      <c r="F159" s="13">
        <v>1</v>
      </c>
      <c r="G159" s="13"/>
      <c r="H159" s="13">
        <v>1</v>
      </c>
      <c r="I159" s="13"/>
      <c r="J159" s="13"/>
      <c r="K159" s="13"/>
      <c r="L159" s="13"/>
      <c r="M159" s="13"/>
      <c r="N159" s="13"/>
      <c r="O159" s="13"/>
      <c r="P159" s="13"/>
      <c r="Q159" s="13"/>
      <c r="R159" s="13" t="s">
        <v>291</v>
      </c>
      <c r="S159" s="13"/>
      <c r="T159" s="13">
        <v>1</v>
      </c>
      <c r="U159" s="13"/>
      <c r="V159" s="13"/>
      <c r="W159" s="13"/>
      <c r="X159" s="13"/>
      <c r="Y159" s="13"/>
      <c r="Z159" s="13"/>
      <c r="AA159" s="13">
        <v>1</v>
      </c>
      <c r="AB159" s="13"/>
      <c r="AC159" s="13"/>
      <c r="AD159" s="9">
        <v>1</v>
      </c>
      <c r="AE159" s="9">
        <v>1</v>
      </c>
      <c r="AF159" s="9"/>
      <c r="AG159" s="9"/>
      <c r="AH159" s="9"/>
      <c r="AI159" s="9"/>
      <c r="AJ159" s="9"/>
      <c r="AK159" s="9"/>
      <c r="AL159" s="29"/>
      <c r="AM159" s="9"/>
      <c r="AN159" s="9"/>
      <c r="AO159" s="9"/>
      <c r="AP159" s="9"/>
      <c r="AQ159" s="9"/>
      <c r="AR159" s="9"/>
      <c r="AS159" s="29"/>
      <c r="AT159" s="29"/>
      <c r="AU159" s="9"/>
      <c r="AV159" s="29"/>
      <c r="AW159" s="29"/>
      <c r="AX159" s="29"/>
      <c r="AY159" s="9"/>
      <c r="AZ159" s="9"/>
      <c r="BA159" s="2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>
        <v>1</v>
      </c>
      <c r="BN159" s="9"/>
      <c r="BO159" s="9"/>
      <c r="BP159" s="9"/>
      <c r="BQ159" s="9">
        <v>1</v>
      </c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>
        <v>1</v>
      </c>
      <c r="CM159" s="9"/>
      <c r="CN159" s="9"/>
      <c r="CO159" s="29"/>
      <c r="CP159" s="29"/>
      <c r="CQ159" s="29"/>
      <c r="CR159" s="29"/>
      <c r="CS159" s="9"/>
      <c r="CT159" s="9"/>
      <c r="CU159" s="9"/>
      <c r="CV159" s="9"/>
      <c r="CW159" s="29"/>
      <c r="CX159" s="9"/>
      <c r="CY159" s="9"/>
      <c r="CZ159" s="9"/>
      <c r="DA159" s="9"/>
      <c r="DB159" s="9"/>
      <c r="DC159" s="9"/>
      <c r="DD159" s="9"/>
      <c r="DE159" s="29"/>
      <c r="DF159" s="29"/>
      <c r="DG159" s="9"/>
      <c r="DH159" s="29"/>
      <c r="DI159" s="9"/>
      <c r="DJ159" s="29"/>
      <c r="DK159" s="29"/>
      <c r="DL159" s="9">
        <f t="shared" si="4"/>
        <v>5</v>
      </c>
      <c r="DM159" s="30"/>
      <c r="DN159" s="31"/>
      <c r="DO159" s="13"/>
    </row>
    <row r="160" spans="1:119" ht="20.100000000000001" customHeight="1">
      <c r="A160" s="7">
        <v>155048</v>
      </c>
      <c r="B160" s="13" t="s">
        <v>186</v>
      </c>
      <c r="C160" s="9">
        <v>20</v>
      </c>
      <c r="D160" s="9" t="s">
        <v>380</v>
      </c>
      <c r="E160" s="185" t="s">
        <v>381</v>
      </c>
      <c r="F160" s="13">
        <v>1</v>
      </c>
      <c r="G160" s="13"/>
      <c r="H160" s="13">
        <v>1</v>
      </c>
      <c r="I160" s="13"/>
      <c r="J160" s="13"/>
      <c r="K160" s="13"/>
      <c r="L160" s="13"/>
      <c r="M160" s="13"/>
      <c r="N160" s="13"/>
      <c r="O160" s="13"/>
      <c r="P160" s="13"/>
      <c r="Q160" s="13"/>
      <c r="R160" s="13" t="s">
        <v>291</v>
      </c>
      <c r="S160" s="13"/>
      <c r="T160" s="13">
        <v>1</v>
      </c>
      <c r="U160" s="13"/>
      <c r="V160" s="13"/>
      <c r="W160" s="13"/>
      <c r="X160" s="13"/>
      <c r="Y160" s="13"/>
      <c r="Z160" s="13"/>
      <c r="AA160" s="13">
        <v>1</v>
      </c>
      <c r="AB160" s="13"/>
      <c r="AC160" s="13"/>
      <c r="AD160" s="9">
        <v>1</v>
      </c>
      <c r="AE160" s="9">
        <v>1</v>
      </c>
      <c r="AF160" s="9"/>
      <c r="AG160" s="9"/>
      <c r="AH160" s="9"/>
      <c r="AI160" s="9"/>
      <c r="AJ160" s="9"/>
      <c r="AK160" s="9"/>
      <c r="AL160" s="29"/>
      <c r="AM160" s="9"/>
      <c r="AN160" s="9"/>
      <c r="AO160" s="9"/>
      <c r="AP160" s="9"/>
      <c r="AQ160" s="9"/>
      <c r="AR160" s="9"/>
      <c r="AS160" s="29"/>
      <c r="AT160" s="29"/>
      <c r="AU160" s="9"/>
      <c r="AV160" s="29"/>
      <c r="AW160" s="29"/>
      <c r="AX160" s="29"/>
      <c r="AY160" s="9"/>
      <c r="AZ160" s="9"/>
      <c r="BA160" s="2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>
        <v>1</v>
      </c>
      <c r="BN160" s="9"/>
      <c r="BO160" s="9"/>
      <c r="BP160" s="9"/>
      <c r="BQ160" s="9">
        <v>1</v>
      </c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>
        <v>1</v>
      </c>
      <c r="CM160" s="9"/>
      <c r="CN160" s="9"/>
      <c r="CO160" s="29"/>
      <c r="CP160" s="29"/>
      <c r="CQ160" s="29"/>
      <c r="CR160" s="29"/>
      <c r="CS160" s="9"/>
      <c r="CT160" s="9"/>
      <c r="CU160" s="9"/>
      <c r="CV160" s="9"/>
      <c r="CW160" s="29"/>
      <c r="CX160" s="9"/>
      <c r="CY160" s="9"/>
      <c r="CZ160" s="9"/>
      <c r="DA160" s="9"/>
      <c r="DB160" s="9"/>
      <c r="DC160" s="9"/>
      <c r="DD160" s="9"/>
      <c r="DE160" s="29"/>
      <c r="DF160" s="29"/>
      <c r="DG160" s="9"/>
      <c r="DH160" s="29"/>
      <c r="DI160" s="9"/>
      <c r="DJ160" s="29"/>
      <c r="DK160" s="29"/>
      <c r="DL160" s="9">
        <f t="shared" si="4"/>
        <v>5</v>
      </c>
      <c r="DM160" s="30"/>
      <c r="DN160" s="31"/>
      <c r="DO160" s="13"/>
    </row>
    <row r="161" spans="1:119" ht="20.100000000000001" customHeight="1">
      <c r="A161" s="7">
        <v>153645</v>
      </c>
      <c r="B161" s="13" t="s">
        <v>186</v>
      </c>
      <c r="C161" s="9">
        <v>20</v>
      </c>
      <c r="D161" s="9" t="s">
        <v>380</v>
      </c>
      <c r="E161" s="185" t="s">
        <v>381</v>
      </c>
      <c r="F161" s="13">
        <v>1</v>
      </c>
      <c r="G161" s="13"/>
      <c r="H161" s="13">
        <v>1</v>
      </c>
      <c r="I161" s="13"/>
      <c r="J161" s="13"/>
      <c r="K161" s="13"/>
      <c r="L161" s="13"/>
      <c r="M161" s="13"/>
      <c r="N161" s="13"/>
      <c r="O161" s="13"/>
      <c r="P161" s="13"/>
      <c r="Q161" s="13"/>
      <c r="R161" s="13" t="s">
        <v>291</v>
      </c>
      <c r="S161" s="13"/>
      <c r="T161" s="13">
        <v>1</v>
      </c>
      <c r="U161" s="13"/>
      <c r="V161" s="13"/>
      <c r="W161" s="13"/>
      <c r="X161" s="13"/>
      <c r="Y161" s="13"/>
      <c r="Z161" s="13"/>
      <c r="AA161" s="13">
        <v>1</v>
      </c>
      <c r="AB161" s="13"/>
      <c r="AC161" s="13"/>
      <c r="AD161" s="9">
        <v>1</v>
      </c>
      <c r="AE161" s="9">
        <v>1</v>
      </c>
      <c r="AF161" s="9"/>
      <c r="AG161" s="9"/>
      <c r="AH161" s="9"/>
      <c r="AI161" s="9"/>
      <c r="AJ161" s="9"/>
      <c r="AK161" s="9"/>
      <c r="AL161" s="29"/>
      <c r="AM161" s="9"/>
      <c r="AN161" s="9"/>
      <c r="AO161" s="9"/>
      <c r="AP161" s="9"/>
      <c r="AQ161" s="9"/>
      <c r="AR161" s="9"/>
      <c r="AS161" s="29"/>
      <c r="AT161" s="29"/>
      <c r="AU161" s="9"/>
      <c r="AV161" s="29"/>
      <c r="AW161" s="29"/>
      <c r="AX161" s="29"/>
      <c r="AY161" s="9"/>
      <c r="AZ161" s="9"/>
      <c r="BA161" s="2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>
        <v>1</v>
      </c>
      <c r="BN161" s="9"/>
      <c r="BO161" s="9"/>
      <c r="BP161" s="9"/>
      <c r="BQ161" s="9">
        <v>1</v>
      </c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>
        <v>1</v>
      </c>
      <c r="CM161" s="9"/>
      <c r="CN161" s="9"/>
      <c r="CO161" s="29"/>
      <c r="CP161" s="29"/>
      <c r="CQ161" s="29"/>
      <c r="CR161" s="29"/>
      <c r="CS161" s="9"/>
      <c r="CT161" s="9"/>
      <c r="CU161" s="9"/>
      <c r="CV161" s="9"/>
      <c r="CW161" s="29"/>
      <c r="CX161" s="9"/>
      <c r="CY161" s="9"/>
      <c r="CZ161" s="9"/>
      <c r="DA161" s="9"/>
      <c r="DB161" s="9"/>
      <c r="DC161" s="9"/>
      <c r="DD161" s="9"/>
      <c r="DE161" s="29"/>
      <c r="DF161" s="29"/>
      <c r="DG161" s="9"/>
      <c r="DH161" s="29"/>
      <c r="DI161" s="9"/>
      <c r="DJ161" s="29"/>
      <c r="DK161" s="29"/>
      <c r="DL161" s="9">
        <f t="shared" si="4"/>
        <v>5</v>
      </c>
      <c r="DM161" s="30"/>
      <c r="DN161" s="31"/>
      <c r="DO161" s="13"/>
    </row>
    <row r="162" spans="1:119" ht="20.100000000000001" customHeight="1">
      <c r="A162" s="7">
        <v>153638</v>
      </c>
      <c r="B162" s="13" t="s">
        <v>187</v>
      </c>
      <c r="C162" s="9">
        <v>4</v>
      </c>
      <c r="D162" s="9" t="s">
        <v>380</v>
      </c>
      <c r="E162" s="185" t="s">
        <v>381</v>
      </c>
      <c r="F162" s="13">
        <v>1</v>
      </c>
      <c r="G162" s="13"/>
      <c r="H162" s="13">
        <v>1</v>
      </c>
      <c r="I162" s="13"/>
      <c r="J162" s="13"/>
      <c r="K162" s="13"/>
      <c r="L162" s="13"/>
      <c r="M162" s="13"/>
      <c r="N162" s="13"/>
      <c r="O162" s="13"/>
      <c r="P162" s="13"/>
      <c r="Q162" s="13"/>
      <c r="R162" s="13" t="s">
        <v>291</v>
      </c>
      <c r="S162" s="13"/>
      <c r="T162" s="13">
        <v>1</v>
      </c>
      <c r="U162" s="13"/>
      <c r="V162" s="13"/>
      <c r="W162" s="13"/>
      <c r="X162" s="13"/>
      <c r="Y162" s="13"/>
      <c r="Z162" s="13"/>
      <c r="AA162" s="13">
        <v>1</v>
      </c>
      <c r="AB162" s="13"/>
      <c r="AC162" s="13"/>
      <c r="AD162" s="9">
        <v>1</v>
      </c>
      <c r="AE162" s="9">
        <v>1</v>
      </c>
      <c r="AF162" s="9"/>
      <c r="AG162" s="9"/>
      <c r="AH162" s="9"/>
      <c r="AI162" s="9"/>
      <c r="AJ162" s="9"/>
      <c r="AK162" s="9"/>
      <c r="AL162" s="29"/>
      <c r="AM162" s="9"/>
      <c r="AN162" s="9"/>
      <c r="AO162" s="9"/>
      <c r="AP162" s="9"/>
      <c r="AQ162" s="9"/>
      <c r="AR162" s="9"/>
      <c r="AS162" s="29"/>
      <c r="AT162" s="29"/>
      <c r="AU162" s="9"/>
      <c r="AV162" s="29"/>
      <c r="AW162" s="29"/>
      <c r="AX162" s="29"/>
      <c r="AY162" s="9"/>
      <c r="AZ162" s="9"/>
      <c r="BA162" s="2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>
        <v>1</v>
      </c>
      <c r="BN162" s="9"/>
      <c r="BO162" s="9"/>
      <c r="BP162" s="9"/>
      <c r="BQ162" s="9">
        <v>1</v>
      </c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>
        <v>1</v>
      </c>
      <c r="CM162" s="9"/>
      <c r="CN162" s="9"/>
      <c r="CO162" s="29"/>
      <c r="CP162" s="29"/>
      <c r="CQ162" s="29"/>
      <c r="CR162" s="29"/>
      <c r="CS162" s="9"/>
      <c r="CT162" s="9"/>
      <c r="CU162" s="9"/>
      <c r="CV162" s="9"/>
      <c r="CW162" s="29"/>
      <c r="CX162" s="9"/>
      <c r="CY162" s="9"/>
      <c r="CZ162" s="9"/>
      <c r="DA162" s="9"/>
      <c r="DB162" s="9"/>
      <c r="DC162" s="9"/>
      <c r="DD162" s="9"/>
      <c r="DE162" s="29"/>
      <c r="DF162" s="29"/>
      <c r="DG162" s="9"/>
      <c r="DH162" s="29"/>
      <c r="DI162" s="9"/>
      <c r="DJ162" s="29"/>
      <c r="DK162" s="29"/>
      <c r="DL162" s="9">
        <f t="shared" si="4"/>
        <v>5</v>
      </c>
      <c r="DM162" s="30"/>
      <c r="DN162" s="31"/>
      <c r="DO162" s="13"/>
    </row>
    <row r="163" spans="1:119" ht="20.100000000000001" customHeight="1">
      <c r="A163" s="7">
        <v>155047</v>
      </c>
      <c r="B163" s="13" t="s">
        <v>188</v>
      </c>
      <c r="C163" s="9">
        <v>60</v>
      </c>
      <c r="D163" s="9" t="s">
        <v>380</v>
      </c>
      <c r="E163" s="185" t="s">
        <v>381</v>
      </c>
      <c r="F163" s="13">
        <v>1</v>
      </c>
      <c r="G163" s="13"/>
      <c r="H163" s="13">
        <v>1</v>
      </c>
      <c r="I163" s="13"/>
      <c r="J163" s="13"/>
      <c r="K163" s="13"/>
      <c r="L163" s="13"/>
      <c r="M163" s="13"/>
      <c r="N163" s="13"/>
      <c r="O163" s="13"/>
      <c r="P163" s="13"/>
      <c r="Q163" s="13"/>
      <c r="R163" s="13" t="s">
        <v>291</v>
      </c>
      <c r="S163" s="13"/>
      <c r="T163" s="13">
        <v>1</v>
      </c>
      <c r="U163" s="13"/>
      <c r="V163" s="13"/>
      <c r="W163" s="13"/>
      <c r="X163" s="13"/>
      <c r="Y163" s="13"/>
      <c r="Z163" s="13"/>
      <c r="AA163" s="13">
        <v>1</v>
      </c>
      <c r="AB163" s="13"/>
      <c r="AC163" s="13"/>
      <c r="AD163" s="9">
        <v>1</v>
      </c>
      <c r="AE163" s="9">
        <v>1</v>
      </c>
      <c r="AF163" s="9"/>
      <c r="AG163" s="9"/>
      <c r="AH163" s="9"/>
      <c r="AI163" s="9"/>
      <c r="AJ163" s="9"/>
      <c r="AK163" s="9"/>
      <c r="AL163" s="29"/>
      <c r="AM163" s="9"/>
      <c r="AN163" s="9"/>
      <c r="AO163" s="9"/>
      <c r="AP163" s="9"/>
      <c r="AQ163" s="9"/>
      <c r="AR163" s="9"/>
      <c r="AS163" s="29"/>
      <c r="AT163" s="29"/>
      <c r="AU163" s="9"/>
      <c r="AV163" s="29"/>
      <c r="AW163" s="29"/>
      <c r="AX163" s="29"/>
      <c r="AY163" s="9"/>
      <c r="AZ163" s="9"/>
      <c r="BA163" s="2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>
        <v>1</v>
      </c>
      <c r="BN163" s="9"/>
      <c r="BO163" s="9"/>
      <c r="BP163" s="9"/>
      <c r="BQ163" s="9">
        <v>1</v>
      </c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>
        <v>1</v>
      </c>
      <c r="CM163" s="9"/>
      <c r="CN163" s="9"/>
      <c r="CO163" s="29"/>
      <c r="CP163" s="29"/>
      <c r="CQ163" s="29"/>
      <c r="CR163" s="29"/>
      <c r="CS163" s="9"/>
      <c r="CT163" s="9"/>
      <c r="CU163" s="9"/>
      <c r="CV163" s="9"/>
      <c r="CW163" s="29"/>
      <c r="CX163" s="9"/>
      <c r="CY163" s="9"/>
      <c r="CZ163" s="9"/>
      <c r="DA163" s="9"/>
      <c r="DB163" s="9"/>
      <c r="DC163" s="9"/>
      <c r="DD163" s="9"/>
      <c r="DE163" s="29"/>
      <c r="DF163" s="29"/>
      <c r="DG163" s="9"/>
      <c r="DH163" s="29"/>
      <c r="DI163" s="9"/>
      <c r="DJ163" s="29"/>
      <c r="DK163" s="29"/>
      <c r="DL163" s="9">
        <f t="shared" ref="DL163:DL194" si="5">SUM(AD163:DK163)</f>
        <v>5</v>
      </c>
      <c r="DM163" s="30"/>
      <c r="DN163" s="31"/>
      <c r="DO163" s="13"/>
    </row>
    <row r="164" spans="1:119" ht="20.100000000000001" customHeight="1">
      <c r="A164" s="7">
        <v>155049</v>
      </c>
      <c r="B164" s="13" t="s">
        <v>189</v>
      </c>
      <c r="C164" s="9">
        <v>208</v>
      </c>
      <c r="D164" s="9" t="s">
        <v>394</v>
      </c>
      <c r="E164" s="185" t="s">
        <v>460</v>
      </c>
      <c r="F164" s="13"/>
      <c r="G164" s="13"/>
      <c r="H164" s="13"/>
      <c r="I164" s="13"/>
      <c r="J164" s="13"/>
      <c r="K164" s="13">
        <v>1</v>
      </c>
      <c r="L164" s="13">
        <v>1</v>
      </c>
      <c r="M164" s="13"/>
      <c r="N164" s="13"/>
      <c r="O164" s="13"/>
      <c r="P164" s="13"/>
      <c r="Q164" s="13"/>
      <c r="R164" s="13" t="s">
        <v>291</v>
      </c>
      <c r="S164" s="13"/>
      <c r="T164" s="13">
        <v>1</v>
      </c>
      <c r="U164" s="13"/>
      <c r="V164" s="13"/>
      <c r="W164" s="13"/>
      <c r="X164" s="13"/>
      <c r="Y164" s="13">
        <v>1</v>
      </c>
      <c r="Z164" s="13"/>
      <c r="AA164" s="13">
        <v>1</v>
      </c>
      <c r="AB164" s="13"/>
      <c r="AC164" s="13"/>
      <c r="AD164" s="9"/>
      <c r="AE164" s="9"/>
      <c r="AF164" s="9"/>
      <c r="AG164" s="9"/>
      <c r="AH164" s="9"/>
      <c r="AI164" s="9"/>
      <c r="AJ164" s="9"/>
      <c r="AK164" s="9"/>
      <c r="AL164" s="29"/>
      <c r="AM164" s="9"/>
      <c r="AN164" s="9"/>
      <c r="AO164" s="9"/>
      <c r="AP164" s="9"/>
      <c r="AQ164" s="9"/>
      <c r="AR164" s="9"/>
      <c r="AS164" s="29">
        <v>1</v>
      </c>
      <c r="AT164" s="29"/>
      <c r="AU164" s="9"/>
      <c r="AV164" s="29"/>
      <c r="AW164" s="29">
        <v>1</v>
      </c>
      <c r="AX164" s="29">
        <v>1</v>
      </c>
      <c r="AY164" s="9"/>
      <c r="AZ164" s="9"/>
      <c r="BA164" s="29">
        <v>1</v>
      </c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29"/>
      <c r="CP164" s="29">
        <v>1</v>
      </c>
      <c r="CQ164" s="29"/>
      <c r="CR164" s="29">
        <v>1</v>
      </c>
      <c r="CS164" s="9"/>
      <c r="CT164" s="9">
        <v>1</v>
      </c>
      <c r="CU164" s="9"/>
      <c r="CV164" s="9"/>
      <c r="CW164" s="29"/>
      <c r="CX164" s="9"/>
      <c r="CY164" s="9"/>
      <c r="CZ164" s="9"/>
      <c r="DA164" s="9"/>
      <c r="DB164" s="9"/>
      <c r="DC164" s="9"/>
      <c r="DD164" s="9"/>
      <c r="DE164" s="29"/>
      <c r="DF164" s="29"/>
      <c r="DG164" s="9"/>
      <c r="DH164" s="29"/>
      <c r="DI164" s="9"/>
      <c r="DJ164" s="29"/>
      <c r="DK164" s="29"/>
      <c r="DL164" s="9">
        <f t="shared" si="5"/>
        <v>7</v>
      </c>
      <c r="DM164" s="30"/>
      <c r="DN164" s="31" t="s">
        <v>481</v>
      </c>
      <c r="DO164" s="13"/>
    </row>
    <row r="165" spans="1:119" ht="20.100000000000001" customHeight="1">
      <c r="A165" s="7">
        <v>152722</v>
      </c>
      <c r="B165" s="13" t="s">
        <v>537</v>
      </c>
      <c r="C165" s="9">
        <v>1</v>
      </c>
      <c r="D165" s="9" t="s">
        <v>394</v>
      </c>
      <c r="E165" s="185" t="s">
        <v>460</v>
      </c>
      <c r="F165" s="13"/>
      <c r="G165" s="13"/>
      <c r="H165" s="13"/>
      <c r="I165" s="13"/>
      <c r="J165" s="13"/>
      <c r="K165" s="13">
        <v>1</v>
      </c>
      <c r="L165" s="13">
        <v>1</v>
      </c>
      <c r="M165" s="13"/>
      <c r="N165" s="13"/>
      <c r="O165" s="13"/>
      <c r="P165" s="13"/>
      <c r="Q165" s="13"/>
      <c r="R165" s="13" t="s">
        <v>291</v>
      </c>
      <c r="S165" s="13"/>
      <c r="T165" s="13">
        <v>1</v>
      </c>
      <c r="U165" s="13"/>
      <c r="V165" s="13"/>
      <c r="W165" s="13"/>
      <c r="X165" s="13"/>
      <c r="Y165" s="13">
        <v>1</v>
      </c>
      <c r="Z165" s="13"/>
      <c r="AA165" s="13">
        <v>1</v>
      </c>
      <c r="AB165" s="13"/>
      <c r="AC165" s="13"/>
      <c r="AD165" s="9"/>
      <c r="AE165" s="9"/>
      <c r="AF165" s="9"/>
      <c r="AG165" s="9"/>
      <c r="AH165" s="9"/>
      <c r="AI165" s="9"/>
      <c r="AJ165" s="9"/>
      <c r="AK165" s="9"/>
      <c r="AL165" s="29"/>
      <c r="AM165" s="9"/>
      <c r="AN165" s="9"/>
      <c r="AO165" s="9"/>
      <c r="AP165" s="9"/>
      <c r="AQ165" s="9"/>
      <c r="AR165" s="9"/>
      <c r="AS165" s="29">
        <v>1</v>
      </c>
      <c r="AT165" s="29"/>
      <c r="AU165" s="9"/>
      <c r="AV165" s="29"/>
      <c r="AW165" s="29">
        <v>1</v>
      </c>
      <c r="AX165" s="29">
        <v>1</v>
      </c>
      <c r="AY165" s="9"/>
      <c r="AZ165" s="9"/>
      <c r="BA165" s="29">
        <v>1</v>
      </c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29"/>
      <c r="CP165" s="29">
        <v>1</v>
      </c>
      <c r="CQ165" s="29"/>
      <c r="CR165" s="29">
        <v>1</v>
      </c>
      <c r="CS165" s="9"/>
      <c r="CT165" s="9">
        <v>1</v>
      </c>
      <c r="CU165" s="9"/>
      <c r="CV165" s="9"/>
      <c r="CW165" s="29"/>
      <c r="CX165" s="9"/>
      <c r="CY165" s="9"/>
      <c r="CZ165" s="9"/>
      <c r="DA165" s="9"/>
      <c r="DB165" s="9"/>
      <c r="DC165" s="9"/>
      <c r="DD165" s="9"/>
      <c r="DE165" s="29"/>
      <c r="DF165" s="29"/>
      <c r="DG165" s="9"/>
      <c r="DH165" s="29"/>
      <c r="DI165" s="9"/>
      <c r="DJ165" s="29"/>
      <c r="DK165" s="29"/>
      <c r="DL165" s="9">
        <f t="shared" si="5"/>
        <v>7</v>
      </c>
      <c r="DM165" s="30"/>
      <c r="DN165" s="31" t="s">
        <v>481</v>
      </c>
      <c r="DO165" s="13"/>
    </row>
    <row r="166" spans="1:119" ht="20.100000000000001" customHeight="1">
      <c r="A166" s="7">
        <v>154806</v>
      </c>
      <c r="B166" s="13" t="s">
        <v>190</v>
      </c>
      <c r="C166" s="9">
        <v>4</v>
      </c>
      <c r="D166" s="9" t="s">
        <v>394</v>
      </c>
      <c r="E166" s="185" t="s">
        <v>460</v>
      </c>
      <c r="F166" s="13"/>
      <c r="G166" s="13"/>
      <c r="H166" s="13"/>
      <c r="I166" s="13"/>
      <c r="J166" s="13"/>
      <c r="K166" s="13">
        <v>1</v>
      </c>
      <c r="L166" s="13">
        <v>1</v>
      </c>
      <c r="M166" s="13"/>
      <c r="N166" s="13"/>
      <c r="O166" s="13"/>
      <c r="P166" s="13"/>
      <c r="Q166" s="13"/>
      <c r="R166" s="13" t="s">
        <v>291</v>
      </c>
      <c r="S166" s="13"/>
      <c r="T166" s="13">
        <v>1</v>
      </c>
      <c r="U166" s="13"/>
      <c r="V166" s="13"/>
      <c r="W166" s="13"/>
      <c r="X166" s="13"/>
      <c r="Y166" s="13">
        <v>1</v>
      </c>
      <c r="Z166" s="13"/>
      <c r="AA166" s="13">
        <v>1</v>
      </c>
      <c r="AB166" s="13"/>
      <c r="AC166" s="13"/>
      <c r="AD166" s="9"/>
      <c r="AE166" s="9"/>
      <c r="AF166" s="9"/>
      <c r="AG166" s="9"/>
      <c r="AH166" s="9"/>
      <c r="AI166" s="9"/>
      <c r="AJ166" s="9"/>
      <c r="AK166" s="9"/>
      <c r="AL166" s="29"/>
      <c r="AM166" s="9"/>
      <c r="AN166" s="9"/>
      <c r="AO166" s="9"/>
      <c r="AP166" s="9"/>
      <c r="AQ166" s="9"/>
      <c r="AR166" s="9"/>
      <c r="AS166" s="29">
        <v>1</v>
      </c>
      <c r="AT166" s="29"/>
      <c r="AU166" s="9"/>
      <c r="AV166" s="29"/>
      <c r="AW166" s="29">
        <v>1</v>
      </c>
      <c r="AX166" s="29">
        <v>1</v>
      </c>
      <c r="AY166" s="9"/>
      <c r="AZ166" s="9"/>
      <c r="BA166" s="29">
        <v>1</v>
      </c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29"/>
      <c r="CP166" s="29">
        <v>1</v>
      </c>
      <c r="CQ166" s="29"/>
      <c r="CR166" s="29">
        <v>1</v>
      </c>
      <c r="CS166" s="9"/>
      <c r="CT166" s="9">
        <v>1</v>
      </c>
      <c r="CU166" s="9"/>
      <c r="CV166" s="9"/>
      <c r="CW166" s="29"/>
      <c r="CX166" s="9"/>
      <c r="CY166" s="9"/>
      <c r="CZ166" s="9"/>
      <c r="DA166" s="9"/>
      <c r="DB166" s="9"/>
      <c r="DC166" s="9"/>
      <c r="DD166" s="9"/>
      <c r="DE166" s="29"/>
      <c r="DF166" s="29"/>
      <c r="DG166" s="9"/>
      <c r="DH166" s="29"/>
      <c r="DI166" s="9"/>
      <c r="DJ166" s="29"/>
      <c r="DK166" s="29"/>
      <c r="DL166" s="9">
        <f t="shared" si="5"/>
        <v>7</v>
      </c>
      <c r="DM166" s="30"/>
      <c r="DN166" s="31"/>
      <c r="DO166" s="13"/>
    </row>
    <row r="167" spans="1:119" ht="20.100000000000001" customHeight="1">
      <c r="A167" s="7">
        <v>153392</v>
      </c>
      <c r="B167" s="13" t="s">
        <v>191</v>
      </c>
      <c r="C167" s="9">
        <v>60</v>
      </c>
      <c r="D167" s="9" t="s">
        <v>394</v>
      </c>
      <c r="E167" s="185" t="s">
        <v>460</v>
      </c>
      <c r="F167" s="13"/>
      <c r="G167" s="13"/>
      <c r="H167" s="13"/>
      <c r="I167" s="13"/>
      <c r="J167" s="13"/>
      <c r="K167" s="13">
        <v>1</v>
      </c>
      <c r="L167" s="13">
        <v>1</v>
      </c>
      <c r="M167" s="13"/>
      <c r="N167" s="13"/>
      <c r="O167" s="13"/>
      <c r="P167" s="13"/>
      <c r="Q167" s="13"/>
      <c r="R167" s="13" t="s">
        <v>291</v>
      </c>
      <c r="S167" s="13"/>
      <c r="T167" s="13">
        <v>1</v>
      </c>
      <c r="U167" s="13"/>
      <c r="V167" s="13"/>
      <c r="W167" s="13"/>
      <c r="X167" s="13"/>
      <c r="Y167" s="13">
        <v>1</v>
      </c>
      <c r="Z167" s="13"/>
      <c r="AA167" s="13">
        <v>1</v>
      </c>
      <c r="AB167" s="13"/>
      <c r="AC167" s="13"/>
      <c r="AD167" s="9"/>
      <c r="AE167" s="9"/>
      <c r="AF167" s="9"/>
      <c r="AG167" s="9"/>
      <c r="AH167" s="9"/>
      <c r="AI167" s="9"/>
      <c r="AJ167" s="9"/>
      <c r="AK167" s="9"/>
      <c r="AL167" s="29"/>
      <c r="AM167" s="9"/>
      <c r="AN167" s="9"/>
      <c r="AO167" s="9"/>
      <c r="AP167" s="9"/>
      <c r="AQ167" s="9"/>
      <c r="AR167" s="9"/>
      <c r="AS167" s="29">
        <v>1</v>
      </c>
      <c r="AT167" s="29"/>
      <c r="AU167" s="9"/>
      <c r="AV167" s="29"/>
      <c r="AW167" s="29">
        <v>1</v>
      </c>
      <c r="AX167" s="29">
        <v>1</v>
      </c>
      <c r="AY167" s="9"/>
      <c r="AZ167" s="9"/>
      <c r="BA167" s="29">
        <v>1</v>
      </c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29"/>
      <c r="CP167" s="29">
        <v>1</v>
      </c>
      <c r="CQ167" s="29"/>
      <c r="CR167" s="29">
        <v>1</v>
      </c>
      <c r="CS167" s="9"/>
      <c r="CT167" s="9">
        <v>1</v>
      </c>
      <c r="CU167" s="9"/>
      <c r="CV167" s="9"/>
      <c r="CW167" s="29"/>
      <c r="CX167" s="9"/>
      <c r="CY167" s="9"/>
      <c r="CZ167" s="9"/>
      <c r="DA167" s="9"/>
      <c r="DB167" s="9"/>
      <c r="DC167" s="9"/>
      <c r="DD167" s="9"/>
      <c r="DE167" s="29"/>
      <c r="DF167" s="29"/>
      <c r="DG167" s="9"/>
      <c r="DH167" s="29"/>
      <c r="DI167" s="9"/>
      <c r="DJ167" s="29"/>
      <c r="DK167" s="29"/>
      <c r="DL167" s="9">
        <f t="shared" si="5"/>
        <v>7</v>
      </c>
      <c r="DM167" s="30"/>
      <c r="DN167" s="31"/>
      <c r="DO167" s="13"/>
    </row>
    <row r="168" spans="1:119" ht="20.100000000000001" customHeight="1">
      <c r="A168" s="7">
        <v>154902</v>
      </c>
      <c r="B168" s="13" t="s">
        <v>192</v>
      </c>
      <c r="C168" s="9">
        <v>208</v>
      </c>
      <c r="D168" s="9" t="s">
        <v>398</v>
      </c>
      <c r="E168" s="185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9"/>
      <c r="AE168" s="9"/>
      <c r="AF168" s="9"/>
      <c r="AG168" s="9"/>
      <c r="AH168" s="9"/>
      <c r="AI168" s="9"/>
      <c r="AJ168" s="9"/>
      <c r="AK168" s="9"/>
      <c r="AL168" s="29"/>
      <c r="AM168" s="9"/>
      <c r="AN168" s="9"/>
      <c r="AO168" s="9"/>
      <c r="AP168" s="9"/>
      <c r="AQ168" s="9"/>
      <c r="AR168" s="9"/>
      <c r="AS168" s="29"/>
      <c r="AT168" s="29"/>
      <c r="AU168" s="9"/>
      <c r="AV168" s="29"/>
      <c r="AW168" s="29"/>
      <c r="AX168" s="29"/>
      <c r="AY168" s="9"/>
      <c r="AZ168" s="9"/>
      <c r="BA168" s="2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29"/>
      <c r="CP168" s="29"/>
      <c r="CQ168" s="29"/>
      <c r="CR168" s="29"/>
      <c r="CS168" s="9"/>
      <c r="CT168" s="9"/>
      <c r="CU168" s="9"/>
      <c r="CV168" s="9"/>
      <c r="CW168" s="29"/>
      <c r="CX168" s="9"/>
      <c r="CY168" s="9"/>
      <c r="CZ168" s="9"/>
      <c r="DA168" s="9"/>
      <c r="DB168" s="9"/>
      <c r="DC168" s="9"/>
      <c r="DD168" s="9"/>
      <c r="DE168" s="29"/>
      <c r="DF168" s="29"/>
      <c r="DG168" s="9"/>
      <c r="DH168" s="29"/>
      <c r="DI168" s="9"/>
      <c r="DJ168" s="29"/>
      <c r="DK168" s="29"/>
      <c r="DL168" s="9">
        <f t="shared" si="5"/>
        <v>0</v>
      </c>
      <c r="DM168" s="30"/>
      <c r="DN168" s="31"/>
      <c r="DO168" s="13"/>
    </row>
    <row r="169" spans="1:119" ht="20.100000000000001" customHeight="1">
      <c r="A169" s="7">
        <v>153543</v>
      </c>
      <c r="B169" s="13" t="s">
        <v>193</v>
      </c>
      <c r="C169" s="9">
        <v>208</v>
      </c>
      <c r="D169" s="9" t="s">
        <v>398</v>
      </c>
      <c r="E169" s="185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9"/>
      <c r="AE169" s="9"/>
      <c r="AF169" s="9"/>
      <c r="AG169" s="9"/>
      <c r="AH169" s="9"/>
      <c r="AI169" s="9"/>
      <c r="AJ169" s="9"/>
      <c r="AK169" s="9"/>
      <c r="AL169" s="29"/>
      <c r="AM169" s="9"/>
      <c r="AN169" s="9"/>
      <c r="AO169" s="9"/>
      <c r="AP169" s="9"/>
      <c r="AQ169" s="9"/>
      <c r="AR169" s="9"/>
      <c r="AS169" s="29"/>
      <c r="AT169" s="29"/>
      <c r="AU169" s="9"/>
      <c r="AV169" s="29"/>
      <c r="AW169" s="29"/>
      <c r="AX169" s="29"/>
      <c r="AY169" s="9"/>
      <c r="AZ169" s="9"/>
      <c r="BA169" s="2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29"/>
      <c r="CP169" s="29"/>
      <c r="CQ169" s="29"/>
      <c r="CR169" s="29"/>
      <c r="CS169" s="9"/>
      <c r="CT169" s="9"/>
      <c r="CU169" s="9"/>
      <c r="CV169" s="9"/>
      <c r="CW169" s="29"/>
      <c r="CX169" s="9"/>
      <c r="CY169" s="9"/>
      <c r="CZ169" s="9"/>
      <c r="DA169" s="9"/>
      <c r="DB169" s="9"/>
      <c r="DC169" s="9"/>
      <c r="DD169" s="9"/>
      <c r="DE169" s="29"/>
      <c r="DF169" s="29"/>
      <c r="DG169" s="9"/>
      <c r="DH169" s="29"/>
      <c r="DI169" s="9"/>
      <c r="DJ169" s="29"/>
      <c r="DK169" s="29"/>
      <c r="DL169" s="9">
        <f t="shared" si="5"/>
        <v>0</v>
      </c>
      <c r="DM169" s="30"/>
      <c r="DN169" s="31" t="s">
        <v>482</v>
      </c>
      <c r="DO169" s="13"/>
    </row>
    <row r="170" spans="1:119" ht="20.100000000000001" customHeight="1">
      <c r="A170" s="7">
        <v>152709</v>
      </c>
      <c r="B170" s="13" t="s">
        <v>194</v>
      </c>
      <c r="C170" s="9">
        <v>20</v>
      </c>
      <c r="D170" s="9" t="s">
        <v>398</v>
      </c>
      <c r="E170" s="185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9"/>
      <c r="AE170" s="9"/>
      <c r="AF170" s="9"/>
      <c r="AG170" s="9"/>
      <c r="AH170" s="9"/>
      <c r="AI170" s="9"/>
      <c r="AJ170" s="9"/>
      <c r="AK170" s="9"/>
      <c r="AL170" s="29"/>
      <c r="AM170" s="9"/>
      <c r="AN170" s="9"/>
      <c r="AO170" s="9"/>
      <c r="AP170" s="9"/>
      <c r="AQ170" s="9"/>
      <c r="AR170" s="9"/>
      <c r="AS170" s="29"/>
      <c r="AT170" s="29"/>
      <c r="AU170" s="9"/>
      <c r="AV170" s="29"/>
      <c r="AW170" s="29"/>
      <c r="AX170" s="29"/>
      <c r="AY170" s="9"/>
      <c r="AZ170" s="9"/>
      <c r="BA170" s="2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29"/>
      <c r="CP170" s="29"/>
      <c r="CQ170" s="29"/>
      <c r="CR170" s="29"/>
      <c r="CS170" s="9"/>
      <c r="CT170" s="9"/>
      <c r="CU170" s="9"/>
      <c r="CV170" s="9"/>
      <c r="CW170" s="29"/>
      <c r="CX170" s="9"/>
      <c r="CY170" s="9"/>
      <c r="CZ170" s="9"/>
      <c r="DA170" s="9"/>
      <c r="DB170" s="9"/>
      <c r="DC170" s="9"/>
      <c r="DD170" s="9"/>
      <c r="DE170" s="29"/>
      <c r="DF170" s="29"/>
      <c r="DG170" s="9"/>
      <c r="DH170" s="29"/>
      <c r="DI170" s="9"/>
      <c r="DJ170" s="29"/>
      <c r="DK170" s="29"/>
      <c r="DL170" s="9">
        <f t="shared" si="5"/>
        <v>0</v>
      </c>
      <c r="DM170" s="30"/>
      <c r="DN170" s="31"/>
      <c r="DO170" s="13"/>
    </row>
    <row r="171" spans="1:119" ht="20.100000000000001" customHeight="1">
      <c r="A171" s="7">
        <v>153541</v>
      </c>
      <c r="B171" s="13" t="s">
        <v>195</v>
      </c>
      <c r="C171" s="9">
        <v>208</v>
      </c>
      <c r="D171" s="9" t="s">
        <v>394</v>
      </c>
      <c r="E171" s="185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9"/>
      <c r="AE171" s="9"/>
      <c r="AF171" s="9"/>
      <c r="AG171" s="9"/>
      <c r="AH171" s="9"/>
      <c r="AI171" s="9"/>
      <c r="AJ171" s="9"/>
      <c r="AK171" s="9"/>
      <c r="AL171" s="29"/>
      <c r="AM171" s="9"/>
      <c r="AN171" s="9"/>
      <c r="AO171" s="9"/>
      <c r="AP171" s="9"/>
      <c r="AQ171" s="9"/>
      <c r="AR171" s="9"/>
      <c r="AS171" s="29"/>
      <c r="AT171" s="29"/>
      <c r="AU171" s="9"/>
      <c r="AV171" s="29"/>
      <c r="AW171" s="29"/>
      <c r="AX171" s="29"/>
      <c r="AY171" s="9"/>
      <c r="AZ171" s="9"/>
      <c r="BA171" s="2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29"/>
      <c r="CP171" s="29"/>
      <c r="CQ171" s="29"/>
      <c r="CR171" s="29"/>
      <c r="CS171" s="9"/>
      <c r="CT171" s="9"/>
      <c r="CU171" s="9"/>
      <c r="CV171" s="9"/>
      <c r="CW171" s="29"/>
      <c r="CX171" s="9"/>
      <c r="CY171" s="9"/>
      <c r="CZ171" s="9"/>
      <c r="DA171" s="9"/>
      <c r="DB171" s="9"/>
      <c r="DC171" s="9"/>
      <c r="DD171" s="9"/>
      <c r="DE171" s="29"/>
      <c r="DF171" s="29"/>
      <c r="DG171" s="9"/>
      <c r="DH171" s="29"/>
      <c r="DI171" s="9"/>
      <c r="DJ171" s="29"/>
      <c r="DK171" s="29"/>
      <c r="DL171" s="9">
        <f t="shared" si="5"/>
        <v>0</v>
      </c>
      <c r="DM171" s="30"/>
      <c r="DN171" s="31"/>
      <c r="DO171" s="13"/>
    </row>
    <row r="172" spans="1:119" ht="20.100000000000001" customHeight="1">
      <c r="A172" s="7">
        <v>152707</v>
      </c>
      <c r="B172" s="13" t="s">
        <v>196</v>
      </c>
      <c r="C172" s="9">
        <v>20</v>
      </c>
      <c r="D172" s="9" t="s">
        <v>394</v>
      </c>
      <c r="E172" s="185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9"/>
      <c r="AE172" s="9"/>
      <c r="AF172" s="9"/>
      <c r="AG172" s="9"/>
      <c r="AH172" s="9"/>
      <c r="AI172" s="9"/>
      <c r="AJ172" s="9"/>
      <c r="AK172" s="9"/>
      <c r="AL172" s="29"/>
      <c r="AM172" s="9"/>
      <c r="AN172" s="9"/>
      <c r="AO172" s="9"/>
      <c r="AP172" s="9"/>
      <c r="AQ172" s="9"/>
      <c r="AR172" s="9"/>
      <c r="AS172" s="29"/>
      <c r="AT172" s="29"/>
      <c r="AU172" s="9"/>
      <c r="AV172" s="29"/>
      <c r="AW172" s="29"/>
      <c r="AX172" s="29"/>
      <c r="AY172" s="9"/>
      <c r="AZ172" s="9"/>
      <c r="BA172" s="2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29"/>
      <c r="CP172" s="29"/>
      <c r="CQ172" s="29"/>
      <c r="CR172" s="29"/>
      <c r="CS172" s="9"/>
      <c r="CT172" s="9"/>
      <c r="CU172" s="9"/>
      <c r="CV172" s="9"/>
      <c r="CW172" s="29"/>
      <c r="CX172" s="9"/>
      <c r="CY172" s="9"/>
      <c r="CZ172" s="9"/>
      <c r="DA172" s="9"/>
      <c r="DB172" s="9"/>
      <c r="DC172" s="9"/>
      <c r="DD172" s="9"/>
      <c r="DE172" s="29"/>
      <c r="DF172" s="29"/>
      <c r="DG172" s="9"/>
      <c r="DH172" s="29"/>
      <c r="DI172" s="9"/>
      <c r="DJ172" s="29"/>
      <c r="DK172" s="29"/>
      <c r="DL172" s="9">
        <f t="shared" si="5"/>
        <v>0</v>
      </c>
      <c r="DM172" s="30"/>
      <c r="DN172" s="31"/>
      <c r="DO172" s="13"/>
    </row>
    <row r="173" spans="1:119" ht="20.100000000000001" customHeight="1">
      <c r="A173" s="7">
        <v>153744</v>
      </c>
      <c r="B173" s="13" t="s">
        <v>197</v>
      </c>
      <c r="C173" s="9">
        <v>208</v>
      </c>
      <c r="D173" s="9" t="s">
        <v>402</v>
      </c>
      <c r="E173" s="185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9"/>
      <c r="AE173" s="9"/>
      <c r="AF173" s="9"/>
      <c r="AG173" s="9"/>
      <c r="AH173" s="9"/>
      <c r="AI173" s="9"/>
      <c r="AJ173" s="9"/>
      <c r="AK173" s="9"/>
      <c r="AL173" s="29"/>
      <c r="AM173" s="9"/>
      <c r="AN173" s="9"/>
      <c r="AO173" s="9"/>
      <c r="AP173" s="9"/>
      <c r="AQ173" s="9"/>
      <c r="AR173" s="9"/>
      <c r="AS173" s="29"/>
      <c r="AT173" s="29"/>
      <c r="AU173" s="9"/>
      <c r="AV173" s="29"/>
      <c r="AW173" s="29"/>
      <c r="AX173" s="29"/>
      <c r="AY173" s="9"/>
      <c r="AZ173" s="9"/>
      <c r="BA173" s="2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29"/>
      <c r="CP173" s="29"/>
      <c r="CQ173" s="29"/>
      <c r="CR173" s="29"/>
      <c r="CS173" s="9"/>
      <c r="CT173" s="9"/>
      <c r="CU173" s="9"/>
      <c r="CV173" s="9"/>
      <c r="CW173" s="29"/>
      <c r="CX173" s="9"/>
      <c r="CY173" s="9"/>
      <c r="CZ173" s="9"/>
      <c r="DA173" s="9"/>
      <c r="DB173" s="9"/>
      <c r="DC173" s="9"/>
      <c r="DD173" s="9"/>
      <c r="DE173" s="29"/>
      <c r="DF173" s="29"/>
      <c r="DG173" s="9"/>
      <c r="DH173" s="29"/>
      <c r="DI173" s="9"/>
      <c r="DJ173" s="29"/>
      <c r="DK173" s="29"/>
      <c r="DL173" s="9">
        <f t="shared" si="5"/>
        <v>0</v>
      </c>
      <c r="DM173" s="30"/>
      <c r="DN173" s="31"/>
      <c r="DO173" s="13"/>
    </row>
    <row r="174" spans="1:119" ht="20.100000000000001" customHeight="1">
      <c r="A174" s="7">
        <v>154540</v>
      </c>
      <c r="B174" s="13" t="s">
        <v>198</v>
      </c>
      <c r="C174" s="9">
        <v>20</v>
      </c>
      <c r="D174" s="9" t="s">
        <v>402</v>
      </c>
      <c r="E174" s="185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9"/>
      <c r="AE174" s="9"/>
      <c r="AF174" s="9"/>
      <c r="AG174" s="9"/>
      <c r="AH174" s="9"/>
      <c r="AI174" s="9"/>
      <c r="AJ174" s="9"/>
      <c r="AK174" s="9"/>
      <c r="AL174" s="29"/>
      <c r="AM174" s="9"/>
      <c r="AN174" s="9"/>
      <c r="AO174" s="9"/>
      <c r="AP174" s="9"/>
      <c r="AQ174" s="9"/>
      <c r="AR174" s="9"/>
      <c r="AS174" s="29"/>
      <c r="AT174" s="29"/>
      <c r="AU174" s="9"/>
      <c r="AV174" s="29"/>
      <c r="AW174" s="29"/>
      <c r="AX174" s="29"/>
      <c r="AY174" s="9"/>
      <c r="AZ174" s="9"/>
      <c r="BA174" s="2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29"/>
      <c r="CP174" s="29"/>
      <c r="CQ174" s="29"/>
      <c r="CR174" s="29"/>
      <c r="CS174" s="9"/>
      <c r="CT174" s="9"/>
      <c r="CU174" s="9"/>
      <c r="CV174" s="9"/>
      <c r="CW174" s="29"/>
      <c r="CX174" s="9"/>
      <c r="CY174" s="9"/>
      <c r="CZ174" s="9"/>
      <c r="DA174" s="9"/>
      <c r="DB174" s="9"/>
      <c r="DC174" s="9"/>
      <c r="DD174" s="9"/>
      <c r="DE174" s="29"/>
      <c r="DF174" s="29"/>
      <c r="DG174" s="9"/>
      <c r="DH174" s="29"/>
      <c r="DI174" s="9"/>
      <c r="DJ174" s="29"/>
      <c r="DK174" s="29"/>
      <c r="DL174" s="9">
        <f t="shared" si="5"/>
        <v>0</v>
      </c>
      <c r="DM174" s="30"/>
      <c r="DN174" s="31"/>
      <c r="DO174" s="13"/>
    </row>
    <row r="175" spans="1:119" ht="20.100000000000001" customHeight="1">
      <c r="A175" s="7">
        <v>152857</v>
      </c>
      <c r="B175" s="13" t="s">
        <v>199</v>
      </c>
      <c r="C175" s="9">
        <v>208</v>
      </c>
      <c r="D175" s="9" t="s">
        <v>483</v>
      </c>
      <c r="E175" s="185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9"/>
      <c r="AE175" s="9"/>
      <c r="AF175" s="9"/>
      <c r="AG175" s="9"/>
      <c r="AH175" s="9"/>
      <c r="AI175" s="9"/>
      <c r="AJ175" s="9"/>
      <c r="AK175" s="9"/>
      <c r="AL175" s="29"/>
      <c r="AM175" s="9"/>
      <c r="AN175" s="9"/>
      <c r="AO175" s="9"/>
      <c r="AP175" s="9"/>
      <c r="AQ175" s="9"/>
      <c r="AR175" s="9"/>
      <c r="AS175" s="29"/>
      <c r="AT175" s="29"/>
      <c r="AU175" s="9"/>
      <c r="AV175" s="29"/>
      <c r="AW175" s="29"/>
      <c r="AX175" s="29"/>
      <c r="AY175" s="9"/>
      <c r="AZ175" s="9"/>
      <c r="BA175" s="2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29"/>
      <c r="CP175" s="29"/>
      <c r="CQ175" s="29"/>
      <c r="CR175" s="29"/>
      <c r="CS175" s="9"/>
      <c r="CT175" s="9"/>
      <c r="CU175" s="9"/>
      <c r="CV175" s="9"/>
      <c r="CW175" s="29"/>
      <c r="CX175" s="9"/>
      <c r="CY175" s="9"/>
      <c r="CZ175" s="9"/>
      <c r="DA175" s="9"/>
      <c r="DB175" s="9"/>
      <c r="DC175" s="9"/>
      <c r="DD175" s="9"/>
      <c r="DE175" s="29"/>
      <c r="DF175" s="29"/>
      <c r="DG175" s="9"/>
      <c r="DH175" s="29"/>
      <c r="DI175" s="9"/>
      <c r="DJ175" s="29"/>
      <c r="DK175" s="29"/>
      <c r="DL175" s="9">
        <f t="shared" si="5"/>
        <v>0</v>
      </c>
      <c r="DM175" s="30"/>
      <c r="DN175" s="31"/>
      <c r="DO175" s="13"/>
    </row>
    <row r="176" spans="1:119" ht="20.100000000000001" customHeight="1">
      <c r="A176" s="7">
        <v>152737</v>
      </c>
      <c r="B176" s="13" t="s">
        <v>200</v>
      </c>
      <c r="C176" s="9">
        <v>20</v>
      </c>
      <c r="D176" s="9" t="s">
        <v>483</v>
      </c>
      <c r="E176" s="185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9"/>
      <c r="AE176" s="9"/>
      <c r="AF176" s="9"/>
      <c r="AG176" s="9"/>
      <c r="AH176" s="9"/>
      <c r="AI176" s="9"/>
      <c r="AJ176" s="9"/>
      <c r="AK176" s="9"/>
      <c r="AL176" s="29"/>
      <c r="AM176" s="9"/>
      <c r="AN176" s="9"/>
      <c r="AO176" s="9"/>
      <c r="AP176" s="9"/>
      <c r="AQ176" s="9"/>
      <c r="AR176" s="9"/>
      <c r="AS176" s="29"/>
      <c r="AT176" s="29"/>
      <c r="AU176" s="9"/>
      <c r="AV176" s="29"/>
      <c r="AW176" s="29"/>
      <c r="AX176" s="29"/>
      <c r="AY176" s="9"/>
      <c r="AZ176" s="9"/>
      <c r="BA176" s="2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29"/>
      <c r="CP176" s="29"/>
      <c r="CQ176" s="29"/>
      <c r="CR176" s="29"/>
      <c r="CS176" s="9"/>
      <c r="CT176" s="9"/>
      <c r="CU176" s="9"/>
      <c r="CV176" s="9"/>
      <c r="CW176" s="29"/>
      <c r="CX176" s="9"/>
      <c r="CY176" s="9"/>
      <c r="CZ176" s="9"/>
      <c r="DA176" s="9"/>
      <c r="DB176" s="9"/>
      <c r="DC176" s="9"/>
      <c r="DD176" s="9"/>
      <c r="DE176" s="29"/>
      <c r="DF176" s="29"/>
      <c r="DG176" s="9"/>
      <c r="DH176" s="29"/>
      <c r="DI176" s="9"/>
      <c r="DJ176" s="29"/>
      <c r="DK176" s="29"/>
      <c r="DL176" s="9">
        <f t="shared" si="5"/>
        <v>0</v>
      </c>
      <c r="DM176" s="30"/>
      <c r="DN176" s="31"/>
      <c r="DO176" s="13"/>
    </row>
    <row r="177" spans="1:119" ht="20.100000000000001" customHeight="1">
      <c r="A177" s="7">
        <v>153852</v>
      </c>
      <c r="B177" s="13" t="s">
        <v>201</v>
      </c>
      <c r="C177" s="9">
        <v>208</v>
      </c>
      <c r="D177" s="9" t="s">
        <v>484</v>
      </c>
      <c r="E177" s="185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9"/>
      <c r="AE177" s="9"/>
      <c r="AF177" s="9"/>
      <c r="AG177" s="9"/>
      <c r="AH177" s="9"/>
      <c r="AI177" s="9"/>
      <c r="AJ177" s="9"/>
      <c r="AK177" s="9"/>
      <c r="AL177" s="29"/>
      <c r="AM177" s="9"/>
      <c r="AN177" s="9"/>
      <c r="AO177" s="9"/>
      <c r="AP177" s="9"/>
      <c r="AQ177" s="9"/>
      <c r="AR177" s="9"/>
      <c r="AS177" s="29"/>
      <c r="AT177" s="29"/>
      <c r="AU177" s="9"/>
      <c r="AV177" s="29"/>
      <c r="AW177" s="29"/>
      <c r="AX177" s="29"/>
      <c r="AY177" s="9"/>
      <c r="AZ177" s="9"/>
      <c r="BA177" s="2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29"/>
      <c r="CP177" s="29"/>
      <c r="CQ177" s="29"/>
      <c r="CR177" s="29"/>
      <c r="CS177" s="9"/>
      <c r="CT177" s="9"/>
      <c r="CU177" s="9"/>
      <c r="CV177" s="9"/>
      <c r="CW177" s="29"/>
      <c r="CX177" s="9"/>
      <c r="CY177" s="9"/>
      <c r="CZ177" s="9"/>
      <c r="DA177" s="9"/>
      <c r="DB177" s="9"/>
      <c r="DC177" s="9"/>
      <c r="DD177" s="9"/>
      <c r="DE177" s="29"/>
      <c r="DF177" s="29"/>
      <c r="DG177" s="9"/>
      <c r="DH177" s="29"/>
      <c r="DI177" s="9"/>
      <c r="DJ177" s="29"/>
      <c r="DK177" s="29"/>
      <c r="DL177" s="9">
        <f t="shared" si="5"/>
        <v>0</v>
      </c>
      <c r="DM177" s="30"/>
      <c r="DN177" s="31"/>
      <c r="DO177" s="13"/>
    </row>
    <row r="178" spans="1:119" ht="20.100000000000001" customHeight="1">
      <c r="A178" s="7">
        <v>153855</v>
      </c>
      <c r="B178" s="13" t="s">
        <v>202</v>
      </c>
      <c r="C178" s="9">
        <v>20</v>
      </c>
      <c r="D178" s="9" t="s">
        <v>484</v>
      </c>
      <c r="E178" s="185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9"/>
      <c r="AE178" s="9"/>
      <c r="AF178" s="9"/>
      <c r="AG178" s="9"/>
      <c r="AH178" s="9"/>
      <c r="AI178" s="9"/>
      <c r="AJ178" s="9"/>
      <c r="AK178" s="9"/>
      <c r="AL178" s="29"/>
      <c r="AM178" s="9"/>
      <c r="AN178" s="9"/>
      <c r="AO178" s="9"/>
      <c r="AP178" s="9"/>
      <c r="AQ178" s="9"/>
      <c r="AR178" s="9"/>
      <c r="AS178" s="29"/>
      <c r="AT178" s="29"/>
      <c r="AU178" s="9"/>
      <c r="AV178" s="29"/>
      <c r="AW178" s="29"/>
      <c r="AX178" s="29"/>
      <c r="AY178" s="9"/>
      <c r="AZ178" s="9"/>
      <c r="BA178" s="2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29"/>
      <c r="CP178" s="29"/>
      <c r="CQ178" s="29"/>
      <c r="CR178" s="29"/>
      <c r="CS178" s="9"/>
      <c r="CT178" s="9"/>
      <c r="CU178" s="9"/>
      <c r="CV178" s="9"/>
      <c r="CW178" s="29"/>
      <c r="CX178" s="9"/>
      <c r="CY178" s="9"/>
      <c r="CZ178" s="9"/>
      <c r="DA178" s="9"/>
      <c r="DB178" s="9"/>
      <c r="DC178" s="9"/>
      <c r="DD178" s="9"/>
      <c r="DE178" s="29"/>
      <c r="DF178" s="29"/>
      <c r="DG178" s="9"/>
      <c r="DH178" s="29"/>
      <c r="DI178" s="9"/>
      <c r="DJ178" s="29"/>
      <c r="DK178" s="29"/>
      <c r="DL178" s="9">
        <f t="shared" si="5"/>
        <v>0</v>
      </c>
      <c r="DM178" s="30"/>
      <c r="DN178" s="31"/>
      <c r="DO178" s="13"/>
    </row>
    <row r="179" spans="1:119" ht="20.100000000000001" customHeight="1">
      <c r="A179" s="7">
        <v>153848</v>
      </c>
      <c r="B179" s="13" t="s">
        <v>203</v>
      </c>
      <c r="C179" s="9">
        <v>208</v>
      </c>
      <c r="D179" s="9" t="s">
        <v>483</v>
      </c>
      <c r="E179" s="185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9"/>
      <c r="AE179" s="9"/>
      <c r="AF179" s="9"/>
      <c r="AG179" s="9"/>
      <c r="AH179" s="9"/>
      <c r="AI179" s="9"/>
      <c r="AJ179" s="9"/>
      <c r="AK179" s="9"/>
      <c r="AL179" s="29"/>
      <c r="AM179" s="9"/>
      <c r="AN179" s="9"/>
      <c r="AO179" s="9"/>
      <c r="AP179" s="9"/>
      <c r="AQ179" s="9"/>
      <c r="AR179" s="9"/>
      <c r="AS179" s="29"/>
      <c r="AT179" s="29"/>
      <c r="AU179" s="9"/>
      <c r="AV179" s="29"/>
      <c r="AW179" s="29"/>
      <c r="AX179" s="29"/>
      <c r="AY179" s="9"/>
      <c r="AZ179" s="9"/>
      <c r="BA179" s="2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29"/>
      <c r="CP179" s="29"/>
      <c r="CQ179" s="29"/>
      <c r="CR179" s="29"/>
      <c r="CS179" s="9"/>
      <c r="CT179" s="9"/>
      <c r="CU179" s="9"/>
      <c r="CV179" s="9"/>
      <c r="CW179" s="29"/>
      <c r="CX179" s="9"/>
      <c r="CY179" s="9"/>
      <c r="CZ179" s="9"/>
      <c r="DA179" s="9"/>
      <c r="DB179" s="9"/>
      <c r="DC179" s="9"/>
      <c r="DD179" s="9"/>
      <c r="DE179" s="29"/>
      <c r="DF179" s="29"/>
      <c r="DG179" s="9"/>
      <c r="DH179" s="29"/>
      <c r="DI179" s="9"/>
      <c r="DJ179" s="29"/>
      <c r="DK179" s="29"/>
      <c r="DL179" s="9">
        <f t="shared" si="5"/>
        <v>0</v>
      </c>
      <c r="DM179" s="30"/>
      <c r="DN179" s="31"/>
      <c r="DO179" s="13"/>
    </row>
    <row r="180" spans="1:119" ht="20.100000000000001" customHeight="1">
      <c r="A180" s="7">
        <v>153851</v>
      </c>
      <c r="B180" s="13" t="s">
        <v>204</v>
      </c>
      <c r="C180" s="9">
        <v>20</v>
      </c>
      <c r="D180" s="9" t="s">
        <v>483</v>
      </c>
      <c r="E180" s="185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9"/>
      <c r="AE180" s="9"/>
      <c r="AF180" s="9"/>
      <c r="AG180" s="9"/>
      <c r="AH180" s="9"/>
      <c r="AI180" s="9"/>
      <c r="AJ180" s="9"/>
      <c r="AK180" s="9"/>
      <c r="AL180" s="29"/>
      <c r="AM180" s="9"/>
      <c r="AN180" s="9"/>
      <c r="AO180" s="9"/>
      <c r="AP180" s="9"/>
      <c r="AQ180" s="9"/>
      <c r="AR180" s="9"/>
      <c r="AS180" s="29"/>
      <c r="AT180" s="29"/>
      <c r="AU180" s="9"/>
      <c r="AV180" s="29"/>
      <c r="AW180" s="29"/>
      <c r="AX180" s="29"/>
      <c r="AY180" s="9"/>
      <c r="AZ180" s="9"/>
      <c r="BA180" s="2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29"/>
      <c r="CP180" s="29"/>
      <c r="CQ180" s="29"/>
      <c r="CR180" s="29"/>
      <c r="CS180" s="9"/>
      <c r="CT180" s="9"/>
      <c r="CU180" s="9"/>
      <c r="CV180" s="9"/>
      <c r="CW180" s="29"/>
      <c r="CX180" s="9"/>
      <c r="CY180" s="9"/>
      <c r="CZ180" s="9"/>
      <c r="DA180" s="9"/>
      <c r="DB180" s="9"/>
      <c r="DC180" s="9"/>
      <c r="DD180" s="9"/>
      <c r="DE180" s="29"/>
      <c r="DF180" s="29"/>
      <c r="DG180" s="9"/>
      <c r="DH180" s="29"/>
      <c r="DI180" s="9"/>
      <c r="DJ180" s="29"/>
      <c r="DK180" s="29"/>
      <c r="DL180" s="9">
        <f t="shared" si="5"/>
        <v>0</v>
      </c>
      <c r="DM180" s="30"/>
      <c r="DN180" s="31"/>
      <c r="DO180" s="13"/>
    </row>
    <row r="181" spans="1:119" ht="20.100000000000001" customHeight="1">
      <c r="A181" s="7">
        <v>152891</v>
      </c>
      <c r="B181" s="13" t="s">
        <v>205</v>
      </c>
      <c r="C181" s="9">
        <v>208</v>
      </c>
      <c r="D181" s="9" t="s">
        <v>402</v>
      </c>
      <c r="E181" s="185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9"/>
      <c r="AE181" s="9"/>
      <c r="AF181" s="9"/>
      <c r="AG181" s="9"/>
      <c r="AH181" s="9"/>
      <c r="AI181" s="9"/>
      <c r="AJ181" s="9"/>
      <c r="AK181" s="9"/>
      <c r="AL181" s="29"/>
      <c r="AM181" s="9"/>
      <c r="AN181" s="9"/>
      <c r="AO181" s="9"/>
      <c r="AP181" s="9"/>
      <c r="AQ181" s="9"/>
      <c r="AR181" s="9"/>
      <c r="AS181" s="29"/>
      <c r="AT181" s="29"/>
      <c r="AU181" s="9"/>
      <c r="AV181" s="29"/>
      <c r="AW181" s="29"/>
      <c r="AX181" s="29"/>
      <c r="AY181" s="9"/>
      <c r="AZ181" s="9"/>
      <c r="BA181" s="2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29"/>
      <c r="CP181" s="29"/>
      <c r="CQ181" s="29"/>
      <c r="CR181" s="29"/>
      <c r="CS181" s="9"/>
      <c r="CT181" s="9"/>
      <c r="CU181" s="9"/>
      <c r="CV181" s="9"/>
      <c r="CW181" s="29"/>
      <c r="CX181" s="9"/>
      <c r="CY181" s="9"/>
      <c r="CZ181" s="9"/>
      <c r="DA181" s="9"/>
      <c r="DB181" s="9"/>
      <c r="DC181" s="9"/>
      <c r="DD181" s="9"/>
      <c r="DE181" s="29"/>
      <c r="DF181" s="29"/>
      <c r="DG181" s="9"/>
      <c r="DH181" s="29"/>
      <c r="DI181" s="9"/>
      <c r="DJ181" s="29"/>
      <c r="DK181" s="29"/>
      <c r="DL181" s="9">
        <f t="shared" si="5"/>
        <v>0</v>
      </c>
      <c r="DM181" s="30"/>
      <c r="DN181" s="31"/>
      <c r="DO181" s="13"/>
    </row>
    <row r="182" spans="1:119" ht="20.100000000000001" customHeight="1">
      <c r="A182" s="7">
        <v>152673</v>
      </c>
      <c r="B182" s="13" t="s">
        <v>206</v>
      </c>
      <c r="C182" s="9">
        <v>20</v>
      </c>
      <c r="D182" s="9" t="s">
        <v>402</v>
      </c>
      <c r="E182" s="185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9"/>
      <c r="AE182" s="9"/>
      <c r="AF182" s="9"/>
      <c r="AG182" s="9"/>
      <c r="AH182" s="9"/>
      <c r="AI182" s="9"/>
      <c r="AJ182" s="9"/>
      <c r="AK182" s="9"/>
      <c r="AL182" s="29"/>
      <c r="AM182" s="9"/>
      <c r="AN182" s="9"/>
      <c r="AO182" s="9"/>
      <c r="AP182" s="9"/>
      <c r="AQ182" s="9"/>
      <c r="AR182" s="9"/>
      <c r="AS182" s="29"/>
      <c r="AT182" s="29"/>
      <c r="AU182" s="9"/>
      <c r="AV182" s="29"/>
      <c r="AW182" s="29"/>
      <c r="AX182" s="29"/>
      <c r="AY182" s="9"/>
      <c r="AZ182" s="9"/>
      <c r="BA182" s="2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29"/>
      <c r="CP182" s="29"/>
      <c r="CQ182" s="29"/>
      <c r="CR182" s="29"/>
      <c r="CS182" s="9"/>
      <c r="CT182" s="9"/>
      <c r="CU182" s="9"/>
      <c r="CV182" s="9"/>
      <c r="CW182" s="29"/>
      <c r="CX182" s="9"/>
      <c r="CY182" s="9"/>
      <c r="CZ182" s="9"/>
      <c r="DA182" s="9"/>
      <c r="DB182" s="9"/>
      <c r="DC182" s="9"/>
      <c r="DD182" s="9"/>
      <c r="DE182" s="29"/>
      <c r="DF182" s="29"/>
      <c r="DG182" s="9"/>
      <c r="DH182" s="29"/>
      <c r="DI182" s="9"/>
      <c r="DJ182" s="29"/>
      <c r="DK182" s="29"/>
      <c r="DL182" s="9">
        <f t="shared" si="5"/>
        <v>0</v>
      </c>
      <c r="DM182" s="30"/>
      <c r="DN182" s="31"/>
      <c r="DO182" s="13"/>
    </row>
    <row r="183" spans="1:119" ht="20.100000000000001" customHeight="1">
      <c r="A183" s="7">
        <v>152715</v>
      </c>
      <c r="B183" s="13" t="s">
        <v>207</v>
      </c>
      <c r="C183" s="9">
        <v>20</v>
      </c>
      <c r="D183" s="9" t="s">
        <v>484</v>
      </c>
      <c r="E183" s="185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9"/>
      <c r="AE183" s="9"/>
      <c r="AF183" s="9"/>
      <c r="AG183" s="9"/>
      <c r="AH183" s="9"/>
      <c r="AI183" s="9"/>
      <c r="AJ183" s="9"/>
      <c r="AK183" s="9"/>
      <c r="AL183" s="29"/>
      <c r="AM183" s="9"/>
      <c r="AN183" s="9"/>
      <c r="AO183" s="9"/>
      <c r="AP183" s="9"/>
      <c r="AQ183" s="9"/>
      <c r="AR183" s="9"/>
      <c r="AS183" s="29"/>
      <c r="AT183" s="29"/>
      <c r="AU183" s="9"/>
      <c r="AV183" s="29"/>
      <c r="AW183" s="29"/>
      <c r="AX183" s="29"/>
      <c r="AY183" s="9"/>
      <c r="AZ183" s="9"/>
      <c r="BA183" s="2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29"/>
      <c r="CP183" s="29"/>
      <c r="CQ183" s="29"/>
      <c r="CR183" s="29"/>
      <c r="CS183" s="9"/>
      <c r="CT183" s="9"/>
      <c r="CU183" s="9"/>
      <c r="CV183" s="9"/>
      <c r="CW183" s="29"/>
      <c r="CX183" s="9"/>
      <c r="CY183" s="9"/>
      <c r="CZ183" s="9"/>
      <c r="DA183" s="9"/>
      <c r="DB183" s="9"/>
      <c r="DC183" s="9"/>
      <c r="DD183" s="9"/>
      <c r="DE183" s="29"/>
      <c r="DF183" s="29"/>
      <c r="DG183" s="9"/>
      <c r="DH183" s="29"/>
      <c r="DI183" s="9"/>
      <c r="DJ183" s="29"/>
      <c r="DK183" s="29"/>
      <c r="DL183" s="9">
        <f t="shared" si="5"/>
        <v>0</v>
      </c>
      <c r="DM183" s="30"/>
      <c r="DN183" s="31"/>
      <c r="DO183" s="13"/>
    </row>
    <row r="184" spans="1:119" ht="20.100000000000001" customHeight="1">
      <c r="A184" s="7">
        <v>154646</v>
      </c>
      <c r="B184" s="13" t="s">
        <v>208</v>
      </c>
      <c r="C184" s="9">
        <v>208</v>
      </c>
      <c r="D184" s="9" t="s">
        <v>483</v>
      </c>
      <c r="E184" s="185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9"/>
      <c r="AE184" s="9"/>
      <c r="AF184" s="9"/>
      <c r="AG184" s="9"/>
      <c r="AH184" s="9"/>
      <c r="AI184" s="9"/>
      <c r="AJ184" s="9"/>
      <c r="AK184" s="9"/>
      <c r="AL184" s="29"/>
      <c r="AM184" s="9"/>
      <c r="AN184" s="9"/>
      <c r="AO184" s="9"/>
      <c r="AP184" s="9"/>
      <c r="AQ184" s="9"/>
      <c r="AR184" s="9"/>
      <c r="AS184" s="29"/>
      <c r="AT184" s="29"/>
      <c r="AU184" s="9"/>
      <c r="AV184" s="29"/>
      <c r="AW184" s="29"/>
      <c r="AX184" s="29"/>
      <c r="AY184" s="9"/>
      <c r="AZ184" s="9"/>
      <c r="BA184" s="2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29"/>
      <c r="CP184" s="29"/>
      <c r="CQ184" s="29"/>
      <c r="CR184" s="29"/>
      <c r="CS184" s="9"/>
      <c r="CT184" s="9"/>
      <c r="CU184" s="9"/>
      <c r="CV184" s="9"/>
      <c r="CW184" s="29"/>
      <c r="CX184" s="9"/>
      <c r="CY184" s="9"/>
      <c r="CZ184" s="9"/>
      <c r="DA184" s="9"/>
      <c r="DB184" s="9"/>
      <c r="DC184" s="9"/>
      <c r="DD184" s="9"/>
      <c r="DE184" s="29"/>
      <c r="DF184" s="29"/>
      <c r="DG184" s="9"/>
      <c r="DH184" s="29"/>
      <c r="DI184" s="9"/>
      <c r="DJ184" s="29"/>
      <c r="DK184" s="29"/>
      <c r="DL184" s="9">
        <f t="shared" si="5"/>
        <v>0</v>
      </c>
      <c r="DM184" s="30"/>
      <c r="DN184" s="31"/>
      <c r="DO184" s="13"/>
    </row>
    <row r="185" spans="1:119" ht="20.100000000000001" customHeight="1">
      <c r="A185" s="7">
        <v>152714</v>
      </c>
      <c r="B185" s="13" t="s">
        <v>209</v>
      </c>
      <c r="C185" s="9">
        <v>20</v>
      </c>
      <c r="D185" s="9" t="s">
        <v>483</v>
      </c>
      <c r="E185" s="185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9"/>
      <c r="AE185" s="9"/>
      <c r="AF185" s="9"/>
      <c r="AG185" s="9"/>
      <c r="AH185" s="9"/>
      <c r="AI185" s="9"/>
      <c r="AJ185" s="9"/>
      <c r="AK185" s="9"/>
      <c r="AL185" s="29"/>
      <c r="AM185" s="9"/>
      <c r="AN185" s="9"/>
      <c r="AO185" s="9"/>
      <c r="AP185" s="9"/>
      <c r="AQ185" s="9"/>
      <c r="AR185" s="9"/>
      <c r="AS185" s="29"/>
      <c r="AT185" s="29"/>
      <c r="AU185" s="9"/>
      <c r="AV185" s="29"/>
      <c r="AW185" s="29"/>
      <c r="AX185" s="29"/>
      <c r="AY185" s="9"/>
      <c r="AZ185" s="9"/>
      <c r="BA185" s="2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29"/>
      <c r="CP185" s="29"/>
      <c r="CQ185" s="29"/>
      <c r="CR185" s="29"/>
      <c r="CS185" s="9"/>
      <c r="CT185" s="9"/>
      <c r="CU185" s="9"/>
      <c r="CV185" s="9"/>
      <c r="CW185" s="29"/>
      <c r="CX185" s="9"/>
      <c r="CY185" s="9"/>
      <c r="CZ185" s="9"/>
      <c r="DA185" s="9"/>
      <c r="DB185" s="9"/>
      <c r="DC185" s="9"/>
      <c r="DD185" s="9"/>
      <c r="DE185" s="29"/>
      <c r="DF185" s="29"/>
      <c r="DG185" s="9"/>
      <c r="DH185" s="29"/>
      <c r="DI185" s="9"/>
      <c r="DJ185" s="29"/>
      <c r="DK185" s="29"/>
      <c r="DL185" s="9">
        <f t="shared" si="5"/>
        <v>0</v>
      </c>
      <c r="DM185" s="30"/>
      <c r="DN185" s="31"/>
      <c r="DO185" s="13"/>
    </row>
    <row r="186" spans="1:119" ht="20.100000000000001" customHeight="1">
      <c r="A186" s="7">
        <v>153120</v>
      </c>
      <c r="B186" s="13" t="s">
        <v>210</v>
      </c>
      <c r="C186" s="9">
        <v>208</v>
      </c>
      <c r="D186" s="9" t="s">
        <v>402</v>
      </c>
      <c r="E186" s="185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9"/>
      <c r="AE186" s="9"/>
      <c r="AF186" s="9"/>
      <c r="AG186" s="9"/>
      <c r="AH186" s="9"/>
      <c r="AI186" s="9"/>
      <c r="AJ186" s="9"/>
      <c r="AK186" s="9"/>
      <c r="AL186" s="29"/>
      <c r="AM186" s="9"/>
      <c r="AN186" s="9"/>
      <c r="AO186" s="9"/>
      <c r="AP186" s="9"/>
      <c r="AQ186" s="9"/>
      <c r="AR186" s="9"/>
      <c r="AS186" s="29"/>
      <c r="AT186" s="29"/>
      <c r="AU186" s="9"/>
      <c r="AV186" s="29"/>
      <c r="AW186" s="29"/>
      <c r="AX186" s="29"/>
      <c r="AY186" s="9"/>
      <c r="AZ186" s="9"/>
      <c r="BA186" s="2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29"/>
      <c r="CP186" s="29"/>
      <c r="CQ186" s="29"/>
      <c r="CR186" s="29"/>
      <c r="CS186" s="9"/>
      <c r="CT186" s="9"/>
      <c r="CU186" s="9"/>
      <c r="CV186" s="9"/>
      <c r="CW186" s="29"/>
      <c r="CX186" s="9"/>
      <c r="CY186" s="9"/>
      <c r="CZ186" s="9"/>
      <c r="DA186" s="9"/>
      <c r="DB186" s="9"/>
      <c r="DC186" s="9"/>
      <c r="DD186" s="9"/>
      <c r="DE186" s="29"/>
      <c r="DF186" s="29"/>
      <c r="DG186" s="9"/>
      <c r="DH186" s="29"/>
      <c r="DI186" s="9"/>
      <c r="DJ186" s="29"/>
      <c r="DK186" s="29"/>
      <c r="DL186" s="9">
        <f t="shared" si="5"/>
        <v>0</v>
      </c>
      <c r="DM186" s="30"/>
      <c r="DN186" s="31"/>
      <c r="DO186" s="13"/>
    </row>
    <row r="187" spans="1:119" ht="20.100000000000001" customHeight="1">
      <c r="A187" s="7">
        <v>154379</v>
      </c>
      <c r="B187" s="13" t="s">
        <v>211</v>
      </c>
      <c r="C187" s="9">
        <v>20</v>
      </c>
      <c r="D187" s="9" t="s">
        <v>402</v>
      </c>
      <c r="E187" s="185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9"/>
      <c r="AE187" s="9"/>
      <c r="AF187" s="9"/>
      <c r="AG187" s="9"/>
      <c r="AH187" s="9"/>
      <c r="AI187" s="9"/>
      <c r="AJ187" s="9"/>
      <c r="AK187" s="9"/>
      <c r="AL187" s="29"/>
      <c r="AM187" s="9"/>
      <c r="AN187" s="9"/>
      <c r="AO187" s="9"/>
      <c r="AP187" s="9"/>
      <c r="AQ187" s="9"/>
      <c r="AR187" s="9"/>
      <c r="AS187" s="29"/>
      <c r="AT187" s="29"/>
      <c r="AU187" s="9"/>
      <c r="AV187" s="29"/>
      <c r="AW187" s="29"/>
      <c r="AX187" s="29"/>
      <c r="AY187" s="9"/>
      <c r="AZ187" s="9"/>
      <c r="BA187" s="2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29"/>
      <c r="CP187" s="29"/>
      <c r="CQ187" s="29"/>
      <c r="CR187" s="29"/>
      <c r="CS187" s="9"/>
      <c r="CT187" s="9"/>
      <c r="CU187" s="9"/>
      <c r="CV187" s="9"/>
      <c r="CW187" s="29"/>
      <c r="CX187" s="9"/>
      <c r="CY187" s="9"/>
      <c r="CZ187" s="9"/>
      <c r="DA187" s="9"/>
      <c r="DB187" s="9"/>
      <c r="DC187" s="9"/>
      <c r="DD187" s="9"/>
      <c r="DE187" s="29"/>
      <c r="DF187" s="29"/>
      <c r="DG187" s="9"/>
      <c r="DH187" s="29"/>
      <c r="DI187" s="9"/>
      <c r="DJ187" s="29"/>
      <c r="DK187" s="29"/>
      <c r="DL187" s="9">
        <f t="shared" si="5"/>
        <v>0</v>
      </c>
      <c r="DM187" s="30"/>
      <c r="DN187" s="31"/>
      <c r="DO187" s="13"/>
    </row>
    <row r="188" spans="1:119" ht="20.100000000000001" customHeight="1">
      <c r="A188" s="7">
        <v>154899</v>
      </c>
      <c r="B188" s="13" t="s">
        <v>212</v>
      </c>
      <c r="C188" s="9">
        <v>208</v>
      </c>
      <c r="D188" s="9" t="s">
        <v>402</v>
      </c>
      <c r="E188" s="185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9"/>
      <c r="AE188" s="9"/>
      <c r="AF188" s="9"/>
      <c r="AG188" s="9"/>
      <c r="AH188" s="9"/>
      <c r="AI188" s="9"/>
      <c r="AJ188" s="9"/>
      <c r="AK188" s="9"/>
      <c r="AL188" s="29"/>
      <c r="AM188" s="9"/>
      <c r="AN188" s="9"/>
      <c r="AO188" s="9"/>
      <c r="AP188" s="9"/>
      <c r="AQ188" s="9"/>
      <c r="AR188" s="9"/>
      <c r="AS188" s="29"/>
      <c r="AT188" s="29"/>
      <c r="AU188" s="9"/>
      <c r="AV188" s="29"/>
      <c r="AW188" s="29"/>
      <c r="AX188" s="29"/>
      <c r="AY188" s="9"/>
      <c r="AZ188" s="9"/>
      <c r="BA188" s="2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29"/>
      <c r="CP188" s="29"/>
      <c r="CQ188" s="29"/>
      <c r="CR188" s="29"/>
      <c r="CS188" s="9"/>
      <c r="CT188" s="9"/>
      <c r="CU188" s="9"/>
      <c r="CV188" s="9"/>
      <c r="CW188" s="29"/>
      <c r="CX188" s="9"/>
      <c r="CY188" s="9"/>
      <c r="CZ188" s="9"/>
      <c r="DA188" s="9"/>
      <c r="DB188" s="9"/>
      <c r="DC188" s="9"/>
      <c r="DD188" s="9"/>
      <c r="DE188" s="29"/>
      <c r="DF188" s="29"/>
      <c r="DG188" s="9"/>
      <c r="DH188" s="29"/>
      <c r="DI188" s="9"/>
      <c r="DJ188" s="29"/>
      <c r="DK188" s="29"/>
      <c r="DL188" s="9">
        <f t="shared" si="5"/>
        <v>0</v>
      </c>
      <c r="DM188" s="30"/>
      <c r="DN188" s="31"/>
      <c r="DO188" s="13"/>
    </row>
    <row r="189" spans="1:119" ht="20.100000000000001" customHeight="1">
      <c r="A189" s="7">
        <v>152712</v>
      </c>
      <c r="B189" s="13" t="s">
        <v>213</v>
      </c>
      <c r="C189" s="9">
        <v>20</v>
      </c>
      <c r="D189" s="9" t="s">
        <v>402</v>
      </c>
      <c r="E189" s="185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9"/>
      <c r="AE189" s="9"/>
      <c r="AF189" s="9"/>
      <c r="AG189" s="9"/>
      <c r="AH189" s="9"/>
      <c r="AI189" s="9"/>
      <c r="AJ189" s="9"/>
      <c r="AK189" s="9"/>
      <c r="AL189" s="29"/>
      <c r="AM189" s="9"/>
      <c r="AN189" s="9"/>
      <c r="AO189" s="9"/>
      <c r="AP189" s="9"/>
      <c r="AQ189" s="9"/>
      <c r="AR189" s="9"/>
      <c r="AS189" s="29"/>
      <c r="AT189" s="29"/>
      <c r="AU189" s="9"/>
      <c r="AV189" s="29"/>
      <c r="AW189" s="29"/>
      <c r="AX189" s="29"/>
      <c r="AY189" s="9"/>
      <c r="AZ189" s="9"/>
      <c r="BA189" s="2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29"/>
      <c r="CP189" s="29"/>
      <c r="CQ189" s="29"/>
      <c r="CR189" s="29"/>
      <c r="CS189" s="9"/>
      <c r="CT189" s="9"/>
      <c r="CU189" s="9"/>
      <c r="CV189" s="9"/>
      <c r="CW189" s="29"/>
      <c r="CX189" s="9"/>
      <c r="CY189" s="9"/>
      <c r="CZ189" s="9"/>
      <c r="DA189" s="9"/>
      <c r="DB189" s="9"/>
      <c r="DC189" s="9"/>
      <c r="DD189" s="9"/>
      <c r="DE189" s="29"/>
      <c r="DF189" s="29"/>
      <c r="DG189" s="9"/>
      <c r="DH189" s="29"/>
      <c r="DI189" s="9"/>
      <c r="DJ189" s="29"/>
      <c r="DK189" s="29"/>
      <c r="DL189" s="9">
        <f t="shared" si="5"/>
        <v>0</v>
      </c>
      <c r="DM189" s="30"/>
      <c r="DN189" s="31"/>
      <c r="DO189" s="13"/>
    </row>
    <row r="190" spans="1:119" ht="20.100000000000001" customHeight="1">
      <c r="A190" s="7">
        <v>152571</v>
      </c>
      <c r="B190" s="13" t="s">
        <v>214</v>
      </c>
      <c r="C190" s="9">
        <v>1</v>
      </c>
      <c r="D190" s="9" t="s">
        <v>483</v>
      </c>
      <c r="E190" s="185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395</v>
      </c>
      <c r="S190" s="13">
        <v>1</v>
      </c>
      <c r="T190" s="13"/>
      <c r="U190" s="13"/>
      <c r="V190" s="13"/>
      <c r="W190" s="13"/>
      <c r="X190" s="13">
        <v>1</v>
      </c>
      <c r="Y190" s="13"/>
      <c r="Z190" s="13"/>
      <c r="AA190" s="13"/>
      <c r="AB190" s="13"/>
      <c r="AC190" s="13">
        <v>1</v>
      </c>
      <c r="AD190" s="9"/>
      <c r="AE190" s="9">
        <v>1</v>
      </c>
      <c r="AF190" s="9"/>
      <c r="AG190" s="9"/>
      <c r="AH190" s="9"/>
      <c r="AI190" s="9"/>
      <c r="AJ190" s="9"/>
      <c r="AK190" s="9"/>
      <c r="AL190" s="29"/>
      <c r="AM190" s="9"/>
      <c r="AN190" s="9"/>
      <c r="AO190" s="9"/>
      <c r="AP190" s="9"/>
      <c r="AQ190" s="9"/>
      <c r="AR190" s="9"/>
      <c r="AS190" s="29"/>
      <c r="AT190" s="29"/>
      <c r="AU190" s="9"/>
      <c r="AV190" s="29"/>
      <c r="AW190" s="29"/>
      <c r="AX190" s="29"/>
      <c r="AY190" s="9"/>
      <c r="AZ190" s="9"/>
      <c r="BA190" s="2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29"/>
      <c r="CP190" s="29"/>
      <c r="CQ190" s="29"/>
      <c r="CR190" s="29"/>
      <c r="CS190" s="9"/>
      <c r="CT190" s="9"/>
      <c r="CU190" s="9"/>
      <c r="CV190" s="9"/>
      <c r="CW190" s="29"/>
      <c r="CX190" s="9"/>
      <c r="CY190" s="9"/>
      <c r="CZ190" s="9"/>
      <c r="DA190" s="9"/>
      <c r="DB190" s="9"/>
      <c r="DC190" s="9"/>
      <c r="DD190" s="9"/>
      <c r="DE190" s="29"/>
      <c r="DF190" s="29"/>
      <c r="DG190" s="9"/>
      <c r="DH190" s="29"/>
      <c r="DI190" s="9"/>
      <c r="DJ190" s="29"/>
      <c r="DK190" s="29"/>
      <c r="DL190" s="9">
        <f t="shared" si="5"/>
        <v>1</v>
      </c>
      <c r="DM190" s="30"/>
      <c r="DN190" s="31" t="s">
        <v>485</v>
      </c>
      <c r="DO190" s="13"/>
    </row>
    <row r="191" spans="1:119" ht="20.100000000000001" customHeight="1">
      <c r="A191" s="7">
        <v>152570</v>
      </c>
      <c r="B191" s="13" t="s">
        <v>215</v>
      </c>
      <c r="C191" s="9">
        <v>4</v>
      </c>
      <c r="D191" s="9" t="s">
        <v>483</v>
      </c>
      <c r="E191" s="185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395</v>
      </c>
      <c r="S191" s="13">
        <v>1</v>
      </c>
      <c r="T191" s="13"/>
      <c r="U191" s="13"/>
      <c r="V191" s="13"/>
      <c r="W191" s="13"/>
      <c r="X191" s="13">
        <v>1</v>
      </c>
      <c r="Y191" s="13"/>
      <c r="Z191" s="13"/>
      <c r="AA191" s="13"/>
      <c r="AB191" s="13"/>
      <c r="AC191" s="13">
        <v>1</v>
      </c>
      <c r="AD191" s="9"/>
      <c r="AE191" s="9">
        <v>1</v>
      </c>
      <c r="AF191" s="9"/>
      <c r="AG191" s="9"/>
      <c r="AH191" s="9"/>
      <c r="AI191" s="9"/>
      <c r="AJ191" s="9"/>
      <c r="AK191" s="9"/>
      <c r="AL191" s="29"/>
      <c r="AM191" s="9"/>
      <c r="AN191" s="9"/>
      <c r="AO191" s="9"/>
      <c r="AP191" s="9"/>
      <c r="AQ191" s="9"/>
      <c r="AR191" s="9"/>
      <c r="AS191" s="29"/>
      <c r="AT191" s="29"/>
      <c r="AU191" s="9"/>
      <c r="AV191" s="29"/>
      <c r="AW191" s="29"/>
      <c r="AX191" s="29"/>
      <c r="AY191" s="9"/>
      <c r="AZ191" s="9"/>
      <c r="BA191" s="2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29"/>
      <c r="CP191" s="29"/>
      <c r="CQ191" s="29"/>
      <c r="CR191" s="29"/>
      <c r="CS191" s="9"/>
      <c r="CT191" s="9"/>
      <c r="CU191" s="9"/>
      <c r="CV191" s="9"/>
      <c r="CW191" s="29"/>
      <c r="CX191" s="9"/>
      <c r="CY191" s="9"/>
      <c r="CZ191" s="9"/>
      <c r="DA191" s="9"/>
      <c r="DB191" s="9"/>
      <c r="DC191" s="9"/>
      <c r="DD191" s="9"/>
      <c r="DE191" s="29"/>
      <c r="DF191" s="29"/>
      <c r="DG191" s="9"/>
      <c r="DH191" s="29"/>
      <c r="DI191" s="9"/>
      <c r="DJ191" s="29"/>
      <c r="DK191" s="29"/>
      <c r="DL191" s="9">
        <f t="shared" si="5"/>
        <v>1</v>
      </c>
      <c r="DM191" s="30"/>
      <c r="DN191" s="31"/>
      <c r="DO191" s="13"/>
    </row>
    <row r="192" spans="1:119" ht="20.100000000000001" customHeight="1">
      <c r="A192" s="7">
        <v>152569</v>
      </c>
      <c r="B192" s="13" t="s">
        <v>216</v>
      </c>
      <c r="C192" s="9">
        <v>1</v>
      </c>
      <c r="D192" s="9" t="s">
        <v>402</v>
      </c>
      <c r="E192" s="185" t="s">
        <v>462</v>
      </c>
      <c r="F192" s="13">
        <v>1</v>
      </c>
      <c r="G192" s="13">
        <v>1</v>
      </c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 t="s">
        <v>400</v>
      </c>
      <c r="S192" s="13"/>
      <c r="T192" s="13">
        <v>1</v>
      </c>
      <c r="U192" s="13"/>
      <c r="V192" s="13"/>
      <c r="W192" s="13"/>
      <c r="X192" s="13">
        <v>1</v>
      </c>
      <c r="Y192" s="13"/>
      <c r="Z192" s="13"/>
      <c r="AA192" s="13"/>
      <c r="AB192" s="13">
        <v>1</v>
      </c>
      <c r="AC192" s="13"/>
      <c r="AD192" s="9"/>
      <c r="AE192" s="9">
        <v>1</v>
      </c>
      <c r="AF192" s="9"/>
      <c r="AG192" s="9"/>
      <c r="AH192" s="9"/>
      <c r="AI192" s="9"/>
      <c r="AJ192" s="9"/>
      <c r="AK192" s="9"/>
      <c r="AL192" s="29"/>
      <c r="AM192" s="9"/>
      <c r="AN192" s="9"/>
      <c r="AO192" s="9"/>
      <c r="AP192" s="9"/>
      <c r="AQ192" s="9"/>
      <c r="AR192" s="9"/>
      <c r="AS192" s="29"/>
      <c r="AT192" s="29"/>
      <c r="AU192" s="9"/>
      <c r="AV192" s="29"/>
      <c r="AW192" s="29"/>
      <c r="AX192" s="29"/>
      <c r="AY192" s="9"/>
      <c r="AZ192" s="9"/>
      <c r="BA192" s="2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>
        <v>1</v>
      </c>
      <c r="BM192" s="9"/>
      <c r="BN192" s="9"/>
      <c r="BO192" s="9"/>
      <c r="BP192" s="9"/>
      <c r="BQ192" s="9">
        <v>1</v>
      </c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29"/>
      <c r="CP192" s="29"/>
      <c r="CQ192" s="29"/>
      <c r="CR192" s="29"/>
      <c r="CS192" s="9"/>
      <c r="CT192" s="9"/>
      <c r="CU192" s="9"/>
      <c r="CV192" s="9"/>
      <c r="CW192" s="29"/>
      <c r="CX192" s="9"/>
      <c r="CY192" s="9"/>
      <c r="CZ192" s="9"/>
      <c r="DA192" s="9"/>
      <c r="DB192" s="9"/>
      <c r="DC192" s="9"/>
      <c r="DD192" s="9"/>
      <c r="DE192" s="29"/>
      <c r="DF192" s="29"/>
      <c r="DG192" s="9"/>
      <c r="DH192" s="29"/>
      <c r="DI192" s="9"/>
      <c r="DJ192" s="29"/>
      <c r="DK192" s="29"/>
      <c r="DL192" s="9">
        <f t="shared" si="5"/>
        <v>3</v>
      </c>
      <c r="DM192" s="30"/>
      <c r="DN192" s="31" t="s">
        <v>486</v>
      </c>
      <c r="DO192" s="13"/>
    </row>
    <row r="193" spans="1:119" ht="20.100000000000001" customHeight="1">
      <c r="A193" s="7">
        <v>155051</v>
      </c>
      <c r="B193" s="13" t="s">
        <v>217</v>
      </c>
      <c r="C193" s="9">
        <v>208</v>
      </c>
      <c r="D193" s="9" t="s">
        <v>402</v>
      </c>
      <c r="E193" s="185" t="s">
        <v>462</v>
      </c>
      <c r="F193" s="13">
        <v>1</v>
      </c>
      <c r="G193" s="13">
        <v>1</v>
      </c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 t="s">
        <v>400</v>
      </c>
      <c r="S193" s="13"/>
      <c r="T193" s="13">
        <v>1</v>
      </c>
      <c r="U193" s="13"/>
      <c r="V193" s="13"/>
      <c r="W193" s="13"/>
      <c r="X193" s="13">
        <v>1</v>
      </c>
      <c r="Y193" s="13"/>
      <c r="Z193" s="13"/>
      <c r="AA193" s="13"/>
      <c r="AB193" s="13">
        <v>1</v>
      </c>
      <c r="AC193" s="13"/>
      <c r="AD193" s="9"/>
      <c r="AE193" s="9">
        <v>1</v>
      </c>
      <c r="AF193" s="9"/>
      <c r="AG193" s="9"/>
      <c r="AH193" s="9"/>
      <c r="AI193" s="9"/>
      <c r="AJ193" s="9"/>
      <c r="AK193" s="9"/>
      <c r="AL193" s="29"/>
      <c r="AM193" s="9"/>
      <c r="AN193" s="9"/>
      <c r="AO193" s="9"/>
      <c r="AP193" s="9"/>
      <c r="AQ193" s="9"/>
      <c r="AR193" s="9"/>
      <c r="AS193" s="29"/>
      <c r="AT193" s="29"/>
      <c r="AU193" s="9"/>
      <c r="AV193" s="29"/>
      <c r="AW193" s="29"/>
      <c r="AX193" s="29"/>
      <c r="AY193" s="9"/>
      <c r="AZ193" s="9"/>
      <c r="BA193" s="2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>
        <v>1</v>
      </c>
      <c r="BM193" s="9"/>
      <c r="BN193" s="9"/>
      <c r="BO193" s="9"/>
      <c r="BP193" s="9"/>
      <c r="BQ193" s="9">
        <v>1</v>
      </c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29"/>
      <c r="CP193" s="29"/>
      <c r="CQ193" s="29"/>
      <c r="CR193" s="29"/>
      <c r="CS193" s="9"/>
      <c r="CT193" s="9"/>
      <c r="CU193" s="9"/>
      <c r="CV193" s="9"/>
      <c r="CW193" s="29"/>
      <c r="CX193" s="9"/>
      <c r="CY193" s="9"/>
      <c r="CZ193" s="9"/>
      <c r="DA193" s="9"/>
      <c r="DB193" s="9"/>
      <c r="DC193" s="9"/>
      <c r="DD193" s="9"/>
      <c r="DE193" s="29"/>
      <c r="DF193" s="29"/>
      <c r="DG193" s="9"/>
      <c r="DH193" s="29"/>
      <c r="DI193" s="9"/>
      <c r="DJ193" s="29"/>
      <c r="DK193" s="29"/>
      <c r="DL193" s="9">
        <f t="shared" si="5"/>
        <v>3</v>
      </c>
      <c r="DM193" s="30"/>
      <c r="DN193" s="31"/>
      <c r="DO193" s="13"/>
    </row>
    <row r="194" spans="1:119" ht="20.100000000000001" customHeight="1">
      <c r="A194" s="7">
        <v>155052</v>
      </c>
      <c r="B194" s="13" t="s">
        <v>218</v>
      </c>
      <c r="C194" s="9">
        <v>20</v>
      </c>
      <c r="D194" s="9" t="s">
        <v>402</v>
      </c>
      <c r="E194" s="185" t="s">
        <v>462</v>
      </c>
      <c r="F194" s="13">
        <v>1</v>
      </c>
      <c r="G194" s="13">
        <v>1</v>
      </c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 t="s">
        <v>400</v>
      </c>
      <c r="S194" s="13"/>
      <c r="T194" s="13">
        <v>1</v>
      </c>
      <c r="U194" s="13"/>
      <c r="V194" s="13"/>
      <c r="W194" s="13"/>
      <c r="X194" s="13">
        <v>1</v>
      </c>
      <c r="Y194" s="13"/>
      <c r="Z194" s="13"/>
      <c r="AA194" s="13"/>
      <c r="AB194" s="13">
        <v>1</v>
      </c>
      <c r="AC194" s="13"/>
      <c r="AD194" s="9"/>
      <c r="AE194" s="9">
        <v>1</v>
      </c>
      <c r="AF194" s="9"/>
      <c r="AG194" s="9"/>
      <c r="AH194" s="9"/>
      <c r="AI194" s="9"/>
      <c r="AJ194" s="9"/>
      <c r="AK194" s="9"/>
      <c r="AL194" s="29"/>
      <c r="AM194" s="9"/>
      <c r="AN194" s="9"/>
      <c r="AO194" s="9"/>
      <c r="AP194" s="9"/>
      <c r="AQ194" s="9"/>
      <c r="AR194" s="9"/>
      <c r="AS194" s="29"/>
      <c r="AT194" s="29"/>
      <c r="AU194" s="9"/>
      <c r="AV194" s="29"/>
      <c r="AW194" s="29"/>
      <c r="AX194" s="29"/>
      <c r="AY194" s="9"/>
      <c r="AZ194" s="9"/>
      <c r="BA194" s="2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>
        <v>1</v>
      </c>
      <c r="BM194" s="9"/>
      <c r="BN194" s="9"/>
      <c r="BO194" s="9"/>
      <c r="BP194" s="9"/>
      <c r="BQ194" s="9">
        <v>1</v>
      </c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29"/>
      <c r="CP194" s="29"/>
      <c r="CQ194" s="29"/>
      <c r="CR194" s="29"/>
      <c r="CS194" s="9"/>
      <c r="CT194" s="9"/>
      <c r="CU194" s="9"/>
      <c r="CV194" s="9"/>
      <c r="CW194" s="29"/>
      <c r="CX194" s="9"/>
      <c r="CY194" s="9"/>
      <c r="CZ194" s="9"/>
      <c r="DA194" s="9"/>
      <c r="DB194" s="9"/>
      <c r="DC194" s="9"/>
      <c r="DD194" s="9"/>
      <c r="DE194" s="29"/>
      <c r="DF194" s="29"/>
      <c r="DG194" s="9"/>
      <c r="DH194" s="29"/>
      <c r="DI194" s="9"/>
      <c r="DJ194" s="29"/>
      <c r="DK194" s="29"/>
      <c r="DL194" s="9">
        <f t="shared" si="5"/>
        <v>3</v>
      </c>
      <c r="DM194" s="30"/>
      <c r="DN194" s="31"/>
      <c r="DO194" s="13"/>
    </row>
    <row r="195" spans="1:119" ht="20.100000000000001" customHeight="1">
      <c r="A195" s="7">
        <v>152568</v>
      </c>
      <c r="B195" s="13" t="s">
        <v>219</v>
      </c>
      <c r="C195" s="9">
        <v>4</v>
      </c>
      <c r="D195" s="9" t="s">
        <v>402</v>
      </c>
      <c r="E195" s="185" t="s">
        <v>462</v>
      </c>
      <c r="F195" s="13">
        <v>1</v>
      </c>
      <c r="G195" s="13">
        <v>1</v>
      </c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 t="s">
        <v>400</v>
      </c>
      <c r="S195" s="13"/>
      <c r="T195" s="13">
        <v>1</v>
      </c>
      <c r="U195" s="13"/>
      <c r="V195" s="13"/>
      <c r="W195" s="13"/>
      <c r="X195" s="13">
        <v>1</v>
      </c>
      <c r="Y195" s="13"/>
      <c r="Z195" s="13"/>
      <c r="AA195" s="13"/>
      <c r="AB195" s="13">
        <v>1</v>
      </c>
      <c r="AC195" s="13"/>
      <c r="AD195" s="9"/>
      <c r="AE195" s="9">
        <v>1</v>
      </c>
      <c r="AF195" s="9"/>
      <c r="AG195" s="9"/>
      <c r="AH195" s="9"/>
      <c r="AI195" s="9"/>
      <c r="AJ195" s="9"/>
      <c r="AK195" s="9"/>
      <c r="AL195" s="29"/>
      <c r="AM195" s="9"/>
      <c r="AN195" s="9"/>
      <c r="AO195" s="9"/>
      <c r="AP195" s="9"/>
      <c r="AQ195" s="9"/>
      <c r="AR195" s="9"/>
      <c r="AS195" s="29"/>
      <c r="AT195" s="29"/>
      <c r="AU195" s="9"/>
      <c r="AV195" s="29"/>
      <c r="AW195" s="29"/>
      <c r="AX195" s="29"/>
      <c r="AY195" s="9"/>
      <c r="AZ195" s="9"/>
      <c r="BA195" s="2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>
        <v>1</v>
      </c>
      <c r="BM195" s="9"/>
      <c r="BN195" s="9"/>
      <c r="BO195" s="9"/>
      <c r="BP195" s="9"/>
      <c r="BQ195" s="9">
        <v>1</v>
      </c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29"/>
      <c r="CP195" s="29"/>
      <c r="CQ195" s="29"/>
      <c r="CR195" s="29"/>
      <c r="CS195" s="9"/>
      <c r="CT195" s="9"/>
      <c r="CU195" s="9"/>
      <c r="CV195" s="9"/>
      <c r="CW195" s="29"/>
      <c r="CX195" s="9"/>
      <c r="CY195" s="9"/>
      <c r="CZ195" s="9"/>
      <c r="DA195" s="9"/>
      <c r="DB195" s="9"/>
      <c r="DC195" s="9"/>
      <c r="DD195" s="9"/>
      <c r="DE195" s="29"/>
      <c r="DF195" s="29"/>
      <c r="DG195" s="9"/>
      <c r="DH195" s="29"/>
      <c r="DI195" s="9"/>
      <c r="DJ195" s="29"/>
      <c r="DK195" s="29"/>
      <c r="DL195" s="9">
        <f t="shared" ref="DL195:DL198" si="6">SUM(AD195:DK195)</f>
        <v>3</v>
      </c>
      <c r="DM195" s="30"/>
      <c r="DN195" s="31"/>
      <c r="DO195" s="13"/>
    </row>
    <row r="196" spans="1:119" ht="20.100000000000001" customHeight="1">
      <c r="A196" s="7">
        <v>154879</v>
      </c>
      <c r="B196" s="13" t="s">
        <v>220</v>
      </c>
      <c r="C196" s="9">
        <v>60</v>
      </c>
      <c r="D196" s="9" t="s">
        <v>402</v>
      </c>
      <c r="E196" s="185" t="s">
        <v>462</v>
      </c>
      <c r="F196" s="13">
        <v>1</v>
      </c>
      <c r="G196" s="13">
        <v>1</v>
      </c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 t="s">
        <v>400</v>
      </c>
      <c r="S196" s="13"/>
      <c r="T196" s="13">
        <v>1</v>
      </c>
      <c r="U196" s="13"/>
      <c r="V196" s="13"/>
      <c r="W196" s="13"/>
      <c r="X196" s="13">
        <v>1</v>
      </c>
      <c r="Y196" s="13"/>
      <c r="Z196" s="13"/>
      <c r="AA196" s="13"/>
      <c r="AB196" s="13">
        <v>1</v>
      </c>
      <c r="AC196" s="13"/>
      <c r="AD196" s="9"/>
      <c r="AE196" s="9">
        <v>1</v>
      </c>
      <c r="AF196" s="9"/>
      <c r="AG196" s="9"/>
      <c r="AH196" s="9"/>
      <c r="AI196" s="9"/>
      <c r="AJ196" s="9"/>
      <c r="AK196" s="9"/>
      <c r="AL196" s="29"/>
      <c r="AM196" s="9"/>
      <c r="AN196" s="9"/>
      <c r="AO196" s="9"/>
      <c r="AP196" s="9"/>
      <c r="AQ196" s="9"/>
      <c r="AR196" s="9"/>
      <c r="AS196" s="29"/>
      <c r="AT196" s="29"/>
      <c r="AU196" s="9"/>
      <c r="AV196" s="29"/>
      <c r="AW196" s="29"/>
      <c r="AX196" s="29"/>
      <c r="AY196" s="9"/>
      <c r="AZ196" s="9"/>
      <c r="BA196" s="2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>
        <v>1</v>
      </c>
      <c r="BM196" s="9"/>
      <c r="BN196" s="9"/>
      <c r="BO196" s="9"/>
      <c r="BP196" s="9"/>
      <c r="BQ196" s="9">
        <v>1</v>
      </c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29"/>
      <c r="CP196" s="29"/>
      <c r="CQ196" s="29"/>
      <c r="CR196" s="29"/>
      <c r="CS196" s="9"/>
      <c r="CT196" s="9"/>
      <c r="CU196" s="9"/>
      <c r="CV196" s="9"/>
      <c r="CW196" s="29"/>
      <c r="CX196" s="9"/>
      <c r="CY196" s="9"/>
      <c r="CZ196" s="9"/>
      <c r="DA196" s="9"/>
      <c r="DB196" s="9"/>
      <c r="DC196" s="9"/>
      <c r="DD196" s="9"/>
      <c r="DE196" s="29"/>
      <c r="DF196" s="29"/>
      <c r="DG196" s="9"/>
      <c r="DH196" s="29"/>
      <c r="DI196" s="9"/>
      <c r="DJ196" s="29"/>
      <c r="DK196" s="29"/>
      <c r="DL196" s="9">
        <f t="shared" si="6"/>
        <v>3</v>
      </c>
      <c r="DM196" s="30"/>
      <c r="DN196" s="31"/>
      <c r="DO196" s="13"/>
    </row>
    <row r="197" spans="1:119" ht="20.100000000000001" customHeight="1">
      <c r="A197" s="7">
        <v>152627</v>
      </c>
      <c r="B197" s="13" t="s">
        <v>221</v>
      </c>
      <c r="C197" s="9">
        <v>1</v>
      </c>
      <c r="D197" s="9" t="s">
        <v>402</v>
      </c>
      <c r="E197" s="185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>
        <v>1</v>
      </c>
      <c r="AC197" s="13"/>
      <c r="AD197" s="9"/>
      <c r="AE197" s="9">
        <v>1</v>
      </c>
      <c r="AF197" s="9"/>
      <c r="AG197" s="9"/>
      <c r="AH197" s="9"/>
      <c r="AI197" s="9"/>
      <c r="AJ197" s="9"/>
      <c r="AK197" s="9"/>
      <c r="AL197" s="29"/>
      <c r="AM197" s="9"/>
      <c r="AN197" s="9"/>
      <c r="AO197" s="9"/>
      <c r="AP197" s="9"/>
      <c r="AQ197" s="9"/>
      <c r="AR197" s="9"/>
      <c r="AS197" s="29"/>
      <c r="AT197" s="29"/>
      <c r="AU197" s="9"/>
      <c r="AV197" s="29"/>
      <c r="AW197" s="29"/>
      <c r="AX197" s="29"/>
      <c r="AY197" s="9"/>
      <c r="AZ197" s="9"/>
      <c r="BA197" s="2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>
        <v>1</v>
      </c>
      <c r="BM197" s="9"/>
      <c r="BN197" s="9"/>
      <c r="BO197" s="9"/>
      <c r="BP197" s="9"/>
      <c r="BQ197" s="9">
        <v>1</v>
      </c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29"/>
      <c r="CP197" s="29"/>
      <c r="CQ197" s="29"/>
      <c r="CR197" s="29"/>
      <c r="CS197" s="9"/>
      <c r="CT197" s="9"/>
      <c r="CU197" s="9"/>
      <c r="CV197" s="9"/>
      <c r="CW197" s="29"/>
      <c r="CX197" s="9"/>
      <c r="CY197" s="9"/>
      <c r="CZ197" s="9"/>
      <c r="DA197" s="9"/>
      <c r="DB197" s="9"/>
      <c r="DC197" s="9"/>
      <c r="DD197" s="9"/>
      <c r="DE197" s="29"/>
      <c r="DF197" s="29"/>
      <c r="DG197" s="9"/>
      <c r="DH197" s="29"/>
      <c r="DI197" s="9"/>
      <c r="DJ197" s="29"/>
      <c r="DK197" s="29"/>
      <c r="DL197" s="9">
        <f t="shared" si="6"/>
        <v>3</v>
      </c>
      <c r="DM197" s="30"/>
      <c r="DN197" s="31" t="s">
        <v>487</v>
      </c>
      <c r="DO197" s="13"/>
    </row>
    <row r="198" spans="1:119" ht="20.100000000000001" customHeight="1">
      <c r="A198" s="7">
        <v>152537</v>
      </c>
      <c r="B198" s="13" t="s">
        <v>222</v>
      </c>
      <c r="C198" s="9">
        <v>1</v>
      </c>
      <c r="D198" s="9" t="s">
        <v>408</v>
      </c>
      <c r="E198" s="185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>
        <v>1</v>
      </c>
      <c r="AB198" s="13"/>
      <c r="AC198" s="13"/>
      <c r="AD198" s="9"/>
      <c r="AE198" s="9"/>
      <c r="AF198" s="9"/>
      <c r="AG198" s="9"/>
      <c r="AH198" s="9"/>
      <c r="AI198" s="9"/>
      <c r="AJ198" s="9"/>
      <c r="AK198" s="9"/>
      <c r="AL198" s="29"/>
      <c r="AM198" s="9"/>
      <c r="AN198" s="9"/>
      <c r="AO198" s="9"/>
      <c r="AP198" s="9"/>
      <c r="AQ198" s="9"/>
      <c r="AR198" s="9"/>
      <c r="AS198" s="29"/>
      <c r="AT198" s="29"/>
      <c r="AU198" s="9"/>
      <c r="AV198" s="29"/>
      <c r="AW198" s="29"/>
      <c r="AX198" s="29"/>
      <c r="AY198" s="9"/>
      <c r="AZ198" s="9"/>
      <c r="BA198" s="2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>
        <v>1</v>
      </c>
      <c r="BO198" s="9"/>
      <c r="BP198" s="9"/>
      <c r="BQ198" s="9"/>
      <c r="BR198" s="9"/>
      <c r="BS198" s="9"/>
      <c r="BT198" s="9">
        <v>1</v>
      </c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29"/>
      <c r="CP198" s="29"/>
      <c r="CQ198" s="29"/>
      <c r="CR198" s="29"/>
      <c r="CS198" s="9"/>
      <c r="CT198" s="9"/>
      <c r="CU198" s="9"/>
      <c r="CV198" s="9"/>
      <c r="CW198" s="29"/>
      <c r="CX198" s="9"/>
      <c r="CY198" s="9"/>
      <c r="CZ198" s="9"/>
      <c r="DA198" s="9"/>
      <c r="DB198" s="9"/>
      <c r="DC198" s="9"/>
      <c r="DD198" s="9"/>
      <c r="DE198" s="29"/>
      <c r="DF198" s="29"/>
      <c r="DG198" s="9"/>
      <c r="DH198" s="29"/>
      <c r="DI198" s="9"/>
      <c r="DJ198" s="29"/>
      <c r="DK198" s="29"/>
      <c r="DL198" s="9">
        <f t="shared" si="6"/>
        <v>2</v>
      </c>
      <c r="DM198" s="30"/>
      <c r="DN198" s="31" t="s">
        <v>488</v>
      </c>
      <c r="DO198" s="13"/>
    </row>
    <row r="199" spans="1:119" ht="20.100000000000001" customHeight="1">
      <c r="A199" s="7">
        <v>152567</v>
      </c>
      <c r="B199" s="13" t="s">
        <v>223</v>
      </c>
      <c r="C199" s="9">
        <v>1</v>
      </c>
      <c r="D199" s="9" t="s">
        <v>398</v>
      </c>
      <c r="E199" s="185" t="s">
        <v>381</v>
      </c>
      <c r="F199" s="13">
        <v>1</v>
      </c>
      <c r="G199" s="13"/>
      <c r="H199" s="13">
        <v>1</v>
      </c>
      <c r="I199" s="13"/>
      <c r="J199" s="13"/>
      <c r="K199" s="13"/>
      <c r="L199" s="13"/>
      <c r="M199" s="13"/>
      <c r="N199" s="13"/>
      <c r="O199" s="13"/>
      <c r="P199" s="13"/>
      <c r="Q199" s="13"/>
      <c r="R199" s="9" t="s">
        <v>400</v>
      </c>
      <c r="S199" s="13"/>
      <c r="T199" s="13">
        <v>1</v>
      </c>
      <c r="U199" s="13"/>
      <c r="V199" s="13"/>
      <c r="W199" s="13"/>
      <c r="X199" s="13">
        <v>1</v>
      </c>
      <c r="Y199" s="13"/>
      <c r="Z199" s="13"/>
      <c r="AA199" s="13">
        <v>1</v>
      </c>
      <c r="AB199" s="13"/>
      <c r="AC199" s="13"/>
      <c r="AD199" s="9"/>
      <c r="AE199" s="9"/>
      <c r="AF199" s="9"/>
      <c r="AG199" s="9"/>
      <c r="AH199" s="9"/>
      <c r="AI199" s="9"/>
      <c r="AJ199" s="9"/>
      <c r="AK199" s="9"/>
      <c r="AL199" s="29"/>
      <c r="AM199" s="9"/>
      <c r="AN199" s="9"/>
      <c r="AO199" s="9"/>
      <c r="AP199" s="9"/>
      <c r="AQ199" s="9"/>
      <c r="AR199" s="9"/>
      <c r="AS199" s="29"/>
      <c r="AT199" s="29"/>
      <c r="AU199" s="9"/>
      <c r="AV199" s="29"/>
      <c r="AW199" s="29"/>
      <c r="AX199" s="29"/>
      <c r="AY199" s="9"/>
      <c r="AZ199" s="9"/>
      <c r="BA199" s="29"/>
      <c r="BB199" s="9"/>
      <c r="BC199" s="9"/>
      <c r="BD199" s="9"/>
      <c r="BE199" s="9"/>
      <c r="BF199" s="9"/>
      <c r="BG199" s="9"/>
      <c r="BH199" s="9">
        <v>1</v>
      </c>
      <c r="BI199" s="9">
        <v>1</v>
      </c>
      <c r="BJ199" s="9"/>
      <c r="BK199" s="9"/>
      <c r="BL199" s="9"/>
      <c r="BM199" s="9">
        <v>1</v>
      </c>
      <c r="BN199" s="9"/>
      <c r="BO199" s="9"/>
      <c r="BP199" s="9"/>
      <c r="BQ199" s="9">
        <v>1</v>
      </c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>
        <v>1</v>
      </c>
      <c r="CG199" s="9"/>
      <c r="CH199" s="9"/>
      <c r="CI199" s="9"/>
      <c r="CJ199" s="9"/>
      <c r="CK199" s="9"/>
      <c r="CL199" s="29">
        <v>1</v>
      </c>
      <c r="CM199" s="9"/>
      <c r="CN199" s="9">
        <v>1</v>
      </c>
      <c r="CO199" s="29"/>
      <c r="CP199" s="29"/>
      <c r="CQ199" s="29"/>
      <c r="CR199" s="29"/>
      <c r="CS199" s="9"/>
      <c r="CT199" s="9"/>
      <c r="CU199" s="9"/>
      <c r="CV199" s="9"/>
      <c r="CW199" s="29"/>
      <c r="CX199" s="9">
        <v>1</v>
      </c>
      <c r="CY199" s="9"/>
      <c r="CZ199" s="9"/>
      <c r="DA199" s="9"/>
      <c r="DB199" s="9"/>
      <c r="DC199" s="9"/>
      <c r="DD199" s="9"/>
      <c r="DE199" s="29"/>
      <c r="DF199" s="29"/>
      <c r="DG199" s="9"/>
      <c r="DH199" s="29">
        <v>1</v>
      </c>
      <c r="DI199" s="9">
        <v>1</v>
      </c>
      <c r="DJ199" s="29"/>
      <c r="DK199" s="29"/>
      <c r="DL199" s="9">
        <f t="shared" ref="DL199:DL227" si="7">SUM(AD199:DK199)</f>
        <v>10</v>
      </c>
      <c r="DM199" s="30"/>
      <c r="DN199" s="31" t="s">
        <v>489</v>
      </c>
      <c r="DO199" s="13"/>
    </row>
    <row r="200" spans="1:119" ht="20.100000000000001" customHeight="1">
      <c r="A200" s="7">
        <v>155053</v>
      </c>
      <c r="B200" s="13" t="s">
        <v>224</v>
      </c>
      <c r="C200" s="9">
        <v>208</v>
      </c>
      <c r="D200" s="9" t="s">
        <v>398</v>
      </c>
      <c r="E200" s="185" t="s">
        <v>381</v>
      </c>
      <c r="F200" s="13">
        <v>1</v>
      </c>
      <c r="G200" s="13"/>
      <c r="H200" s="13">
        <v>1</v>
      </c>
      <c r="I200" s="13"/>
      <c r="J200" s="13"/>
      <c r="K200" s="13"/>
      <c r="L200" s="13"/>
      <c r="M200" s="13"/>
      <c r="N200" s="13"/>
      <c r="O200" s="13"/>
      <c r="P200" s="13"/>
      <c r="Q200" s="13"/>
      <c r="R200" s="9" t="s">
        <v>400</v>
      </c>
      <c r="S200" s="13"/>
      <c r="T200" s="13">
        <v>1</v>
      </c>
      <c r="U200" s="13"/>
      <c r="V200" s="13"/>
      <c r="W200" s="13"/>
      <c r="X200" s="13">
        <v>1</v>
      </c>
      <c r="Y200" s="13"/>
      <c r="Z200" s="13"/>
      <c r="AA200" s="13">
        <v>1</v>
      </c>
      <c r="AB200" s="13"/>
      <c r="AC200" s="13"/>
      <c r="AD200" s="9"/>
      <c r="AE200" s="9"/>
      <c r="AF200" s="9"/>
      <c r="AG200" s="9"/>
      <c r="AH200" s="9"/>
      <c r="AI200" s="9"/>
      <c r="AJ200" s="9"/>
      <c r="AK200" s="9"/>
      <c r="AL200" s="29"/>
      <c r="AM200" s="9"/>
      <c r="AN200" s="9"/>
      <c r="AO200" s="9"/>
      <c r="AP200" s="9"/>
      <c r="AQ200" s="9"/>
      <c r="AR200" s="9"/>
      <c r="AS200" s="29"/>
      <c r="AT200" s="29"/>
      <c r="AU200" s="9"/>
      <c r="AV200" s="29"/>
      <c r="AW200" s="29"/>
      <c r="AX200" s="29"/>
      <c r="AY200" s="9"/>
      <c r="AZ200" s="9"/>
      <c r="BA200" s="29"/>
      <c r="BB200" s="9"/>
      <c r="BC200" s="9"/>
      <c r="BD200" s="9"/>
      <c r="BE200" s="9"/>
      <c r="BF200" s="9"/>
      <c r="BG200" s="9"/>
      <c r="BH200" s="9">
        <v>1</v>
      </c>
      <c r="BI200" s="9">
        <v>1</v>
      </c>
      <c r="BJ200" s="9"/>
      <c r="BK200" s="9"/>
      <c r="BL200" s="9"/>
      <c r="BM200" s="9">
        <v>1</v>
      </c>
      <c r="BN200" s="9"/>
      <c r="BO200" s="9"/>
      <c r="BP200" s="9"/>
      <c r="BQ200" s="9">
        <v>1</v>
      </c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>
        <v>1</v>
      </c>
      <c r="CG200" s="9"/>
      <c r="CH200" s="9"/>
      <c r="CI200" s="9"/>
      <c r="CJ200" s="9"/>
      <c r="CK200" s="9"/>
      <c r="CL200" s="29">
        <v>1</v>
      </c>
      <c r="CM200" s="9"/>
      <c r="CN200" s="9">
        <v>1</v>
      </c>
      <c r="CO200" s="29"/>
      <c r="CP200" s="29"/>
      <c r="CQ200" s="29"/>
      <c r="CR200" s="29"/>
      <c r="CS200" s="9"/>
      <c r="CT200" s="9"/>
      <c r="CU200" s="9"/>
      <c r="CV200" s="9"/>
      <c r="CW200" s="29"/>
      <c r="CX200" s="9">
        <v>1</v>
      </c>
      <c r="CY200" s="9"/>
      <c r="CZ200" s="9"/>
      <c r="DA200" s="9"/>
      <c r="DB200" s="9"/>
      <c r="DC200" s="9"/>
      <c r="DD200" s="9"/>
      <c r="DE200" s="29"/>
      <c r="DF200" s="29"/>
      <c r="DG200" s="9"/>
      <c r="DH200" s="29">
        <v>1</v>
      </c>
      <c r="DI200" s="9">
        <v>1</v>
      </c>
      <c r="DJ200" s="29"/>
      <c r="DK200" s="29"/>
      <c r="DL200" s="9">
        <f t="shared" si="7"/>
        <v>10</v>
      </c>
      <c r="DM200" s="30"/>
      <c r="DN200" s="31"/>
      <c r="DO200" s="13"/>
    </row>
    <row r="201" spans="1:119" ht="20.100000000000001" customHeight="1">
      <c r="A201" s="7">
        <v>155054</v>
      </c>
      <c r="B201" s="13" t="s">
        <v>225</v>
      </c>
      <c r="C201" s="9">
        <v>20</v>
      </c>
      <c r="D201" s="9" t="s">
        <v>398</v>
      </c>
      <c r="E201" s="185" t="s">
        <v>381</v>
      </c>
      <c r="F201" s="13">
        <v>1</v>
      </c>
      <c r="G201" s="13"/>
      <c r="H201" s="13">
        <v>1</v>
      </c>
      <c r="I201" s="13"/>
      <c r="J201" s="13"/>
      <c r="K201" s="13"/>
      <c r="L201" s="13"/>
      <c r="M201" s="13"/>
      <c r="N201" s="13"/>
      <c r="O201" s="13"/>
      <c r="P201" s="13"/>
      <c r="Q201" s="13"/>
      <c r="R201" s="9" t="s">
        <v>400</v>
      </c>
      <c r="S201" s="13"/>
      <c r="T201" s="13">
        <v>1</v>
      </c>
      <c r="U201" s="13"/>
      <c r="V201" s="13"/>
      <c r="W201" s="13"/>
      <c r="X201" s="13">
        <v>1</v>
      </c>
      <c r="Y201" s="13"/>
      <c r="Z201" s="13"/>
      <c r="AA201" s="13">
        <v>1</v>
      </c>
      <c r="AB201" s="13"/>
      <c r="AC201" s="13"/>
      <c r="AD201" s="9"/>
      <c r="AE201" s="9"/>
      <c r="AF201" s="9"/>
      <c r="AG201" s="9"/>
      <c r="AH201" s="9"/>
      <c r="AI201" s="9"/>
      <c r="AJ201" s="9"/>
      <c r="AK201" s="9"/>
      <c r="AL201" s="29"/>
      <c r="AM201" s="9"/>
      <c r="AN201" s="9"/>
      <c r="AO201" s="9"/>
      <c r="AP201" s="9"/>
      <c r="AQ201" s="9"/>
      <c r="AR201" s="9"/>
      <c r="AS201" s="29"/>
      <c r="AT201" s="29"/>
      <c r="AU201" s="9"/>
      <c r="AV201" s="29"/>
      <c r="AW201" s="29"/>
      <c r="AX201" s="29"/>
      <c r="AY201" s="9"/>
      <c r="AZ201" s="9"/>
      <c r="BA201" s="29"/>
      <c r="BB201" s="9"/>
      <c r="BC201" s="9"/>
      <c r="BD201" s="9"/>
      <c r="BE201" s="9"/>
      <c r="BF201" s="9"/>
      <c r="BG201" s="9"/>
      <c r="BH201" s="9">
        <v>1</v>
      </c>
      <c r="BI201" s="9">
        <v>1</v>
      </c>
      <c r="BJ201" s="9"/>
      <c r="BK201" s="9"/>
      <c r="BL201" s="9"/>
      <c r="BM201" s="9">
        <v>1</v>
      </c>
      <c r="BN201" s="9"/>
      <c r="BO201" s="9"/>
      <c r="BP201" s="9"/>
      <c r="BQ201" s="9">
        <v>1</v>
      </c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>
        <v>1</v>
      </c>
      <c r="CG201" s="9"/>
      <c r="CH201" s="9"/>
      <c r="CI201" s="9"/>
      <c r="CJ201" s="9"/>
      <c r="CK201" s="9"/>
      <c r="CL201" s="29">
        <v>1</v>
      </c>
      <c r="CM201" s="9"/>
      <c r="CN201" s="9">
        <v>1</v>
      </c>
      <c r="CO201" s="29"/>
      <c r="CP201" s="29"/>
      <c r="CQ201" s="29"/>
      <c r="CR201" s="29"/>
      <c r="CS201" s="9"/>
      <c r="CT201" s="9"/>
      <c r="CU201" s="9"/>
      <c r="CV201" s="9"/>
      <c r="CW201" s="29"/>
      <c r="CX201" s="9">
        <v>1</v>
      </c>
      <c r="CY201" s="9"/>
      <c r="CZ201" s="9"/>
      <c r="DA201" s="9"/>
      <c r="DB201" s="9"/>
      <c r="DC201" s="9"/>
      <c r="DD201" s="9"/>
      <c r="DE201" s="29"/>
      <c r="DF201" s="29"/>
      <c r="DG201" s="9"/>
      <c r="DH201" s="29">
        <v>1</v>
      </c>
      <c r="DI201" s="9">
        <v>1</v>
      </c>
      <c r="DJ201" s="29"/>
      <c r="DK201" s="29"/>
      <c r="DL201" s="9">
        <f t="shared" si="7"/>
        <v>10</v>
      </c>
      <c r="DM201" s="30"/>
      <c r="DN201" s="31"/>
      <c r="DO201" s="13"/>
    </row>
    <row r="202" spans="1:119" ht="20.100000000000001" customHeight="1">
      <c r="A202" s="7">
        <v>150011</v>
      </c>
      <c r="B202" s="13" t="s">
        <v>225</v>
      </c>
      <c r="C202" s="9">
        <v>20</v>
      </c>
      <c r="D202" s="9" t="s">
        <v>398</v>
      </c>
      <c r="E202" s="185" t="s">
        <v>381</v>
      </c>
      <c r="F202" s="13">
        <v>1</v>
      </c>
      <c r="G202" s="13"/>
      <c r="H202" s="13">
        <v>1</v>
      </c>
      <c r="I202" s="13"/>
      <c r="J202" s="13"/>
      <c r="K202" s="13"/>
      <c r="L202" s="13"/>
      <c r="M202" s="13"/>
      <c r="N202" s="13"/>
      <c r="O202" s="13"/>
      <c r="P202" s="13"/>
      <c r="Q202" s="13"/>
      <c r="R202" s="9" t="s">
        <v>400</v>
      </c>
      <c r="S202" s="13"/>
      <c r="T202" s="13">
        <v>1</v>
      </c>
      <c r="U202" s="13"/>
      <c r="V202" s="13"/>
      <c r="W202" s="13"/>
      <c r="X202" s="13">
        <v>1</v>
      </c>
      <c r="Y202" s="13"/>
      <c r="Z202" s="13"/>
      <c r="AA202" s="13">
        <v>1</v>
      </c>
      <c r="AB202" s="13"/>
      <c r="AC202" s="13"/>
      <c r="AD202" s="9"/>
      <c r="AE202" s="9"/>
      <c r="AF202" s="9"/>
      <c r="AG202" s="9"/>
      <c r="AH202" s="9"/>
      <c r="AI202" s="9"/>
      <c r="AJ202" s="9"/>
      <c r="AK202" s="9"/>
      <c r="AL202" s="29"/>
      <c r="AM202" s="9"/>
      <c r="AN202" s="9"/>
      <c r="AO202" s="9"/>
      <c r="AP202" s="9"/>
      <c r="AQ202" s="9"/>
      <c r="AR202" s="9"/>
      <c r="AS202" s="29"/>
      <c r="AT202" s="29"/>
      <c r="AU202" s="9"/>
      <c r="AV202" s="29"/>
      <c r="AW202" s="29"/>
      <c r="AX202" s="29"/>
      <c r="AY202" s="9"/>
      <c r="AZ202" s="9"/>
      <c r="BA202" s="29"/>
      <c r="BB202" s="9"/>
      <c r="BC202" s="9"/>
      <c r="BD202" s="9"/>
      <c r="BE202" s="9"/>
      <c r="BF202" s="9"/>
      <c r="BG202" s="9"/>
      <c r="BH202" s="9">
        <v>1</v>
      </c>
      <c r="BI202" s="9">
        <v>1</v>
      </c>
      <c r="BJ202" s="9"/>
      <c r="BK202" s="9"/>
      <c r="BL202" s="9"/>
      <c r="BM202" s="9">
        <v>1</v>
      </c>
      <c r="BN202" s="9"/>
      <c r="BO202" s="9"/>
      <c r="BP202" s="9"/>
      <c r="BQ202" s="9">
        <v>1</v>
      </c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>
        <v>1</v>
      </c>
      <c r="CG202" s="9"/>
      <c r="CH202" s="9"/>
      <c r="CI202" s="9"/>
      <c r="CJ202" s="9"/>
      <c r="CK202" s="9"/>
      <c r="CL202" s="29">
        <v>1</v>
      </c>
      <c r="CM202" s="9"/>
      <c r="CN202" s="9">
        <v>1</v>
      </c>
      <c r="CO202" s="29"/>
      <c r="CP202" s="29"/>
      <c r="CQ202" s="29"/>
      <c r="CR202" s="29"/>
      <c r="CS202" s="9"/>
      <c r="CT202" s="9"/>
      <c r="CU202" s="9"/>
      <c r="CV202" s="9"/>
      <c r="CW202" s="29"/>
      <c r="CX202" s="9">
        <v>1</v>
      </c>
      <c r="CY202" s="9"/>
      <c r="CZ202" s="9"/>
      <c r="DA202" s="9"/>
      <c r="DB202" s="9"/>
      <c r="DC202" s="9"/>
      <c r="DD202" s="9"/>
      <c r="DE202" s="29"/>
      <c r="DF202" s="29"/>
      <c r="DG202" s="9"/>
      <c r="DH202" s="29">
        <v>1</v>
      </c>
      <c r="DI202" s="9">
        <v>1</v>
      </c>
      <c r="DJ202" s="29"/>
      <c r="DK202" s="29"/>
      <c r="DL202" s="9">
        <f t="shared" si="7"/>
        <v>10</v>
      </c>
      <c r="DM202" s="30"/>
      <c r="DN202" s="31"/>
      <c r="DO202" s="13"/>
    </row>
    <row r="203" spans="1:119" ht="20.100000000000001" customHeight="1">
      <c r="A203" s="7">
        <v>152566</v>
      </c>
      <c r="B203" s="13" t="s">
        <v>226</v>
      </c>
      <c r="C203" s="9">
        <v>4</v>
      </c>
      <c r="D203" s="9" t="s">
        <v>398</v>
      </c>
      <c r="E203" s="185" t="s">
        <v>381</v>
      </c>
      <c r="F203" s="13">
        <v>1</v>
      </c>
      <c r="G203" s="13"/>
      <c r="H203" s="13">
        <v>1</v>
      </c>
      <c r="I203" s="13"/>
      <c r="J203" s="13"/>
      <c r="K203" s="13"/>
      <c r="L203" s="13"/>
      <c r="M203" s="13"/>
      <c r="N203" s="13"/>
      <c r="O203" s="13"/>
      <c r="P203" s="13"/>
      <c r="Q203" s="13"/>
      <c r="R203" s="9" t="s">
        <v>400</v>
      </c>
      <c r="S203" s="13"/>
      <c r="T203" s="13">
        <v>1</v>
      </c>
      <c r="U203" s="13"/>
      <c r="V203" s="13"/>
      <c r="W203" s="13"/>
      <c r="X203" s="13">
        <v>1</v>
      </c>
      <c r="Y203" s="13"/>
      <c r="Z203" s="13"/>
      <c r="AA203" s="13">
        <v>1</v>
      </c>
      <c r="AB203" s="13"/>
      <c r="AC203" s="13"/>
      <c r="AD203" s="9"/>
      <c r="AE203" s="9"/>
      <c r="AF203" s="9"/>
      <c r="AG203" s="9"/>
      <c r="AH203" s="9"/>
      <c r="AI203" s="9"/>
      <c r="AJ203" s="9"/>
      <c r="AK203" s="9"/>
      <c r="AL203" s="29"/>
      <c r="AM203" s="9"/>
      <c r="AN203" s="9"/>
      <c r="AO203" s="9"/>
      <c r="AP203" s="9"/>
      <c r="AQ203" s="9"/>
      <c r="AR203" s="9"/>
      <c r="AS203" s="29"/>
      <c r="AT203" s="29"/>
      <c r="AU203" s="9"/>
      <c r="AV203" s="29"/>
      <c r="AW203" s="29"/>
      <c r="AX203" s="29"/>
      <c r="AY203" s="9"/>
      <c r="AZ203" s="9"/>
      <c r="BA203" s="29"/>
      <c r="BB203" s="9"/>
      <c r="BC203" s="9"/>
      <c r="BD203" s="9"/>
      <c r="BE203" s="9"/>
      <c r="BF203" s="9"/>
      <c r="BG203" s="9"/>
      <c r="BH203" s="9">
        <v>1</v>
      </c>
      <c r="BI203" s="9">
        <v>1</v>
      </c>
      <c r="BJ203" s="9"/>
      <c r="BK203" s="9"/>
      <c r="BL203" s="9"/>
      <c r="BM203" s="9">
        <v>1</v>
      </c>
      <c r="BN203" s="9"/>
      <c r="BO203" s="9"/>
      <c r="BP203" s="9"/>
      <c r="BQ203" s="9">
        <v>1</v>
      </c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>
        <v>1</v>
      </c>
      <c r="CG203" s="9"/>
      <c r="CH203" s="9"/>
      <c r="CI203" s="9"/>
      <c r="CJ203" s="9"/>
      <c r="CK203" s="9"/>
      <c r="CL203" s="29">
        <v>1</v>
      </c>
      <c r="CM203" s="9"/>
      <c r="CN203" s="9">
        <v>1</v>
      </c>
      <c r="CO203" s="29"/>
      <c r="CP203" s="29"/>
      <c r="CQ203" s="29"/>
      <c r="CR203" s="29"/>
      <c r="CS203" s="9"/>
      <c r="CT203" s="9"/>
      <c r="CU203" s="9"/>
      <c r="CV203" s="9"/>
      <c r="CW203" s="29"/>
      <c r="CX203" s="9">
        <v>1</v>
      </c>
      <c r="CY203" s="9"/>
      <c r="CZ203" s="9"/>
      <c r="DA203" s="9"/>
      <c r="DB203" s="9"/>
      <c r="DC203" s="9"/>
      <c r="DD203" s="9"/>
      <c r="DE203" s="29"/>
      <c r="DF203" s="29"/>
      <c r="DG203" s="9"/>
      <c r="DH203" s="29">
        <v>1</v>
      </c>
      <c r="DI203" s="9">
        <v>1</v>
      </c>
      <c r="DJ203" s="29"/>
      <c r="DK203" s="29"/>
      <c r="DL203" s="9">
        <f t="shared" si="7"/>
        <v>10</v>
      </c>
      <c r="DM203" s="30"/>
      <c r="DN203" s="31"/>
      <c r="DO203" s="13"/>
    </row>
    <row r="204" spans="1:119" ht="20.100000000000001" customHeight="1">
      <c r="A204" s="7">
        <v>154140</v>
      </c>
      <c r="B204" s="13" t="s">
        <v>227</v>
      </c>
      <c r="C204" s="9">
        <v>60</v>
      </c>
      <c r="D204" s="9" t="s">
        <v>398</v>
      </c>
      <c r="E204" s="185" t="s">
        <v>381</v>
      </c>
      <c r="F204" s="13">
        <v>1</v>
      </c>
      <c r="G204" s="13"/>
      <c r="H204" s="13">
        <v>1</v>
      </c>
      <c r="I204" s="13"/>
      <c r="J204" s="13"/>
      <c r="K204" s="13"/>
      <c r="L204" s="13"/>
      <c r="M204" s="13"/>
      <c r="N204" s="13"/>
      <c r="O204" s="13"/>
      <c r="P204" s="13"/>
      <c r="Q204" s="13"/>
      <c r="R204" s="9" t="s">
        <v>400</v>
      </c>
      <c r="S204" s="13"/>
      <c r="T204" s="13">
        <v>1</v>
      </c>
      <c r="U204" s="13"/>
      <c r="V204" s="13"/>
      <c r="W204" s="13"/>
      <c r="X204" s="13">
        <v>1</v>
      </c>
      <c r="Y204" s="13"/>
      <c r="Z204" s="13"/>
      <c r="AA204" s="13">
        <v>1</v>
      </c>
      <c r="AB204" s="13"/>
      <c r="AC204" s="13"/>
      <c r="AD204" s="9"/>
      <c r="AE204" s="9"/>
      <c r="AF204" s="9"/>
      <c r="AG204" s="9"/>
      <c r="AH204" s="9"/>
      <c r="AI204" s="9"/>
      <c r="AJ204" s="9"/>
      <c r="AK204" s="9"/>
      <c r="AL204" s="29"/>
      <c r="AM204" s="9"/>
      <c r="AN204" s="9"/>
      <c r="AO204" s="9"/>
      <c r="AP204" s="9"/>
      <c r="AQ204" s="9"/>
      <c r="AR204" s="9"/>
      <c r="AS204" s="29"/>
      <c r="AT204" s="29"/>
      <c r="AU204" s="9"/>
      <c r="AV204" s="29"/>
      <c r="AW204" s="29"/>
      <c r="AX204" s="29"/>
      <c r="AY204" s="9"/>
      <c r="AZ204" s="9"/>
      <c r="BA204" s="29"/>
      <c r="BB204" s="9"/>
      <c r="BC204" s="9"/>
      <c r="BD204" s="9"/>
      <c r="BE204" s="9"/>
      <c r="BF204" s="9"/>
      <c r="BG204" s="9"/>
      <c r="BH204" s="9">
        <v>1</v>
      </c>
      <c r="BI204" s="9">
        <v>1</v>
      </c>
      <c r="BJ204" s="9"/>
      <c r="BK204" s="9"/>
      <c r="BL204" s="9"/>
      <c r="BM204" s="9">
        <v>1</v>
      </c>
      <c r="BN204" s="9"/>
      <c r="BO204" s="9"/>
      <c r="BP204" s="9"/>
      <c r="BQ204" s="9">
        <v>1</v>
      </c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>
        <v>1</v>
      </c>
      <c r="CG204" s="9"/>
      <c r="CH204" s="9"/>
      <c r="CI204" s="9"/>
      <c r="CJ204" s="9"/>
      <c r="CK204" s="9"/>
      <c r="CL204" s="29">
        <v>1</v>
      </c>
      <c r="CM204" s="9"/>
      <c r="CN204" s="9">
        <v>1</v>
      </c>
      <c r="CO204" s="29"/>
      <c r="CP204" s="29"/>
      <c r="CQ204" s="29"/>
      <c r="CR204" s="29"/>
      <c r="CS204" s="9"/>
      <c r="CT204" s="9"/>
      <c r="CU204" s="9"/>
      <c r="CV204" s="9"/>
      <c r="CW204" s="29"/>
      <c r="CX204" s="9">
        <v>1</v>
      </c>
      <c r="CY204" s="9"/>
      <c r="CZ204" s="9"/>
      <c r="DA204" s="9"/>
      <c r="DB204" s="9"/>
      <c r="DC204" s="9"/>
      <c r="DD204" s="9"/>
      <c r="DE204" s="29"/>
      <c r="DF204" s="29"/>
      <c r="DG204" s="9"/>
      <c r="DH204" s="29">
        <v>1</v>
      </c>
      <c r="DI204" s="9">
        <v>1</v>
      </c>
      <c r="DJ204" s="29"/>
      <c r="DK204" s="29"/>
      <c r="DL204" s="9">
        <f t="shared" si="7"/>
        <v>10</v>
      </c>
      <c r="DM204" s="30"/>
      <c r="DN204" s="31"/>
      <c r="DO204" s="13"/>
    </row>
    <row r="205" spans="1:119" ht="20.100000000000001" customHeight="1">
      <c r="A205" s="7">
        <v>152573</v>
      </c>
      <c r="B205" s="13" t="s">
        <v>228</v>
      </c>
      <c r="C205" s="9">
        <v>1</v>
      </c>
      <c r="D205" s="9" t="s">
        <v>398</v>
      </c>
      <c r="E205" s="185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293</v>
      </c>
      <c r="S205" s="13"/>
      <c r="T205" s="13"/>
      <c r="U205" s="13"/>
      <c r="V205" s="13"/>
      <c r="W205" s="13"/>
      <c r="X205" s="13">
        <v>1</v>
      </c>
      <c r="Y205" s="13"/>
      <c r="Z205" s="13"/>
      <c r="AA205" s="13">
        <v>1</v>
      </c>
      <c r="AB205" s="13"/>
      <c r="AC205" s="13"/>
      <c r="AD205" s="9">
        <v>1</v>
      </c>
      <c r="AE205" s="9"/>
      <c r="AF205" s="9"/>
      <c r="AG205" s="9"/>
      <c r="AH205" s="9"/>
      <c r="AI205" s="9"/>
      <c r="AJ205" s="9"/>
      <c r="AK205" s="9"/>
      <c r="AL205" s="29"/>
      <c r="AM205" s="9"/>
      <c r="AN205" s="9"/>
      <c r="AO205" s="9"/>
      <c r="AP205" s="9"/>
      <c r="AQ205" s="9"/>
      <c r="AR205" s="9"/>
      <c r="AS205" s="29"/>
      <c r="AT205" s="29"/>
      <c r="AU205" s="9"/>
      <c r="AV205" s="29"/>
      <c r="AW205" s="29"/>
      <c r="AX205" s="29"/>
      <c r="AY205" s="9"/>
      <c r="AZ205" s="9"/>
      <c r="BA205" s="29"/>
      <c r="BB205" s="9"/>
      <c r="BC205" s="9"/>
      <c r="BD205" s="9"/>
      <c r="BE205" s="9"/>
      <c r="BF205" s="9"/>
      <c r="BG205" s="9"/>
      <c r="BH205" s="9">
        <v>1</v>
      </c>
      <c r="BI205" s="9">
        <v>1</v>
      </c>
      <c r="BJ205" s="9"/>
      <c r="BK205" s="9"/>
      <c r="BL205" s="9"/>
      <c r="BM205" s="9">
        <v>1</v>
      </c>
      <c r="BN205" s="9"/>
      <c r="BO205" s="9"/>
      <c r="BP205" s="9"/>
      <c r="BQ205" s="9">
        <v>1</v>
      </c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29"/>
      <c r="CM205" s="9"/>
      <c r="CN205" s="9">
        <v>1</v>
      </c>
      <c r="CO205" s="29"/>
      <c r="CP205" s="29"/>
      <c r="CQ205" s="29"/>
      <c r="CR205" s="29"/>
      <c r="CS205" s="9"/>
      <c r="CT205" s="9"/>
      <c r="CU205" s="9"/>
      <c r="CV205" s="9"/>
      <c r="CW205" s="29"/>
      <c r="CX205" s="9">
        <v>1</v>
      </c>
      <c r="CY205" s="9"/>
      <c r="CZ205" s="9"/>
      <c r="DA205" s="9"/>
      <c r="DB205" s="9"/>
      <c r="DC205" s="9"/>
      <c r="DD205" s="9"/>
      <c r="DE205" s="29"/>
      <c r="DF205" s="29"/>
      <c r="DG205" s="9"/>
      <c r="DH205" s="29"/>
      <c r="DI205" s="9"/>
      <c r="DJ205" s="29"/>
      <c r="DK205" s="29"/>
      <c r="DL205" s="9">
        <f t="shared" si="7"/>
        <v>7</v>
      </c>
      <c r="DM205" s="30"/>
      <c r="DN205" s="31" t="s">
        <v>490</v>
      </c>
      <c r="DO205" s="13"/>
    </row>
    <row r="206" spans="1:119" ht="20.100000000000001" customHeight="1">
      <c r="A206" s="7">
        <v>152572</v>
      </c>
      <c r="B206" s="13" t="s">
        <v>229</v>
      </c>
      <c r="C206" s="9">
        <v>4</v>
      </c>
      <c r="D206" s="9" t="s">
        <v>398</v>
      </c>
      <c r="E206" s="185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293</v>
      </c>
      <c r="S206" s="13"/>
      <c r="T206" s="13"/>
      <c r="U206" s="13"/>
      <c r="V206" s="13"/>
      <c r="W206" s="13"/>
      <c r="X206" s="13">
        <v>1</v>
      </c>
      <c r="Y206" s="13"/>
      <c r="Z206" s="13"/>
      <c r="AA206" s="13">
        <v>1</v>
      </c>
      <c r="AB206" s="13"/>
      <c r="AC206" s="13"/>
      <c r="AD206" s="9">
        <v>1</v>
      </c>
      <c r="AE206" s="9"/>
      <c r="AF206" s="9"/>
      <c r="AG206" s="9"/>
      <c r="AH206" s="9"/>
      <c r="AI206" s="9"/>
      <c r="AJ206" s="9"/>
      <c r="AK206" s="9"/>
      <c r="AL206" s="29"/>
      <c r="AM206" s="9"/>
      <c r="AN206" s="9"/>
      <c r="AO206" s="9"/>
      <c r="AP206" s="9"/>
      <c r="AQ206" s="9"/>
      <c r="AR206" s="9"/>
      <c r="AS206" s="29"/>
      <c r="AT206" s="29"/>
      <c r="AU206" s="9"/>
      <c r="AV206" s="29"/>
      <c r="AW206" s="29"/>
      <c r="AX206" s="29"/>
      <c r="AY206" s="9"/>
      <c r="AZ206" s="9"/>
      <c r="BA206" s="29"/>
      <c r="BB206" s="9"/>
      <c r="BC206" s="9"/>
      <c r="BD206" s="9"/>
      <c r="BE206" s="9"/>
      <c r="BF206" s="9"/>
      <c r="BG206" s="9"/>
      <c r="BH206" s="9">
        <v>1</v>
      </c>
      <c r="BI206" s="9">
        <v>1</v>
      </c>
      <c r="BJ206" s="9"/>
      <c r="BK206" s="9"/>
      <c r="BL206" s="9"/>
      <c r="BM206" s="9">
        <v>1</v>
      </c>
      <c r="BN206" s="9"/>
      <c r="BO206" s="9"/>
      <c r="BP206" s="9"/>
      <c r="BQ206" s="9">
        <v>1</v>
      </c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29"/>
      <c r="CM206" s="9"/>
      <c r="CN206" s="9">
        <v>1</v>
      </c>
      <c r="CO206" s="29"/>
      <c r="CP206" s="29"/>
      <c r="CQ206" s="29"/>
      <c r="CR206" s="29"/>
      <c r="CS206" s="9"/>
      <c r="CT206" s="9"/>
      <c r="CU206" s="9"/>
      <c r="CV206" s="9"/>
      <c r="CW206" s="29"/>
      <c r="CX206" s="9">
        <v>1</v>
      </c>
      <c r="CY206" s="9"/>
      <c r="CZ206" s="9"/>
      <c r="DA206" s="9"/>
      <c r="DB206" s="9"/>
      <c r="DC206" s="9"/>
      <c r="DD206" s="9"/>
      <c r="DE206" s="29"/>
      <c r="DF206" s="29"/>
      <c r="DG206" s="9"/>
      <c r="DH206" s="29"/>
      <c r="DI206" s="9"/>
      <c r="DJ206" s="29"/>
      <c r="DK206" s="29"/>
      <c r="DL206" s="9">
        <f t="shared" si="7"/>
        <v>7</v>
      </c>
      <c r="DM206" s="30"/>
      <c r="DN206" s="31"/>
      <c r="DO206" s="13"/>
    </row>
    <row r="207" spans="1:119" ht="20.100000000000001" customHeight="1">
      <c r="A207" s="7">
        <v>152565</v>
      </c>
      <c r="B207" s="13" t="s">
        <v>230</v>
      </c>
      <c r="C207" s="9">
        <v>1</v>
      </c>
      <c r="D207" s="9" t="s">
        <v>394</v>
      </c>
      <c r="E207" s="185" t="s">
        <v>460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395</v>
      </c>
      <c r="S207" s="13">
        <v>1</v>
      </c>
      <c r="T207" s="13"/>
      <c r="U207" s="13"/>
      <c r="V207" s="13"/>
      <c r="W207" s="13"/>
      <c r="X207" s="13">
        <v>1</v>
      </c>
      <c r="Y207" s="13"/>
      <c r="Z207" s="13"/>
      <c r="AA207" s="13">
        <v>1</v>
      </c>
      <c r="AB207" s="13"/>
      <c r="AC207" s="13"/>
      <c r="AD207" s="9"/>
      <c r="AE207" s="9"/>
      <c r="AF207" s="9"/>
      <c r="AG207" s="9"/>
      <c r="AH207" s="9"/>
      <c r="AI207" s="9"/>
      <c r="AJ207" s="9"/>
      <c r="AK207" s="9"/>
      <c r="AL207" s="29"/>
      <c r="AM207" s="9"/>
      <c r="AN207" s="9"/>
      <c r="AO207" s="9"/>
      <c r="AP207" s="9"/>
      <c r="AQ207" s="9"/>
      <c r="AR207" s="9"/>
      <c r="AS207" s="29"/>
      <c r="AT207" s="29"/>
      <c r="AU207" s="9"/>
      <c r="AV207" s="29"/>
      <c r="AW207" s="29"/>
      <c r="AX207" s="29"/>
      <c r="AY207" s="9"/>
      <c r="AZ207" s="9">
        <v>1</v>
      </c>
      <c r="BA207" s="2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5"/>
      <c r="CM207" s="9"/>
      <c r="CN207" s="9"/>
      <c r="CO207" s="29"/>
      <c r="CP207" s="29"/>
      <c r="CQ207" s="29"/>
      <c r="CR207" s="29"/>
      <c r="CS207" s="9"/>
      <c r="CT207" s="9"/>
      <c r="CU207" s="9"/>
      <c r="CV207" s="9"/>
      <c r="CW207" s="29"/>
      <c r="CX207" s="9"/>
      <c r="CY207" s="9"/>
      <c r="CZ207" s="9"/>
      <c r="DA207" s="9"/>
      <c r="DB207" s="9"/>
      <c r="DC207" s="9"/>
      <c r="DD207" s="9"/>
      <c r="DE207" s="29"/>
      <c r="DF207" s="29"/>
      <c r="DG207" s="9">
        <v>1</v>
      </c>
      <c r="DH207" s="29"/>
      <c r="DI207" s="9"/>
      <c r="DJ207" s="29"/>
      <c r="DK207" s="29"/>
      <c r="DL207" s="9">
        <f t="shared" si="7"/>
        <v>2</v>
      </c>
      <c r="DM207" s="30"/>
      <c r="DN207" s="31" t="s">
        <v>491</v>
      </c>
      <c r="DO207" s="13"/>
    </row>
    <row r="208" spans="1:119" ht="20.100000000000001" customHeight="1">
      <c r="A208" s="7">
        <v>155055</v>
      </c>
      <c r="B208" s="13" t="s">
        <v>231</v>
      </c>
      <c r="C208" s="9">
        <v>208</v>
      </c>
      <c r="D208" s="9" t="s">
        <v>394</v>
      </c>
      <c r="E208" s="185" t="s">
        <v>460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395</v>
      </c>
      <c r="S208" s="13">
        <v>1</v>
      </c>
      <c r="T208" s="13"/>
      <c r="U208" s="13"/>
      <c r="V208" s="13"/>
      <c r="W208" s="13"/>
      <c r="X208" s="13">
        <v>1</v>
      </c>
      <c r="Y208" s="13"/>
      <c r="Z208" s="13"/>
      <c r="AA208" s="13">
        <v>1</v>
      </c>
      <c r="AB208" s="13"/>
      <c r="AC208" s="13"/>
      <c r="AD208" s="9"/>
      <c r="AE208" s="9"/>
      <c r="AF208" s="9"/>
      <c r="AG208" s="9"/>
      <c r="AH208" s="9"/>
      <c r="AI208" s="9"/>
      <c r="AJ208" s="9"/>
      <c r="AK208" s="9"/>
      <c r="AL208" s="29"/>
      <c r="AM208" s="9"/>
      <c r="AN208" s="9"/>
      <c r="AO208" s="9"/>
      <c r="AP208" s="9"/>
      <c r="AQ208" s="9"/>
      <c r="AR208" s="9"/>
      <c r="AS208" s="29"/>
      <c r="AT208" s="29"/>
      <c r="AU208" s="9"/>
      <c r="AV208" s="29"/>
      <c r="AW208" s="29"/>
      <c r="AX208" s="29"/>
      <c r="AY208" s="9"/>
      <c r="AZ208" s="9">
        <v>1</v>
      </c>
      <c r="BA208" s="2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5"/>
      <c r="CM208" s="9"/>
      <c r="CN208" s="9"/>
      <c r="CO208" s="29"/>
      <c r="CP208" s="29"/>
      <c r="CQ208" s="29"/>
      <c r="CR208" s="29"/>
      <c r="CS208" s="9"/>
      <c r="CT208" s="9"/>
      <c r="CU208" s="9"/>
      <c r="CV208" s="9"/>
      <c r="CW208" s="29"/>
      <c r="CX208" s="9"/>
      <c r="CY208" s="9"/>
      <c r="CZ208" s="9"/>
      <c r="DA208" s="9"/>
      <c r="DB208" s="9"/>
      <c r="DC208" s="9"/>
      <c r="DD208" s="9"/>
      <c r="DE208" s="29"/>
      <c r="DF208" s="29"/>
      <c r="DG208" s="9">
        <v>1</v>
      </c>
      <c r="DH208" s="29"/>
      <c r="DI208" s="9"/>
      <c r="DJ208" s="29"/>
      <c r="DK208" s="29"/>
      <c r="DL208" s="9">
        <f t="shared" si="7"/>
        <v>2</v>
      </c>
      <c r="DM208" s="30"/>
      <c r="DN208" s="31"/>
      <c r="DO208" s="13"/>
    </row>
    <row r="209" spans="1:119" ht="20.100000000000001" customHeight="1">
      <c r="A209" s="7">
        <v>151174</v>
      </c>
      <c r="B209" s="13" t="s">
        <v>231</v>
      </c>
      <c r="C209" s="9">
        <v>208</v>
      </c>
      <c r="D209" s="9" t="s">
        <v>394</v>
      </c>
      <c r="E209" s="185" t="s">
        <v>460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395</v>
      </c>
      <c r="S209" s="13">
        <v>1</v>
      </c>
      <c r="T209" s="13"/>
      <c r="U209" s="13"/>
      <c r="V209" s="13"/>
      <c r="W209" s="13"/>
      <c r="X209" s="13">
        <v>1</v>
      </c>
      <c r="Y209" s="13"/>
      <c r="Z209" s="13"/>
      <c r="AA209" s="13">
        <v>1</v>
      </c>
      <c r="AB209" s="13"/>
      <c r="AC209" s="13"/>
      <c r="AD209" s="9"/>
      <c r="AE209" s="9"/>
      <c r="AF209" s="9"/>
      <c r="AG209" s="9"/>
      <c r="AH209" s="9"/>
      <c r="AI209" s="9"/>
      <c r="AJ209" s="9"/>
      <c r="AK209" s="9"/>
      <c r="AL209" s="29"/>
      <c r="AM209" s="9"/>
      <c r="AN209" s="9"/>
      <c r="AO209" s="9"/>
      <c r="AP209" s="9"/>
      <c r="AQ209" s="9"/>
      <c r="AR209" s="9"/>
      <c r="AS209" s="29"/>
      <c r="AT209" s="29"/>
      <c r="AU209" s="9"/>
      <c r="AV209" s="29"/>
      <c r="AW209" s="29"/>
      <c r="AX209" s="29"/>
      <c r="AY209" s="9"/>
      <c r="AZ209" s="9">
        <v>1</v>
      </c>
      <c r="BA209" s="2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5"/>
      <c r="CM209" s="9"/>
      <c r="CN209" s="9"/>
      <c r="CO209" s="29"/>
      <c r="CP209" s="29"/>
      <c r="CQ209" s="29"/>
      <c r="CR209" s="29"/>
      <c r="CS209" s="9"/>
      <c r="CT209" s="9"/>
      <c r="CU209" s="9"/>
      <c r="CV209" s="9"/>
      <c r="CW209" s="29"/>
      <c r="CX209" s="9"/>
      <c r="CY209" s="9"/>
      <c r="CZ209" s="9"/>
      <c r="DA209" s="9"/>
      <c r="DB209" s="9"/>
      <c r="DC209" s="9"/>
      <c r="DD209" s="9"/>
      <c r="DE209" s="29"/>
      <c r="DF209" s="29"/>
      <c r="DG209" s="9">
        <v>1</v>
      </c>
      <c r="DH209" s="29"/>
      <c r="DI209" s="9"/>
      <c r="DJ209" s="29"/>
      <c r="DK209" s="29"/>
      <c r="DL209" s="9">
        <f t="shared" si="7"/>
        <v>2</v>
      </c>
      <c r="DM209" s="30"/>
      <c r="DN209" s="31"/>
      <c r="DO209" s="13"/>
    </row>
    <row r="210" spans="1:119" ht="20.100000000000001" customHeight="1">
      <c r="A210" s="7">
        <v>153394</v>
      </c>
      <c r="B210" s="13" t="s">
        <v>232</v>
      </c>
      <c r="C210" s="9">
        <v>20</v>
      </c>
      <c r="D210" s="9" t="s">
        <v>394</v>
      </c>
      <c r="E210" s="185" t="s">
        <v>460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395</v>
      </c>
      <c r="S210" s="13">
        <v>1</v>
      </c>
      <c r="T210" s="13"/>
      <c r="U210" s="13"/>
      <c r="V210" s="13"/>
      <c r="W210" s="13"/>
      <c r="X210" s="13">
        <v>1</v>
      </c>
      <c r="Y210" s="13"/>
      <c r="Z210" s="13"/>
      <c r="AA210" s="13">
        <v>1</v>
      </c>
      <c r="AB210" s="13"/>
      <c r="AC210" s="13"/>
      <c r="AD210" s="9"/>
      <c r="AE210" s="9"/>
      <c r="AF210" s="9"/>
      <c r="AG210" s="9"/>
      <c r="AH210" s="9"/>
      <c r="AI210" s="9"/>
      <c r="AJ210" s="9"/>
      <c r="AK210" s="9"/>
      <c r="AL210" s="29"/>
      <c r="AM210" s="9"/>
      <c r="AN210" s="9"/>
      <c r="AO210" s="9"/>
      <c r="AP210" s="9"/>
      <c r="AQ210" s="9"/>
      <c r="AR210" s="9"/>
      <c r="AS210" s="29"/>
      <c r="AT210" s="29"/>
      <c r="AU210" s="9"/>
      <c r="AV210" s="29"/>
      <c r="AW210" s="29"/>
      <c r="AX210" s="29"/>
      <c r="AY210" s="9"/>
      <c r="AZ210" s="9">
        <v>1</v>
      </c>
      <c r="BA210" s="2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5"/>
      <c r="CM210" s="9"/>
      <c r="CN210" s="9"/>
      <c r="CO210" s="29"/>
      <c r="CP210" s="29"/>
      <c r="CQ210" s="29"/>
      <c r="CR210" s="29"/>
      <c r="CS210" s="9"/>
      <c r="CT210" s="9"/>
      <c r="CU210" s="9"/>
      <c r="CV210" s="9"/>
      <c r="CW210" s="29"/>
      <c r="CX210" s="9"/>
      <c r="CY210" s="9"/>
      <c r="CZ210" s="9"/>
      <c r="DA210" s="9"/>
      <c r="DB210" s="9"/>
      <c r="DC210" s="9"/>
      <c r="DD210" s="9"/>
      <c r="DE210" s="29"/>
      <c r="DF210" s="29"/>
      <c r="DG210" s="9">
        <v>1</v>
      </c>
      <c r="DH210" s="29"/>
      <c r="DI210" s="9"/>
      <c r="DJ210" s="29"/>
      <c r="DK210" s="29"/>
      <c r="DL210" s="9">
        <f t="shared" si="7"/>
        <v>2</v>
      </c>
      <c r="DM210" s="30"/>
      <c r="DN210" s="31"/>
      <c r="DO210" s="13"/>
    </row>
    <row r="211" spans="1:119" ht="20.100000000000001" customHeight="1">
      <c r="A211" s="7">
        <v>152564</v>
      </c>
      <c r="B211" s="13" t="s">
        <v>233</v>
      </c>
      <c r="C211" s="9">
        <v>4</v>
      </c>
      <c r="D211" s="9" t="s">
        <v>394</v>
      </c>
      <c r="E211" s="185" t="s">
        <v>460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395</v>
      </c>
      <c r="S211" s="13">
        <v>1</v>
      </c>
      <c r="T211" s="13"/>
      <c r="U211" s="13"/>
      <c r="V211" s="13"/>
      <c r="W211" s="13"/>
      <c r="X211" s="13">
        <v>1</v>
      </c>
      <c r="Y211" s="13"/>
      <c r="Z211" s="13"/>
      <c r="AA211" s="13">
        <v>1</v>
      </c>
      <c r="AB211" s="13"/>
      <c r="AC211" s="13"/>
      <c r="AD211" s="9"/>
      <c r="AE211" s="9"/>
      <c r="AF211" s="9"/>
      <c r="AG211" s="9"/>
      <c r="AH211" s="9"/>
      <c r="AI211" s="9"/>
      <c r="AJ211" s="9"/>
      <c r="AK211" s="9"/>
      <c r="AL211" s="29"/>
      <c r="AM211" s="9"/>
      <c r="AN211" s="9"/>
      <c r="AO211" s="9"/>
      <c r="AP211" s="9"/>
      <c r="AQ211" s="9"/>
      <c r="AR211" s="9"/>
      <c r="AS211" s="29"/>
      <c r="AT211" s="29"/>
      <c r="AU211" s="9"/>
      <c r="AV211" s="29"/>
      <c r="AW211" s="29"/>
      <c r="AX211" s="29"/>
      <c r="AY211" s="9"/>
      <c r="AZ211" s="9">
        <v>1</v>
      </c>
      <c r="BA211" s="2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5"/>
      <c r="CM211" s="9"/>
      <c r="CN211" s="9"/>
      <c r="CO211" s="29"/>
      <c r="CP211" s="29"/>
      <c r="CQ211" s="29"/>
      <c r="CR211" s="29"/>
      <c r="CS211" s="9"/>
      <c r="CT211" s="9"/>
      <c r="CU211" s="9"/>
      <c r="CV211" s="9"/>
      <c r="CW211" s="29"/>
      <c r="CX211" s="9"/>
      <c r="CY211" s="9"/>
      <c r="CZ211" s="9"/>
      <c r="DA211" s="9"/>
      <c r="DB211" s="9"/>
      <c r="DC211" s="9"/>
      <c r="DD211" s="9"/>
      <c r="DE211" s="29"/>
      <c r="DF211" s="29"/>
      <c r="DG211" s="9">
        <v>1</v>
      </c>
      <c r="DH211" s="29"/>
      <c r="DI211" s="9"/>
      <c r="DJ211" s="29"/>
      <c r="DK211" s="29"/>
      <c r="DL211" s="9">
        <f t="shared" si="7"/>
        <v>2</v>
      </c>
      <c r="DM211" s="30"/>
      <c r="DN211" s="31"/>
      <c r="DO211" s="13"/>
    </row>
    <row r="212" spans="1:119" ht="20.100000000000001" customHeight="1">
      <c r="A212" s="7">
        <v>154141</v>
      </c>
      <c r="B212" s="13" t="s">
        <v>234</v>
      </c>
      <c r="C212" s="9">
        <v>60</v>
      </c>
      <c r="D212" s="9" t="s">
        <v>394</v>
      </c>
      <c r="E212" s="185" t="s">
        <v>460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395</v>
      </c>
      <c r="S212" s="13">
        <v>1</v>
      </c>
      <c r="T212" s="13"/>
      <c r="U212" s="13"/>
      <c r="V212" s="13"/>
      <c r="W212" s="13"/>
      <c r="X212" s="13">
        <v>1</v>
      </c>
      <c r="Y212" s="13"/>
      <c r="Z212" s="13"/>
      <c r="AA212" s="13">
        <v>1</v>
      </c>
      <c r="AB212" s="13"/>
      <c r="AC212" s="13"/>
      <c r="AD212" s="9"/>
      <c r="AE212" s="9"/>
      <c r="AF212" s="9"/>
      <c r="AG212" s="9"/>
      <c r="AH212" s="9"/>
      <c r="AI212" s="9"/>
      <c r="AJ212" s="9"/>
      <c r="AK212" s="9"/>
      <c r="AL212" s="29"/>
      <c r="AM212" s="9"/>
      <c r="AN212" s="9"/>
      <c r="AO212" s="9"/>
      <c r="AP212" s="9"/>
      <c r="AQ212" s="9"/>
      <c r="AR212" s="9"/>
      <c r="AS212" s="29"/>
      <c r="AT212" s="29"/>
      <c r="AU212" s="9"/>
      <c r="AV212" s="29"/>
      <c r="AW212" s="29"/>
      <c r="AX212" s="29"/>
      <c r="AY212" s="9"/>
      <c r="AZ212" s="9">
        <v>1</v>
      </c>
      <c r="BA212" s="2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85"/>
      <c r="CM212" s="9"/>
      <c r="CN212" s="9"/>
      <c r="CO212" s="29"/>
      <c r="CP212" s="29"/>
      <c r="CQ212" s="29"/>
      <c r="CR212" s="29"/>
      <c r="CS212" s="9"/>
      <c r="CT212" s="9"/>
      <c r="CU212" s="9"/>
      <c r="CV212" s="9"/>
      <c r="CW212" s="29"/>
      <c r="CX212" s="9"/>
      <c r="CY212" s="9"/>
      <c r="CZ212" s="9"/>
      <c r="DA212" s="9"/>
      <c r="DB212" s="9"/>
      <c r="DC212" s="9"/>
      <c r="DD212" s="9"/>
      <c r="DE212" s="29"/>
      <c r="DF212" s="29"/>
      <c r="DG212" s="9">
        <v>1</v>
      </c>
      <c r="DH212" s="29"/>
      <c r="DI212" s="9"/>
      <c r="DJ212" s="29"/>
      <c r="DK212" s="29"/>
      <c r="DL212" s="9">
        <f t="shared" si="7"/>
        <v>2</v>
      </c>
      <c r="DM212" s="30"/>
      <c r="DN212" s="31"/>
      <c r="DO212" s="13"/>
    </row>
    <row r="213" spans="1:119" ht="20.100000000000001" customHeight="1">
      <c r="A213" s="7">
        <v>152574</v>
      </c>
      <c r="B213" s="13" t="s">
        <v>235</v>
      </c>
      <c r="C213" s="9">
        <v>1</v>
      </c>
      <c r="D213" s="9" t="s">
        <v>394</v>
      </c>
      <c r="E213" s="185" t="s">
        <v>287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400</v>
      </c>
      <c r="S213" s="13"/>
      <c r="T213" s="13">
        <v>1</v>
      </c>
      <c r="U213" s="13"/>
      <c r="V213" s="13"/>
      <c r="W213" s="13"/>
      <c r="X213" s="13">
        <v>1</v>
      </c>
      <c r="Y213" s="13"/>
      <c r="Z213" s="13"/>
      <c r="AA213" s="13">
        <v>1</v>
      </c>
      <c r="AB213" s="13"/>
      <c r="AC213" s="13"/>
      <c r="AD213" s="9"/>
      <c r="AE213" s="9"/>
      <c r="AF213" s="9">
        <v>1</v>
      </c>
      <c r="AG213" s="9"/>
      <c r="AH213" s="9"/>
      <c r="AI213" s="9"/>
      <c r="AJ213" s="9"/>
      <c r="AK213" s="9"/>
      <c r="AL213" s="29"/>
      <c r="AM213" s="9">
        <v>1</v>
      </c>
      <c r="AN213" s="9"/>
      <c r="AO213" s="9"/>
      <c r="AP213" s="9"/>
      <c r="AQ213" s="9"/>
      <c r="AR213" s="9">
        <v>1</v>
      </c>
      <c r="AS213" s="29"/>
      <c r="AT213" s="29"/>
      <c r="AU213" s="9"/>
      <c r="AV213" s="29"/>
      <c r="AW213" s="29"/>
      <c r="AX213" s="29"/>
      <c r="AY213" s="9"/>
      <c r="AZ213" s="9"/>
      <c r="BA213" s="2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>
        <v>1</v>
      </c>
      <c r="BR213" s="9">
        <v>1</v>
      </c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85"/>
      <c r="CM213" s="9"/>
      <c r="CN213" s="9"/>
      <c r="CO213" s="29"/>
      <c r="CP213" s="29"/>
      <c r="CQ213" s="29"/>
      <c r="CR213" s="29"/>
      <c r="CS213" s="9">
        <v>1</v>
      </c>
      <c r="CT213" s="9"/>
      <c r="CU213" s="9"/>
      <c r="CV213" s="9"/>
      <c r="CW213" s="29"/>
      <c r="CX213" s="9"/>
      <c r="CY213" s="9"/>
      <c r="CZ213" s="9"/>
      <c r="DA213" s="9"/>
      <c r="DB213" s="9"/>
      <c r="DC213" s="9"/>
      <c r="DD213" s="9"/>
      <c r="DE213" s="29"/>
      <c r="DF213" s="29"/>
      <c r="DG213" s="9"/>
      <c r="DH213" s="29"/>
      <c r="DI213" s="9"/>
      <c r="DJ213" s="29"/>
      <c r="DK213" s="29"/>
      <c r="DL213" s="9">
        <f t="shared" si="7"/>
        <v>6</v>
      </c>
      <c r="DM213" s="30"/>
      <c r="DN213" s="31" t="s">
        <v>492</v>
      </c>
      <c r="DO213" s="13"/>
    </row>
    <row r="214" spans="1:119" ht="20.100000000000001" customHeight="1">
      <c r="A214" s="7">
        <v>155057</v>
      </c>
      <c r="B214" s="13" t="s">
        <v>236</v>
      </c>
      <c r="C214" s="9">
        <v>20</v>
      </c>
      <c r="D214" s="9" t="s">
        <v>394</v>
      </c>
      <c r="E214" s="185" t="s">
        <v>287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400</v>
      </c>
      <c r="S214" s="13"/>
      <c r="T214" s="13">
        <v>1</v>
      </c>
      <c r="U214" s="13"/>
      <c r="V214" s="13"/>
      <c r="W214" s="13"/>
      <c r="X214" s="13">
        <v>1</v>
      </c>
      <c r="Y214" s="13"/>
      <c r="Z214" s="13"/>
      <c r="AA214" s="13">
        <v>1</v>
      </c>
      <c r="AB214" s="13"/>
      <c r="AC214" s="13"/>
      <c r="AD214" s="9"/>
      <c r="AE214" s="9"/>
      <c r="AF214" s="9">
        <v>1</v>
      </c>
      <c r="AG214" s="9"/>
      <c r="AH214" s="9"/>
      <c r="AI214" s="9"/>
      <c r="AJ214" s="9"/>
      <c r="AK214" s="9"/>
      <c r="AL214" s="29"/>
      <c r="AM214" s="9">
        <v>1</v>
      </c>
      <c r="AN214" s="9"/>
      <c r="AO214" s="9"/>
      <c r="AP214" s="9"/>
      <c r="AQ214" s="9"/>
      <c r="AR214" s="9">
        <v>1</v>
      </c>
      <c r="AS214" s="29"/>
      <c r="AT214" s="29"/>
      <c r="AU214" s="9"/>
      <c r="AV214" s="29"/>
      <c r="AW214" s="29"/>
      <c r="AX214" s="29"/>
      <c r="AY214" s="9"/>
      <c r="AZ214" s="9"/>
      <c r="BA214" s="2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>
        <v>1</v>
      </c>
      <c r="BR214" s="9">
        <v>1</v>
      </c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85"/>
      <c r="CM214" s="9"/>
      <c r="CN214" s="9"/>
      <c r="CO214" s="29"/>
      <c r="CP214" s="29"/>
      <c r="CQ214" s="29"/>
      <c r="CR214" s="29"/>
      <c r="CS214" s="9">
        <v>1</v>
      </c>
      <c r="CT214" s="9"/>
      <c r="CU214" s="9"/>
      <c r="CV214" s="9"/>
      <c r="CW214" s="29"/>
      <c r="CX214" s="9"/>
      <c r="CY214" s="9"/>
      <c r="CZ214" s="9"/>
      <c r="DA214" s="9"/>
      <c r="DB214" s="9"/>
      <c r="DC214" s="9"/>
      <c r="DD214" s="9"/>
      <c r="DE214" s="29"/>
      <c r="DF214" s="29"/>
      <c r="DG214" s="9"/>
      <c r="DH214" s="29"/>
      <c r="DI214" s="9"/>
      <c r="DJ214" s="29"/>
      <c r="DK214" s="29"/>
      <c r="DL214" s="9">
        <f t="shared" si="7"/>
        <v>6</v>
      </c>
      <c r="DM214" s="30"/>
      <c r="DN214" s="31"/>
      <c r="DO214" s="13"/>
    </row>
    <row r="215" spans="1:119" ht="20.100000000000001" customHeight="1">
      <c r="A215" s="7">
        <v>150941</v>
      </c>
      <c r="B215" s="13" t="s">
        <v>236</v>
      </c>
      <c r="C215" s="9">
        <v>20</v>
      </c>
      <c r="D215" s="9" t="s">
        <v>394</v>
      </c>
      <c r="E215" s="185" t="s">
        <v>287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400</v>
      </c>
      <c r="S215" s="13"/>
      <c r="T215" s="13">
        <v>1</v>
      </c>
      <c r="U215" s="13"/>
      <c r="V215" s="13"/>
      <c r="W215" s="13"/>
      <c r="X215" s="13">
        <v>1</v>
      </c>
      <c r="Y215" s="13"/>
      <c r="Z215" s="13"/>
      <c r="AA215" s="13">
        <v>1</v>
      </c>
      <c r="AB215" s="13"/>
      <c r="AC215" s="13"/>
      <c r="AD215" s="9"/>
      <c r="AE215" s="9"/>
      <c r="AF215" s="9">
        <v>1</v>
      </c>
      <c r="AG215" s="9"/>
      <c r="AH215" s="9"/>
      <c r="AI215" s="9"/>
      <c r="AJ215" s="9"/>
      <c r="AK215" s="9"/>
      <c r="AL215" s="29"/>
      <c r="AM215" s="9">
        <v>1</v>
      </c>
      <c r="AN215" s="9"/>
      <c r="AO215" s="9"/>
      <c r="AP215" s="9"/>
      <c r="AQ215" s="9"/>
      <c r="AR215" s="9">
        <v>1</v>
      </c>
      <c r="AS215" s="29"/>
      <c r="AT215" s="29"/>
      <c r="AU215" s="9"/>
      <c r="AV215" s="29"/>
      <c r="AW215" s="29"/>
      <c r="AX215" s="29"/>
      <c r="AY215" s="9"/>
      <c r="AZ215" s="9"/>
      <c r="BA215" s="2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>
        <v>1</v>
      </c>
      <c r="BR215" s="9">
        <v>1</v>
      </c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85"/>
      <c r="CM215" s="9"/>
      <c r="CN215" s="9"/>
      <c r="CO215" s="29"/>
      <c r="CP215" s="29"/>
      <c r="CQ215" s="29"/>
      <c r="CR215" s="29"/>
      <c r="CS215" s="9">
        <v>1</v>
      </c>
      <c r="CT215" s="9"/>
      <c r="CU215" s="9"/>
      <c r="CV215" s="9"/>
      <c r="CW215" s="29"/>
      <c r="CX215" s="9"/>
      <c r="CY215" s="9"/>
      <c r="CZ215" s="9"/>
      <c r="DA215" s="9"/>
      <c r="DB215" s="9"/>
      <c r="DC215" s="9"/>
      <c r="DD215" s="9"/>
      <c r="DE215" s="29"/>
      <c r="DF215" s="29"/>
      <c r="DG215" s="9"/>
      <c r="DH215" s="29"/>
      <c r="DI215" s="9"/>
      <c r="DJ215" s="29"/>
      <c r="DK215" s="29"/>
      <c r="DL215" s="9">
        <f t="shared" si="7"/>
        <v>6</v>
      </c>
      <c r="DM215" s="30"/>
      <c r="DN215" s="31"/>
      <c r="DO215" s="13"/>
    </row>
    <row r="216" spans="1:119" ht="20.100000000000001" customHeight="1">
      <c r="A216" s="7">
        <v>155056</v>
      </c>
      <c r="B216" s="13" t="s">
        <v>237</v>
      </c>
      <c r="C216" s="9">
        <v>208</v>
      </c>
      <c r="D216" s="9" t="s">
        <v>394</v>
      </c>
      <c r="E216" s="185" t="s">
        <v>287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400</v>
      </c>
      <c r="S216" s="13"/>
      <c r="T216" s="13">
        <v>1</v>
      </c>
      <c r="U216" s="13"/>
      <c r="V216" s="13"/>
      <c r="W216" s="13"/>
      <c r="X216" s="13">
        <v>1</v>
      </c>
      <c r="Y216" s="13"/>
      <c r="Z216" s="13"/>
      <c r="AA216" s="13">
        <v>1</v>
      </c>
      <c r="AB216" s="13"/>
      <c r="AC216" s="13"/>
      <c r="AD216" s="9"/>
      <c r="AE216" s="9"/>
      <c r="AF216" s="9">
        <v>1</v>
      </c>
      <c r="AG216" s="9"/>
      <c r="AH216" s="9"/>
      <c r="AI216" s="9"/>
      <c r="AJ216" s="9"/>
      <c r="AK216" s="9"/>
      <c r="AL216" s="29"/>
      <c r="AM216" s="9">
        <v>1</v>
      </c>
      <c r="AN216" s="9"/>
      <c r="AO216" s="9"/>
      <c r="AP216" s="9"/>
      <c r="AQ216" s="9"/>
      <c r="AR216" s="9">
        <v>1</v>
      </c>
      <c r="AS216" s="29"/>
      <c r="AT216" s="29"/>
      <c r="AU216" s="9"/>
      <c r="AV216" s="29"/>
      <c r="AW216" s="29"/>
      <c r="AX216" s="29"/>
      <c r="AY216" s="9"/>
      <c r="AZ216" s="9"/>
      <c r="BA216" s="2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>
        <v>1</v>
      </c>
      <c r="BR216" s="9">
        <v>1</v>
      </c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84">
        <v>1</v>
      </c>
      <c r="CM216" s="9"/>
      <c r="CN216" s="9"/>
      <c r="CO216" s="29"/>
      <c r="CP216" s="29"/>
      <c r="CQ216" s="29"/>
      <c r="CR216" s="29"/>
      <c r="CS216" s="9">
        <v>1</v>
      </c>
      <c r="CT216" s="9"/>
      <c r="CU216" s="9"/>
      <c r="CV216" s="9"/>
      <c r="CW216" s="29"/>
      <c r="CX216" s="9"/>
      <c r="CY216" s="9"/>
      <c r="CZ216" s="9"/>
      <c r="DA216" s="9"/>
      <c r="DB216" s="9"/>
      <c r="DC216" s="9"/>
      <c r="DD216" s="9"/>
      <c r="DE216" s="29"/>
      <c r="DF216" s="29"/>
      <c r="DG216" s="9"/>
      <c r="DH216" s="29"/>
      <c r="DI216" s="9"/>
      <c r="DJ216" s="29"/>
      <c r="DK216" s="29"/>
      <c r="DL216" s="9">
        <f t="shared" si="7"/>
        <v>7</v>
      </c>
      <c r="DM216" s="30"/>
      <c r="DN216" s="31"/>
      <c r="DO216" s="13"/>
    </row>
    <row r="217" spans="1:119" ht="20.100000000000001" customHeight="1">
      <c r="A217" s="7">
        <v>153018</v>
      </c>
      <c r="B217" s="13" t="s">
        <v>238</v>
      </c>
      <c r="C217" s="9">
        <v>4</v>
      </c>
      <c r="D217" s="9" t="s">
        <v>394</v>
      </c>
      <c r="E217" s="185" t="s">
        <v>287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400</v>
      </c>
      <c r="S217" s="13"/>
      <c r="T217" s="13">
        <v>1</v>
      </c>
      <c r="U217" s="13"/>
      <c r="V217" s="13"/>
      <c r="W217" s="13"/>
      <c r="X217" s="13">
        <v>1</v>
      </c>
      <c r="Y217" s="13"/>
      <c r="Z217" s="13"/>
      <c r="AA217" s="13">
        <v>1</v>
      </c>
      <c r="AB217" s="13"/>
      <c r="AC217" s="13"/>
      <c r="AD217" s="9"/>
      <c r="AE217" s="9"/>
      <c r="AF217" s="9">
        <v>1</v>
      </c>
      <c r="AG217" s="9"/>
      <c r="AH217" s="9"/>
      <c r="AI217" s="9"/>
      <c r="AJ217" s="9"/>
      <c r="AK217" s="9"/>
      <c r="AL217" s="29"/>
      <c r="AM217" s="9">
        <v>1</v>
      </c>
      <c r="AN217" s="9"/>
      <c r="AO217" s="9"/>
      <c r="AP217" s="9"/>
      <c r="AQ217" s="9"/>
      <c r="AR217" s="9">
        <v>1</v>
      </c>
      <c r="AS217" s="29"/>
      <c r="AT217" s="29"/>
      <c r="AU217" s="9"/>
      <c r="AV217" s="29"/>
      <c r="AW217" s="29"/>
      <c r="AX217" s="29"/>
      <c r="AY217" s="9"/>
      <c r="AZ217" s="9"/>
      <c r="BA217" s="2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>
        <v>1</v>
      </c>
      <c r="BR217" s="9">
        <v>1</v>
      </c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84">
        <v>1</v>
      </c>
      <c r="CM217" s="9"/>
      <c r="CN217" s="9"/>
      <c r="CO217" s="29"/>
      <c r="CP217" s="29"/>
      <c r="CQ217" s="29"/>
      <c r="CR217" s="29"/>
      <c r="CS217" s="9">
        <v>1</v>
      </c>
      <c r="CT217" s="9"/>
      <c r="CU217" s="9"/>
      <c r="CV217" s="9"/>
      <c r="CW217" s="29"/>
      <c r="CX217" s="9"/>
      <c r="CY217" s="9"/>
      <c r="CZ217" s="9"/>
      <c r="DA217" s="9"/>
      <c r="DB217" s="9"/>
      <c r="DC217" s="9"/>
      <c r="DD217" s="9"/>
      <c r="DE217" s="29"/>
      <c r="DF217" s="29"/>
      <c r="DG217" s="9"/>
      <c r="DH217" s="29"/>
      <c r="DI217" s="9"/>
      <c r="DJ217" s="29"/>
      <c r="DK217" s="29"/>
      <c r="DL217" s="9">
        <f t="shared" si="7"/>
        <v>7</v>
      </c>
      <c r="DM217" s="30"/>
      <c r="DN217" s="31"/>
      <c r="DO217" s="13"/>
    </row>
    <row r="218" spans="1:119" ht="20.100000000000001" customHeight="1">
      <c r="A218" s="7">
        <v>154142</v>
      </c>
      <c r="B218" s="13" t="s">
        <v>239</v>
      </c>
      <c r="C218" s="9">
        <v>60</v>
      </c>
      <c r="D218" s="9" t="s">
        <v>394</v>
      </c>
      <c r="E218" s="185" t="s">
        <v>287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400</v>
      </c>
      <c r="S218" s="13"/>
      <c r="T218" s="13">
        <v>1</v>
      </c>
      <c r="U218" s="13"/>
      <c r="V218" s="13"/>
      <c r="W218" s="13"/>
      <c r="X218" s="13">
        <v>1</v>
      </c>
      <c r="Y218" s="13"/>
      <c r="Z218" s="13"/>
      <c r="AA218" s="13">
        <v>1</v>
      </c>
      <c r="AB218" s="13"/>
      <c r="AC218" s="13"/>
      <c r="AD218" s="9"/>
      <c r="AE218" s="9"/>
      <c r="AF218" s="9">
        <v>1</v>
      </c>
      <c r="AG218" s="9"/>
      <c r="AH218" s="9"/>
      <c r="AI218" s="9"/>
      <c r="AJ218" s="9"/>
      <c r="AK218" s="9"/>
      <c r="AL218" s="29"/>
      <c r="AM218" s="9">
        <v>1</v>
      </c>
      <c r="AN218" s="9"/>
      <c r="AO218" s="9"/>
      <c r="AP218" s="9"/>
      <c r="AQ218" s="9"/>
      <c r="AR218" s="9">
        <v>1</v>
      </c>
      <c r="AS218" s="29"/>
      <c r="AT218" s="29"/>
      <c r="AU218" s="9"/>
      <c r="AV218" s="29"/>
      <c r="AW218" s="29"/>
      <c r="AX218" s="29"/>
      <c r="AY218" s="9"/>
      <c r="AZ218" s="9"/>
      <c r="BA218" s="2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>
        <v>1</v>
      </c>
      <c r="BR218" s="9">
        <v>1</v>
      </c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85">
        <v>1</v>
      </c>
      <c r="CM218" s="9"/>
      <c r="CN218" s="9"/>
      <c r="CO218" s="29"/>
      <c r="CP218" s="29"/>
      <c r="CQ218" s="29"/>
      <c r="CR218" s="29"/>
      <c r="CS218" s="9">
        <v>1</v>
      </c>
      <c r="CT218" s="9"/>
      <c r="CU218" s="9"/>
      <c r="CV218" s="9"/>
      <c r="CW218" s="29"/>
      <c r="CX218" s="9"/>
      <c r="CY218" s="9"/>
      <c r="CZ218" s="9"/>
      <c r="DA218" s="9"/>
      <c r="DB218" s="9"/>
      <c r="DC218" s="9"/>
      <c r="DD218" s="9"/>
      <c r="DE218" s="29"/>
      <c r="DF218" s="29"/>
      <c r="DG218" s="9"/>
      <c r="DH218" s="29"/>
      <c r="DI218" s="9"/>
      <c r="DJ218" s="29"/>
      <c r="DK218" s="29"/>
      <c r="DL218" s="9">
        <f t="shared" si="7"/>
        <v>7</v>
      </c>
      <c r="DM218" s="30"/>
      <c r="DN218" s="31"/>
      <c r="DO218" s="13"/>
    </row>
    <row r="219" spans="1:119" ht="20.100000000000001" customHeight="1">
      <c r="A219" s="7">
        <v>152625</v>
      </c>
      <c r="B219" s="13" t="s">
        <v>240</v>
      </c>
      <c r="C219" s="9">
        <v>1</v>
      </c>
      <c r="D219" s="9" t="s">
        <v>402</v>
      </c>
      <c r="E219" s="185" t="s">
        <v>462</v>
      </c>
      <c r="F219" s="13">
        <v>1</v>
      </c>
      <c r="G219" s="13">
        <v>1</v>
      </c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 t="s">
        <v>400</v>
      </c>
      <c r="S219" s="13"/>
      <c r="T219" s="13">
        <v>1</v>
      </c>
      <c r="U219" s="13"/>
      <c r="V219" s="13"/>
      <c r="W219" s="13"/>
      <c r="X219" s="13">
        <v>1</v>
      </c>
      <c r="Y219" s="13"/>
      <c r="Z219" s="13"/>
      <c r="AA219" s="13"/>
      <c r="AB219" s="13">
        <v>1</v>
      </c>
      <c r="AC219" s="13"/>
      <c r="AD219" s="9"/>
      <c r="AE219" s="9">
        <v>1</v>
      </c>
      <c r="AF219" s="9"/>
      <c r="AG219" s="9"/>
      <c r="AH219" s="9"/>
      <c r="AI219" s="9"/>
      <c r="AJ219" s="9"/>
      <c r="AK219" s="9"/>
      <c r="AL219" s="29"/>
      <c r="AM219" s="9"/>
      <c r="AN219" s="9"/>
      <c r="AO219" s="9"/>
      <c r="AP219" s="9"/>
      <c r="AQ219" s="9"/>
      <c r="AR219" s="9"/>
      <c r="AS219" s="29"/>
      <c r="AT219" s="29"/>
      <c r="AU219" s="9"/>
      <c r="AV219" s="29"/>
      <c r="AW219" s="29"/>
      <c r="AX219" s="29"/>
      <c r="AY219" s="9"/>
      <c r="AZ219" s="9"/>
      <c r="BA219" s="2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85">
        <v>1</v>
      </c>
      <c r="CM219" s="9"/>
      <c r="CN219" s="9"/>
      <c r="CO219" s="29"/>
      <c r="CP219" s="29"/>
      <c r="CQ219" s="29"/>
      <c r="CR219" s="29"/>
      <c r="CS219" s="9"/>
      <c r="CT219" s="9"/>
      <c r="CU219" s="9"/>
      <c r="CV219" s="9"/>
      <c r="CW219" s="29"/>
      <c r="CX219" s="9"/>
      <c r="CY219" s="9"/>
      <c r="CZ219" s="9"/>
      <c r="DA219" s="9"/>
      <c r="DB219" s="9"/>
      <c r="DC219" s="9"/>
      <c r="DD219" s="9"/>
      <c r="DE219" s="29"/>
      <c r="DF219" s="29"/>
      <c r="DG219" s="9"/>
      <c r="DH219" s="29"/>
      <c r="DI219" s="9"/>
      <c r="DJ219" s="29"/>
      <c r="DK219" s="29"/>
      <c r="DL219" s="9">
        <f t="shared" si="7"/>
        <v>2</v>
      </c>
      <c r="DM219" s="30"/>
      <c r="DN219" s="31" t="s">
        <v>493</v>
      </c>
      <c r="DO219" s="13"/>
    </row>
    <row r="220" spans="1:119" ht="20.100000000000001" customHeight="1">
      <c r="A220" s="7">
        <v>152196</v>
      </c>
      <c r="B220" s="13" t="s">
        <v>241</v>
      </c>
      <c r="C220" s="9">
        <v>208</v>
      </c>
      <c r="D220" s="9" t="s">
        <v>402</v>
      </c>
      <c r="E220" s="185" t="s">
        <v>462</v>
      </c>
      <c r="F220" s="13">
        <v>1</v>
      </c>
      <c r="G220" s="13">
        <v>1</v>
      </c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 t="s">
        <v>400</v>
      </c>
      <c r="S220" s="13"/>
      <c r="T220" s="13">
        <v>1</v>
      </c>
      <c r="U220" s="13"/>
      <c r="V220" s="13"/>
      <c r="W220" s="13"/>
      <c r="X220" s="13">
        <v>1</v>
      </c>
      <c r="Y220" s="13"/>
      <c r="Z220" s="13"/>
      <c r="AA220" s="13"/>
      <c r="AB220" s="13">
        <v>1</v>
      </c>
      <c r="AC220" s="13"/>
      <c r="AD220" s="9"/>
      <c r="AE220" s="9">
        <v>1</v>
      </c>
      <c r="AF220" s="9"/>
      <c r="AG220" s="9"/>
      <c r="AH220" s="9"/>
      <c r="AI220" s="9"/>
      <c r="AJ220" s="9"/>
      <c r="AK220" s="9"/>
      <c r="AL220" s="29"/>
      <c r="AM220" s="9"/>
      <c r="AN220" s="9"/>
      <c r="AO220" s="9"/>
      <c r="AP220" s="9"/>
      <c r="AQ220" s="9"/>
      <c r="AR220" s="9"/>
      <c r="AS220" s="29"/>
      <c r="AT220" s="29"/>
      <c r="AU220" s="9"/>
      <c r="AV220" s="29"/>
      <c r="AW220" s="29"/>
      <c r="AX220" s="29"/>
      <c r="AY220" s="9"/>
      <c r="AZ220" s="9"/>
      <c r="BA220" s="2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85">
        <v>1</v>
      </c>
      <c r="CM220" s="9"/>
      <c r="CN220" s="9"/>
      <c r="CO220" s="29"/>
      <c r="CP220" s="29"/>
      <c r="CQ220" s="29"/>
      <c r="CR220" s="29"/>
      <c r="CS220" s="9"/>
      <c r="CT220" s="9"/>
      <c r="CU220" s="9"/>
      <c r="CV220" s="9"/>
      <c r="CW220" s="29"/>
      <c r="CX220" s="9"/>
      <c r="CY220" s="9"/>
      <c r="CZ220" s="9"/>
      <c r="DA220" s="9"/>
      <c r="DB220" s="9"/>
      <c r="DC220" s="9"/>
      <c r="DD220" s="9"/>
      <c r="DE220" s="29"/>
      <c r="DF220" s="29"/>
      <c r="DG220" s="9"/>
      <c r="DH220" s="29"/>
      <c r="DI220" s="9"/>
      <c r="DJ220" s="29"/>
      <c r="DK220" s="29"/>
      <c r="DL220" s="9">
        <f t="shared" si="7"/>
        <v>2</v>
      </c>
      <c r="DM220" s="30"/>
      <c r="DN220" s="31"/>
      <c r="DO220" s="13"/>
    </row>
    <row r="221" spans="1:119" ht="20.100000000000001" customHeight="1">
      <c r="A221" s="7">
        <v>152624</v>
      </c>
      <c r="B221" s="13" t="s">
        <v>242</v>
      </c>
      <c r="C221" s="9">
        <v>4</v>
      </c>
      <c r="D221" s="9" t="s">
        <v>402</v>
      </c>
      <c r="E221" s="185" t="s">
        <v>462</v>
      </c>
      <c r="F221" s="13">
        <v>1</v>
      </c>
      <c r="G221" s="13">
        <v>1</v>
      </c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 t="s">
        <v>400</v>
      </c>
      <c r="S221" s="13"/>
      <c r="T221" s="13">
        <v>1</v>
      </c>
      <c r="U221" s="13"/>
      <c r="V221" s="13"/>
      <c r="W221" s="13"/>
      <c r="X221" s="13">
        <v>1</v>
      </c>
      <c r="Y221" s="13"/>
      <c r="Z221" s="13"/>
      <c r="AA221" s="13"/>
      <c r="AB221" s="13">
        <v>1</v>
      </c>
      <c r="AC221" s="13"/>
      <c r="AD221" s="9"/>
      <c r="AE221" s="9">
        <v>1</v>
      </c>
      <c r="AF221" s="9"/>
      <c r="AG221" s="9"/>
      <c r="AH221" s="9"/>
      <c r="AI221" s="9"/>
      <c r="AJ221" s="9"/>
      <c r="AK221" s="9"/>
      <c r="AL221" s="29"/>
      <c r="AM221" s="9"/>
      <c r="AN221" s="9"/>
      <c r="AO221" s="9"/>
      <c r="AP221" s="9"/>
      <c r="AQ221" s="9"/>
      <c r="AR221" s="9"/>
      <c r="AS221" s="29"/>
      <c r="AT221" s="29"/>
      <c r="AU221" s="9"/>
      <c r="AV221" s="29"/>
      <c r="AW221" s="29"/>
      <c r="AX221" s="29"/>
      <c r="AY221" s="9"/>
      <c r="AZ221" s="9"/>
      <c r="BA221" s="2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85">
        <v>1</v>
      </c>
      <c r="CM221" s="9"/>
      <c r="CN221" s="9"/>
      <c r="CO221" s="29"/>
      <c r="CP221" s="29"/>
      <c r="CQ221" s="29"/>
      <c r="CR221" s="29"/>
      <c r="CS221" s="9"/>
      <c r="CT221" s="9"/>
      <c r="CU221" s="9"/>
      <c r="CV221" s="9"/>
      <c r="CW221" s="29"/>
      <c r="CX221" s="9"/>
      <c r="CY221" s="9"/>
      <c r="CZ221" s="9"/>
      <c r="DA221" s="9"/>
      <c r="DB221" s="9"/>
      <c r="DC221" s="9"/>
      <c r="DD221" s="9"/>
      <c r="DE221" s="29"/>
      <c r="DF221" s="29"/>
      <c r="DG221" s="9"/>
      <c r="DH221" s="29"/>
      <c r="DI221" s="9"/>
      <c r="DJ221" s="29"/>
      <c r="DK221" s="29"/>
      <c r="DL221" s="9">
        <f t="shared" si="7"/>
        <v>2</v>
      </c>
      <c r="DM221" s="30"/>
      <c r="DN221" s="31"/>
      <c r="DO221" s="13"/>
    </row>
    <row r="222" spans="1:119" ht="20.100000000000001" customHeight="1">
      <c r="A222" s="7">
        <v>838751</v>
      </c>
      <c r="B222" s="13" t="s">
        <v>243</v>
      </c>
      <c r="C222" s="9">
        <v>5</v>
      </c>
      <c r="D222" s="9" t="s">
        <v>394</v>
      </c>
      <c r="E222" s="185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9"/>
      <c r="AE222" s="9"/>
      <c r="AF222" s="9"/>
      <c r="AG222" s="9"/>
      <c r="AH222" s="9"/>
      <c r="AI222" s="9"/>
      <c r="AJ222" s="9"/>
      <c r="AK222" s="9"/>
      <c r="AL222" s="29"/>
      <c r="AM222" s="9"/>
      <c r="AN222" s="9"/>
      <c r="AO222" s="9"/>
      <c r="AP222" s="9"/>
      <c r="AQ222" s="9"/>
      <c r="AR222" s="9"/>
      <c r="AS222" s="29"/>
      <c r="AT222" s="29"/>
      <c r="AU222" s="9"/>
      <c r="AV222" s="29"/>
      <c r="AW222" s="29"/>
      <c r="AX222" s="29"/>
      <c r="AY222" s="9"/>
      <c r="AZ222" s="9"/>
      <c r="BA222" s="2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102"/>
      <c r="CM222" s="9"/>
      <c r="CN222" s="9"/>
      <c r="CO222" s="29"/>
      <c r="CP222" s="29"/>
      <c r="CQ222" s="29"/>
      <c r="CR222" s="29"/>
      <c r="CS222" s="9"/>
      <c r="CT222" s="9"/>
      <c r="CU222" s="9"/>
      <c r="CV222" s="9"/>
      <c r="CW222" s="29"/>
      <c r="CX222" s="9"/>
      <c r="CY222" s="9"/>
      <c r="CZ222" s="9"/>
      <c r="DA222" s="9"/>
      <c r="DB222" s="9"/>
      <c r="DC222" s="9"/>
      <c r="DD222" s="9"/>
      <c r="DE222" s="29"/>
      <c r="DF222" s="29"/>
      <c r="DG222" s="9"/>
      <c r="DH222" s="29"/>
      <c r="DI222" s="9"/>
      <c r="DJ222" s="29"/>
      <c r="DK222" s="29"/>
      <c r="DL222" s="9">
        <f t="shared" si="7"/>
        <v>0</v>
      </c>
      <c r="DM222" s="30"/>
      <c r="DN222" s="31"/>
      <c r="DO222" s="13"/>
    </row>
    <row r="223" spans="1:119" ht="20.100000000000001" customHeight="1">
      <c r="A223" s="7" t="s">
        <v>244</v>
      </c>
      <c r="B223" s="13" t="s">
        <v>245</v>
      </c>
      <c r="C223" s="9">
        <v>1</v>
      </c>
      <c r="D223" s="9" t="s">
        <v>398</v>
      </c>
      <c r="E223" s="185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9"/>
      <c r="AE223" s="9"/>
      <c r="AF223" s="9"/>
      <c r="AG223" s="9"/>
      <c r="AH223" s="9"/>
      <c r="AI223" s="9"/>
      <c r="AJ223" s="9"/>
      <c r="AK223" s="9"/>
      <c r="AL223" s="29"/>
      <c r="AM223" s="9"/>
      <c r="AN223" s="9"/>
      <c r="AO223" s="9"/>
      <c r="AP223" s="9"/>
      <c r="AQ223" s="9"/>
      <c r="AR223" s="9"/>
      <c r="AS223" s="29"/>
      <c r="AT223" s="29"/>
      <c r="AU223" s="9"/>
      <c r="AV223" s="29"/>
      <c r="AW223" s="29"/>
      <c r="AX223" s="29"/>
      <c r="AY223" s="9"/>
      <c r="AZ223" s="9"/>
      <c r="BA223" s="2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102"/>
      <c r="CM223" s="9"/>
      <c r="CN223" s="9"/>
      <c r="CO223" s="29"/>
      <c r="CP223" s="29"/>
      <c r="CQ223" s="29"/>
      <c r="CR223" s="29"/>
      <c r="CS223" s="9"/>
      <c r="CT223" s="9"/>
      <c r="CU223" s="9"/>
      <c r="CV223" s="9"/>
      <c r="CW223" s="29"/>
      <c r="CX223" s="9"/>
      <c r="CY223" s="9"/>
      <c r="CZ223" s="9"/>
      <c r="DA223" s="9"/>
      <c r="DB223" s="9"/>
      <c r="DC223" s="9"/>
      <c r="DD223" s="9"/>
      <c r="DE223" s="29"/>
      <c r="DF223" s="29"/>
      <c r="DG223" s="9"/>
      <c r="DH223" s="29"/>
      <c r="DI223" s="9"/>
      <c r="DJ223" s="29"/>
      <c r="DK223" s="29"/>
      <c r="DL223" s="9">
        <f t="shared" si="7"/>
        <v>0</v>
      </c>
      <c r="DM223" s="30"/>
      <c r="DN223" s="31"/>
      <c r="DO223" s="13"/>
    </row>
    <row r="224" spans="1:119" ht="20.100000000000001" customHeight="1">
      <c r="A224" s="7" t="s">
        <v>246</v>
      </c>
      <c r="B224" s="13" t="s">
        <v>247</v>
      </c>
      <c r="C224" s="9">
        <v>5</v>
      </c>
      <c r="D224" s="9" t="s">
        <v>398</v>
      </c>
      <c r="E224" s="185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9"/>
      <c r="AE224" s="9"/>
      <c r="AF224" s="9"/>
      <c r="AG224" s="9"/>
      <c r="AH224" s="9"/>
      <c r="AI224" s="9"/>
      <c r="AJ224" s="9"/>
      <c r="AK224" s="9"/>
      <c r="AL224" s="29"/>
      <c r="AM224" s="9"/>
      <c r="AN224" s="9"/>
      <c r="AO224" s="9"/>
      <c r="AP224" s="9"/>
      <c r="AQ224" s="9"/>
      <c r="AR224" s="9"/>
      <c r="AS224" s="29"/>
      <c r="AT224" s="29"/>
      <c r="AU224" s="9"/>
      <c r="AV224" s="29"/>
      <c r="AW224" s="29"/>
      <c r="AX224" s="29"/>
      <c r="AY224" s="9"/>
      <c r="AZ224" s="9"/>
      <c r="BA224" s="2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102"/>
      <c r="CM224" s="9"/>
      <c r="CN224" s="9"/>
      <c r="CO224" s="29"/>
      <c r="CP224" s="29"/>
      <c r="CQ224" s="29"/>
      <c r="CR224" s="29"/>
      <c r="CS224" s="9"/>
      <c r="CT224" s="9"/>
      <c r="CU224" s="9"/>
      <c r="CV224" s="9"/>
      <c r="CW224" s="29"/>
      <c r="CX224" s="9"/>
      <c r="CY224" s="9"/>
      <c r="CZ224" s="9"/>
      <c r="DA224" s="9"/>
      <c r="DB224" s="9"/>
      <c r="DC224" s="9"/>
      <c r="DD224" s="9"/>
      <c r="DE224" s="29"/>
      <c r="DF224" s="29"/>
      <c r="DG224" s="9"/>
      <c r="DH224" s="29"/>
      <c r="DI224" s="9"/>
      <c r="DJ224" s="29"/>
      <c r="DK224" s="29"/>
      <c r="DL224" s="9">
        <f t="shared" si="7"/>
        <v>0</v>
      </c>
      <c r="DM224" s="30"/>
      <c r="DN224" s="31"/>
      <c r="DO224" s="13"/>
    </row>
    <row r="225" spans="1:133" ht="20.100000000000001" customHeight="1">
      <c r="A225" s="7" t="s">
        <v>248</v>
      </c>
      <c r="B225" s="13" t="s">
        <v>249</v>
      </c>
      <c r="C225" s="9" t="s">
        <v>469</v>
      </c>
      <c r="D225" s="9" t="s">
        <v>394</v>
      </c>
      <c r="E225" s="185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9"/>
      <c r="AE225" s="9"/>
      <c r="AF225" s="9"/>
      <c r="AG225" s="9"/>
      <c r="AH225" s="9"/>
      <c r="AI225" s="9"/>
      <c r="AJ225" s="9"/>
      <c r="AK225" s="9"/>
      <c r="AL225" s="29"/>
      <c r="AM225" s="9"/>
      <c r="AN225" s="9"/>
      <c r="AO225" s="9"/>
      <c r="AP225" s="9"/>
      <c r="AQ225" s="9"/>
      <c r="AR225" s="9"/>
      <c r="AS225" s="29"/>
      <c r="AT225" s="29"/>
      <c r="AU225" s="9"/>
      <c r="AV225" s="29"/>
      <c r="AW225" s="29"/>
      <c r="AX225" s="29"/>
      <c r="AY225" s="9"/>
      <c r="AZ225" s="9"/>
      <c r="BA225" s="2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81"/>
      <c r="CM225" s="9"/>
      <c r="CN225" s="9"/>
      <c r="CO225" s="29"/>
      <c r="CP225" s="29"/>
      <c r="CQ225" s="29"/>
      <c r="CR225" s="29"/>
      <c r="CS225" s="9"/>
      <c r="CT225" s="9"/>
      <c r="CU225" s="9"/>
      <c r="CV225" s="9"/>
      <c r="CW225" s="29"/>
      <c r="CX225" s="9"/>
      <c r="CY225" s="9"/>
      <c r="CZ225" s="9"/>
      <c r="DA225" s="9"/>
      <c r="DB225" s="9"/>
      <c r="DC225" s="9"/>
      <c r="DD225" s="9"/>
      <c r="DE225" s="29"/>
      <c r="DF225" s="29"/>
      <c r="DG225" s="9"/>
      <c r="DH225" s="29"/>
      <c r="DI225" s="9"/>
      <c r="DJ225" s="29"/>
      <c r="DK225" s="29"/>
      <c r="DL225" s="9">
        <f t="shared" si="7"/>
        <v>0</v>
      </c>
      <c r="DM225" s="30"/>
      <c r="DN225" s="31"/>
      <c r="DO225" s="13"/>
    </row>
    <row r="226" spans="1:133" ht="20.100000000000001" customHeight="1">
      <c r="A226" s="7" t="s">
        <v>250</v>
      </c>
      <c r="B226" s="13" t="s">
        <v>251</v>
      </c>
      <c r="C226" s="9">
        <v>5</v>
      </c>
      <c r="D226" s="9" t="s">
        <v>394</v>
      </c>
      <c r="E226" s="185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9"/>
      <c r="AE226" s="9"/>
      <c r="AF226" s="9"/>
      <c r="AG226" s="9"/>
      <c r="AH226" s="9"/>
      <c r="AI226" s="9"/>
      <c r="AJ226" s="9"/>
      <c r="AK226" s="9"/>
      <c r="AL226" s="29"/>
      <c r="AM226" s="9"/>
      <c r="AN226" s="9"/>
      <c r="AO226" s="9"/>
      <c r="AP226" s="9"/>
      <c r="AQ226" s="9"/>
      <c r="AR226" s="9"/>
      <c r="AS226" s="29"/>
      <c r="AT226" s="29"/>
      <c r="AU226" s="9"/>
      <c r="AV226" s="29"/>
      <c r="AW226" s="29"/>
      <c r="AX226" s="29"/>
      <c r="AY226" s="9"/>
      <c r="AZ226" s="9"/>
      <c r="BA226" s="2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81"/>
      <c r="CM226" s="9"/>
      <c r="CN226" s="9"/>
      <c r="CO226" s="29"/>
      <c r="CP226" s="29"/>
      <c r="CQ226" s="29"/>
      <c r="CR226" s="29"/>
      <c r="CS226" s="9"/>
      <c r="CT226" s="9"/>
      <c r="CU226" s="9"/>
      <c r="CV226" s="9"/>
      <c r="CW226" s="29"/>
      <c r="CX226" s="9"/>
      <c r="CY226" s="9"/>
      <c r="CZ226" s="9"/>
      <c r="DA226" s="9"/>
      <c r="DB226" s="9"/>
      <c r="DC226" s="9"/>
      <c r="DD226" s="9"/>
      <c r="DE226" s="29"/>
      <c r="DF226" s="29"/>
      <c r="DG226" s="9"/>
      <c r="DH226" s="29"/>
      <c r="DI226" s="9"/>
      <c r="DJ226" s="29"/>
      <c r="DK226" s="29"/>
      <c r="DL226" s="9">
        <f t="shared" si="7"/>
        <v>0</v>
      </c>
      <c r="DM226" s="30"/>
      <c r="DN226" s="31"/>
      <c r="DO226" s="13"/>
    </row>
    <row r="227" spans="1:133" ht="20.100000000000001" customHeight="1">
      <c r="A227" s="7" t="s">
        <v>252</v>
      </c>
      <c r="B227" s="13" t="s">
        <v>253</v>
      </c>
      <c r="C227" s="9" t="s">
        <v>494</v>
      </c>
      <c r="D227" s="9"/>
      <c r="E227" s="185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9"/>
      <c r="AE227" s="9"/>
      <c r="AF227" s="9"/>
      <c r="AG227" s="9"/>
      <c r="AH227" s="9"/>
      <c r="AI227" s="9"/>
      <c r="AJ227" s="9"/>
      <c r="AK227" s="9"/>
      <c r="AL227" s="29"/>
      <c r="AM227" s="9"/>
      <c r="AN227" s="9"/>
      <c r="AO227" s="9"/>
      <c r="AP227" s="9"/>
      <c r="AQ227" s="9"/>
      <c r="AR227" s="9"/>
      <c r="AS227" s="29"/>
      <c r="AT227" s="29"/>
      <c r="AU227" s="9"/>
      <c r="AV227" s="29"/>
      <c r="AW227" s="29"/>
      <c r="AX227" s="29"/>
      <c r="AY227" s="9"/>
      <c r="AZ227" s="9"/>
      <c r="BA227" s="2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81"/>
      <c r="CM227" s="9"/>
      <c r="CN227" s="9"/>
      <c r="CO227" s="29"/>
      <c r="CP227" s="29"/>
      <c r="CQ227" s="29"/>
      <c r="CR227" s="29"/>
      <c r="CS227" s="9"/>
      <c r="CT227" s="9"/>
      <c r="CU227" s="9"/>
      <c r="CV227" s="9"/>
      <c r="CW227" s="29"/>
      <c r="CX227" s="9"/>
      <c r="CY227" s="9"/>
      <c r="CZ227" s="9"/>
      <c r="DA227" s="9"/>
      <c r="DB227" s="9"/>
      <c r="DC227" s="9"/>
      <c r="DD227" s="9"/>
      <c r="DE227" s="29"/>
      <c r="DF227" s="29"/>
      <c r="DG227" s="9"/>
      <c r="DH227" s="29"/>
      <c r="DI227" s="9"/>
      <c r="DJ227" s="29"/>
      <c r="DK227" s="29"/>
      <c r="DL227" s="9">
        <f t="shared" si="7"/>
        <v>0</v>
      </c>
      <c r="DM227" s="30"/>
      <c r="DN227" s="31"/>
      <c r="DO227" s="13"/>
    </row>
    <row r="228" spans="1:133">
      <c r="A228" s="91" t="s">
        <v>698</v>
      </c>
      <c r="B228" s="92" t="s">
        <v>708</v>
      </c>
      <c r="C228" s="93">
        <v>208</v>
      </c>
      <c r="D228" s="93" t="s">
        <v>707</v>
      </c>
      <c r="E228" s="186" t="s">
        <v>381</v>
      </c>
      <c r="F228" s="95">
        <v>1</v>
      </c>
      <c r="G228" s="95"/>
      <c r="H228" s="95">
        <v>1</v>
      </c>
      <c r="I228" s="95"/>
      <c r="J228" s="95"/>
      <c r="K228" s="95"/>
      <c r="L228" s="95"/>
      <c r="M228" s="95"/>
      <c r="N228" s="95"/>
      <c r="O228" s="95"/>
      <c r="P228" s="95"/>
      <c r="Q228" s="95"/>
      <c r="R228" s="94" t="s">
        <v>400</v>
      </c>
      <c r="S228" s="95"/>
      <c r="T228" s="95">
        <v>1</v>
      </c>
      <c r="U228" s="95"/>
      <c r="V228" s="95"/>
      <c r="W228" s="95"/>
      <c r="X228" s="95">
        <v>1</v>
      </c>
      <c r="Y228" s="95"/>
      <c r="Z228" s="95"/>
      <c r="AA228" s="95"/>
      <c r="AB228" s="95">
        <v>1</v>
      </c>
      <c r="AC228" s="95"/>
      <c r="AD228" s="95"/>
      <c r="AE228" s="95">
        <v>1</v>
      </c>
      <c r="AF228" s="95"/>
      <c r="AG228" s="95"/>
      <c r="AH228" s="95"/>
      <c r="AI228" s="95"/>
      <c r="AJ228" s="95"/>
      <c r="AK228" s="95"/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  <c r="BE228" s="95"/>
      <c r="BF228" s="95"/>
      <c r="BG228" s="95"/>
      <c r="BH228" s="95">
        <v>1</v>
      </c>
      <c r="BI228" s="95">
        <v>1</v>
      </c>
      <c r="BJ228" s="95"/>
      <c r="BK228" s="95"/>
      <c r="BL228" s="95">
        <v>1</v>
      </c>
      <c r="BM228" s="95"/>
      <c r="BN228" s="95"/>
      <c r="BO228" s="95"/>
      <c r="BP228" s="95"/>
      <c r="BQ228" s="95">
        <v>1</v>
      </c>
      <c r="BR228" s="95"/>
      <c r="BS228" s="95"/>
      <c r="BT228" s="95"/>
      <c r="BU228" s="95"/>
      <c r="BV228" s="95"/>
      <c r="BW228" s="95"/>
      <c r="BX228" s="95"/>
      <c r="BY228" s="95"/>
      <c r="BZ228" s="95"/>
      <c r="CA228" s="95"/>
      <c r="CB228" s="95"/>
      <c r="CC228" s="95"/>
      <c r="CD228" s="95"/>
      <c r="CE228" s="95"/>
      <c r="CF228" s="95"/>
      <c r="CG228" s="95"/>
      <c r="CH228" s="95"/>
      <c r="CI228" s="95"/>
      <c r="CJ228" s="95"/>
      <c r="CK228" s="95"/>
      <c r="CL228" s="81"/>
      <c r="CM228" s="95"/>
      <c r="CN228" s="95"/>
      <c r="CO228" s="95"/>
      <c r="CP228" s="95"/>
      <c r="CQ228" s="95"/>
      <c r="CR228" s="95"/>
      <c r="CS228" s="95"/>
      <c r="CT228" s="95"/>
      <c r="CU228" s="95"/>
      <c r="CV228" s="95"/>
      <c r="CW228" s="96"/>
      <c r="CX228" s="95"/>
      <c r="CY228" s="95"/>
      <c r="CZ228" s="95"/>
      <c r="DA228" s="95"/>
      <c r="DB228" s="95"/>
      <c r="DC228" s="95"/>
      <c r="DD228" s="95"/>
      <c r="DE228" s="95"/>
      <c r="DF228" s="95"/>
      <c r="DG228" s="95"/>
      <c r="DH228" s="95"/>
      <c r="DI228" s="95"/>
      <c r="DJ228" s="95"/>
      <c r="DK228" s="95"/>
      <c r="DL228" s="95"/>
      <c r="DM228" s="95"/>
      <c r="DN228" s="95"/>
      <c r="DO228" s="97"/>
      <c r="DP228" s="97"/>
      <c r="DQ228" s="97"/>
      <c r="DR228" s="97"/>
      <c r="DS228" s="97"/>
      <c r="DT228" s="97"/>
      <c r="DU228" s="97"/>
      <c r="DV228" s="97"/>
      <c r="DW228" s="97"/>
      <c r="DX228" s="97"/>
      <c r="DY228" s="97"/>
      <c r="DZ228" s="97"/>
      <c r="EA228" s="97"/>
      <c r="EB228" s="97"/>
      <c r="EC228" s="97"/>
    </row>
    <row r="229" spans="1:133">
      <c r="A229" s="91" t="s">
        <v>699</v>
      </c>
      <c r="B229" s="92" t="s">
        <v>708</v>
      </c>
      <c r="C229" s="93">
        <v>60</v>
      </c>
      <c r="D229" s="93" t="s">
        <v>707</v>
      </c>
      <c r="E229" s="186" t="s">
        <v>381</v>
      </c>
      <c r="F229" s="95">
        <v>1</v>
      </c>
      <c r="G229" s="95"/>
      <c r="H229" s="95">
        <v>1</v>
      </c>
      <c r="I229" s="95"/>
      <c r="J229" s="95"/>
      <c r="K229" s="95"/>
      <c r="L229" s="95"/>
      <c r="M229" s="95"/>
      <c r="N229" s="95"/>
      <c r="O229" s="95"/>
      <c r="P229" s="95"/>
      <c r="Q229" s="95"/>
      <c r="R229" s="94" t="s">
        <v>400</v>
      </c>
      <c r="S229" s="95"/>
      <c r="T229" s="95">
        <v>1</v>
      </c>
      <c r="U229" s="95"/>
      <c r="V229" s="95"/>
      <c r="W229" s="95"/>
      <c r="X229" s="95">
        <v>1</v>
      </c>
      <c r="Y229" s="95"/>
      <c r="Z229" s="95"/>
      <c r="AA229" s="95"/>
      <c r="AB229" s="95">
        <v>1</v>
      </c>
      <c r="AC229" s="95"/>
      <c r="AD229" s="95"/>
      <c r="AE229" s="95">
        <v>1</v>
      </c>
      <c r="AF229" s="95"/>
      <c r="AG229" s="95"/>
      <c r="AH229" s="95"/>
      <c r="AI229" s="95"/>
      <c r="AJ229" s="95"/>
      <c r="AK229" s="95"/>
      <c r="AL229" s="95"/>
      <c r="AM229" s="95"/>
      <c r="AN229" s="95"/>
      <c r="AO229" s="95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5"/>
      <c r="BE229" s="95"/>
      <c r="BF229" s="95"/>
      <c r="BG229" s="95"/>
      <c r="BH229" s="95">
        <v>1</v>
      </c>
      <c r="BI229" s="95">
        <v>1</v>
      </c>
      <c r="BJ229" s="95"/>
      <c r="BK229" s="95"/>
      <c r="BL229" s="95">
        <v>1</v>
      </c>
      <c r="BM229" s="95"/>
      <c r="BN229" s="95"/>
      <c r="BO229" s="95"/>
      <c r="BP229" s="95"/>
      <c r="BQ229" s="95">
        <v>1</v>
      </c>
      <c r="BR229" s="95"/>
      <c r="BS229" s="95"/>
      <c r="BT229" s="95"/>
      <c r="BU229" s="95"/>
      <c r="BV229" s="95"/>
      <c r="BW229" s="95"/>
      <c r="BX229" s="95"/>
      <c r="BY229" s="95"/>
      <c r="BZ229" s="95"/>
      <c r="CA229" s="95"/>
      <c r="CB229" s="95"/>
      <c r="CC229" s="95"/>
      <c r="CD229" s="95"/>
      <c r="CE229" s="95"/>
      <c r="CF229" s="95"/>
      <c r="CG229" s="95"/>
      <c r="CH229" s="95"/>
      <c r="CI229" s="95"/>
      <c r="CJ229" s="95"/>
      <c r="CK229" s="95"/>
      <c r="CL229" s="105"/>
      <c r="CM229" s="95"/>
      <c r="CN229" s="95"/>
      <c r="CO229" s="95"/>
      <c r="CP229" s="95"/>
      <c r="CQ229" s="95"/>
      <c r="CR229" s="95"/>
      <c r="CS229" s="95"/>
      <c r="CT229" s="95"/>
      <c r="CU229" s="95"/>
      <c r="CV229" s="95"/>
      <c r="CW229" s="96"/>
      <c r="CX229" s="95"/>
      <c r="CY229" s="95"/>
      <c r="CZ229" s="95"/>
      <c r="DA229" s="95"/>
      <c r="DB229" s="95"/>
      <c r="DC229" s="95"/>
      <c r="DD229" s="95"/>
      <c r="DE229" s="95"/>
      <c r="DF229" s="95"/>
      <c r="DG229" s="95"/>
      <c r="DH229" s="95"/>
      <c r="DI229" s="95"/>
      <c r="DJ229" s="95"/>
      <c r="DK229" s="95"/>
      <c r="DL229" s="95"/>
      <c r="DM229" s="95"/>
      <c r="DN229" s="95"/>
      <c r="DO229" s="97"/>
      <c r="DP229" s="97"/>
      <c r="DQ229" s="97"/>
      <c r="DR229" s="97"/>
      <c r="DS229" s="97"/>
      <c r="DT229" s="97"/>
      <c r="DU229" s="97"/>
      <c r="DV229" s="97"/>
      <c r="DW229" s="97"/>
      <c r="DX229" s="97"/>
      <c r="DY229" s="97"/>
      <c r="DZ229" s="97"/>
      <c r="EA229" s="97"/>
      <c r="EB229" s="97"/>
      <c r="EC229" s="97"/>
    </row>
    <row r="230" spans="1:133">
      <c r="A230" s="91" t="s">
        <v>701</v>
      </c>
      <c r="B230" s="92" t="s">
        <v>708</v>
      </c>
      <c r="C230" s="93">
        <v>1</v>
      </c>
      <c r="D230" s="93" t="s">
        <v>707</v>
      </c>
      <c r="E230" s="186" t="s">
        <v>381</v>
      </c>
      <c r="F230" s="95">
        <v>1</v>
      </c>
      <c r="G230" s="95"/>
      <c r="H230" s="95">
        <v>1</v>
      </c>
      <c r="I230" s="95"/>
      <c r="J230" s="95"/>
      <c r="K230" s="95"/>
      <c r="L230" s="95"/>
      <c r="M230" s="95"/>
      <c r="N230" s="95"/>
      <c r="O230" s="95"/>
      <c r="P230" s="95"/>
      <c r="Q230" s="95"/>
      <c r="R230" s="94" t="s">
        <v>400</v>
      </c>
      <c r="S230" s="95"/>
      <c r="T230" s="95">
        <v>1</v>
      </c>
      <c r="U230" s="95"/>
      <c r="V230" s="95"/>
      <c r="W230" s="95"/>
      <c r="X230" s="95">
        <v>1</v>
      </c>
      <c r="Y230" s="95"/>
      <c r="Z230" s="95"/>
      <c r="AA230" s="95"/>
      <c r="AB230" s="95">
        <v>1</v>
      </c>
      <c r="AC230" s="95"/>
      <c r="AD230" s="95"/>
      <c r="AE230" s="95">
        <v>1</v>
      </c>
      <c r="AF230" s="95"/>
      <c r="AG230" s="95"/>
      <c r="AH230" s="95"/>
      <c r="AI230" s="95"/>
      <c r="AJ230" s="95"/>
      <c r="AK230" s="95"/>
      <c r="AL230" s="95"/>
      <c r="AM230" s="95"/>
      <c r="AN230" s="95"/>
      <c r="AO230" s="95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5"/>
      <c r="BE230" s="95"/>
      <c r="BF230" s="95"/>
      <c r="BG230" s="95"/>
      <c r="BH230" s="95">
        <v>1</v>
      </c>
      <c r="BI230" s="95">
        <v>1</v>
      </c>
      <c r="BJ230" s="95"/>
      <c r="BK230" s="95"/>
      <c r="BL230" s="95">
        <v>1</v>
      </c>
      <c r="BM230" s="95"/>
      <c r="BN230" s="95"/>
      <c r="BO230" s="95"/>
      <c r="BP230" s="95"/>
      <c r="BQ230" s="95">
        <v>1</v>
      </c>
      <c r="BR230" s="95"/>
      <c r="BS230" s="95"/>
      <c r="BT230" s="95"/>
      <c r="BU230" s="95"/>
      <c r="BV230" s="95"/>
      <c r="BW230" s="95"/>
      <c r="BX230" s="95"/>
      <c r="BY230" s="95"/>
      <c r="BZ230" s="95"/>
      <c r="CA230" s="95"/>
      <c r="CB230" s="95"/>
      <c r="CC230" s="95"/>
      <c r="CD230" s="95"/>
      <c r="CE230" s="95"/>
      <c r="CF230" s="95"/>
      <c r="CG230" s="95"/>
      <c r="CH230" s="95"/>
      <c r="CI230" s="95"/>
      <c r="CJ230" s="95"/>
      <c r="CK230" s="95"/>
      <c r="CL230" s="105"/>
      <c r="CM230" s="95"/>
      <c r="CN230" s="95"/>
      <c r="CO230" s="95"/>
      <c r="CP230" s="95"/>
      <c r="CQ230" s="95"/>
      <c r="CR230" s="95"/>
      <c r="CS230" s="95"/>
      <c r="CT230" s="95"/>
      <c r="CU230" s="95"/>
      <c r="CV230" s="95"/>
      <c r="CW230" s="96"/>
      <c r="CX230" s="95"/>
      <c r="CY230" s="95"/>
      <c r="CZ230" s="95"/>
      <c r="DA230" s="95"/>
      <c r="DB230" s="95"/>
      <c r="DC230" s="95"/>
      <c r="DD230" s="95"/>
      <c r="DE230" s="95"/>
      <c r="DF230" s="95"/>
      <c r="DG230" s="95"/>
      <c r="DH230" s="95"/>
      <c r="DI230" s="95"/>
      <c r="DJ230" s="95"/>
      <c r="DK230" s="95"/>
      <c r="DL230" s="95"/>
      <c r="DM230" s="95"/>
      <c r="DN230" s="95"/>
      <c r="DO230" s="97"/>
      <c r="DP230" s="97"/>
      <c r="DQ230" s="97"/>
      <c r="DR230" s="97"/>
      <c r="DS230" s="97"/>
      <c r="DT230" s="97"/>
      <c r="DU230" s="97"/>
      <c r="DV230" s="97"/>
      <c r="DW230" s="97"/>
      <c r="DX230" s="97"/>
      <c r="DY230" s="97"/>
      <c r="DZ230" s="97"/>
      <c r="EA230" s="97"/>
      <c r="EB230" s="97"/>
      <c r="EC230" s="97"/>
    </row>
    <row r="231" spans="1:133">
      <c r="A231" s="91" t="s">
        <v>703</v>
      </c>
      <c r="B231" s="92" t="s">
        <v>708</v>
      </c>
      <c r="C231" s="93">
        <v>4</v>
      </c>
      <c r="D231" s="93" t="s">
        <v>707</v>
      </c>
      <c r="E231" s="186" t="s">
        <v>381</v>
      </c>
      <c r="F231" s="95">
        <v>1</v>
      </c>
      <c r="G231" s="95"/>
      <c r="H231" s="95">
        <v>1</v>
      </c>
      <c r="I231" s="95"/>
      <c r="J231" s="95"/>
      <c r="K231" s="95"/>
      <c r="L231" s="95"/>
      <c r="M231" s="95"/>
      <c r="N231" s="95"/>
      <c r="O231" s="95"/>
      <c r="P231" s="95"/>
      <c r="Q231" s="95"/>
      <c r="R231" s="94" t="s">
        <v>400</v>
      </c>
      <c r="S231" s="95"/>
      <c r="T231" s="95">
        <v>1</v>
      </c>
      <c r="U231" s="95"/>
      <c r="V231" s="95"/>
      <c r="W231" s="95"/>
      <c r="X231" s="95">
        <v>1</v>
      </c>
      <c r="Y231" s="95"/>
      <c r="Z231" s="95"/>
      <c r="AA231" s="95"/>
      <c r="AB231" s="95">
        <v>1</v>
      </c>
      <c r="AC231" s="95"/>
      <c r="AD231" s="95"/>
      <c r="AE231" s="95">
        <v>1</v>
      </c>
      <c r="AF231" s="95"/>
      <c r="AG231" s="95"/>
      <c r="AH231" s="95"/>
      <c r="AI231" s="95"/>
      <c r="AJ231" s="95"/>
      <c r="AK231" s="95"/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  <c r="BE231" s="95"/>
      <c r="BF231" s="95"/>
      <c r="BG231" s="95"/>
      <c r="BH231" s="95">
        <v>1</v>
      </c>
      <c r="BI231" s="95">
        <v>1</v>
      </c>
      <c r="BJ231" s="95"/>
      <c r="BK231" s="95"/>
      <c r="BL231" s="95">
        <v>1</v>
      </c>
      <c r="BM231" s="95"/>
      <c r="BN231" s="95"/>
      <c r="BO231" s="95"/>
      <c r="BP231" s="95"/>
      <c r="BQ231" s="95">
        <v>1</v>
      </c>
      <c r="BR231" s="95"/>
      <c r="BS231" s="95"/>
      <c r="BT231" s="95"/>
      <c r="BU231" s="95"/>
      <c r="BV231" s="95"/>
      <c r="BW231" s="95"/>
      <c r="BX231" s="95"/>
      <c r="BY231" s="95"/>
      <c r="BZ231" s="95"/>
      <c r="CA231" s="95"/>
      <c r="CB231" s="95"/>
      <c r="CC231" s="95"/>
      <c r="CD231" s="95"/>
      <c r="CE231" s="95"/>
      <c r="CF231" s="95"/>
      <c r="CG231" s="95"/>
      <c r="CH231" s="95"/>
      <c r="CI231" s="95"/>
      <c r="CJ231" s="95"/>
      <c r="CK231" s="95"/>
      <c r="CL231" s="105"/>
      <c r="CM231" s="95"/>
      <c r="CN231" s="95"/>
      <c r="CO231" s="95"/>
      <c r="CP231" s="95"/>
      <c r="CQ231" s="95"/>
      <c r="CR231" s="95"/>
      <c r="CS231" s="95"/>
      <c r="CT231" s="95"/>
      <c r="CU231" s="95"/>
      <c r="CV231" s="95"/>
      <c r="CW231" s="96"/>
      <c r="CX231" s="95"/>
      <c r="CY231" s="95"/>
      <c r="CZ231" s="95"/>
      <c r="DA231" s="95"/>
      <c r="DB231" s="95"/>
      <c r="DC231" s="95"/>
      <c r="DD231" s="95"/>
      <c r="DE231" s="95"/>
      <c r="DF231" s="95"/>
      <c r="DG231" s="95"/>
      <c r="DH231" s="95"/>
      <c r="DI231" s="95"/>
      <c r="DJ231" s="95"/>
      <c r="DK231" s="95"/>
      <c r="DL231" s="95"/>
      <c r="DM231" s="95"/>
      <c r="DN231" s="95"/>
      <c r="DO231" s="97"/>
      <c r="DP231" s="97"/>
      <c r="DQ231" s="97"/>
      <c r="DR231" s="97"/>
      <c r="DS231" s="97"/>
      <c r="DT231" s="97"/>
      <c r="DU231" s="97"/>
      <c r="DV231" s="97"/>
      <c r="DW231" s="97"/>
      <c r="DX231" s="97"/>
      <c r="DY231" s="97"/>
      <c r="DZ231" s="97"/>
      <c r="EA231" s="97"/>
      <c r="EB231" s="97"/>
      <c r="EC231" s="97"/>
    </row>
    <row r="232" spans="1:133">
      <c r="A232" s="91" t="s">
        <v>705</v>
      </c>
      <c r="B232" s="92" t="s">
        <v>708</v>
      </c>
      <c r="C232" s="93">
        <v>5</v>
      </c>
      <c r="D232" s="93" t="s">
        <v>707</v>
      </c>
      <c r="E232" s="186" t="s">
        <v>381</v>
      </c>
      <c r="F232" s="95">
        <v>1</v>
      </c>
      <c r="G232" s="95"/>
      <c r="H232" s="95">
        <v>1</v>
      </c>
      <c r="I232" s="95"/>
      <c r="J232" s="95"/>
      <c r="K232" s="95"/>
      <c r="L232" s="95"/>
      <c r="M232" s="95"/>
      <c r="N232" s="95"/>
      <c r="O232" s="95"/>
      <c r="P232" s="95"/>
      <c r="Q232" s="95"/>
      <c r="R232" s="94" t="s">
        <v>400</v>
      </c>
      <c r="S232" s="95"/>
      <c r="T232" s="95">
        <v>1</v>
      </c>
      <c r="U232" s="95"/>
      <c r="V232" s="95"/>
      <c r="W232" s="95"/>
      <c r="X232" s="95">
        <v>1</v>
      </c>
      <c r="Y232" s="95"/>
      <c r="Z232" s="95"/>
      <c r="AA232" s="95"/>
      <c r="AB232" s="95">
        <v>1</v>
      </c>
      <c r="AC232" s="95"/>
      <c r="AD232" s="95"/>
      <c r="AE232" s="95">
        <v>1</v>
      </c>
      <c r="AF232" s="95"/>
      <c r="AG232" s="95"/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  <c r="BG232" s="95"/>
      <c r="BH232" s="95">
        <v>1</v>
      </c>
      <c r="BI232" s="95">
        <v>1</v>
      </c>
      <c r="BJ232" s="95"/>
      <c r="BK232" s="95"/>
      <c r="BL232" s="95">
        <v>1</v>
      </c>
      <c r="BM232" s="95"/>
      <c r="BN232" s="95"/>
      <c r="BO232" s="95"/>
      <c r="BP232" s="95"/>
      <c r="BQ232" s="95">
        <v>1</v>
      </c>
      <c r="BR232" s="95"/>
      <c r="BS232" s="95"/>
      <c r="BT232" s="95"/>
      <c r="BU232" s="95"/>
      <c r="BV232" s="95"/>
      <c r="BW232" s="95"/>
      <c r="BX232" s="95"/>
      <c r="BY232" s="95"/>
      <c r="BZ232" s="95"/>
      <c r="CA232" s="95"/>
      <c r="CB232" s="95"/>
      <c r="CC232" s="95"/>
      <c r="CD232" s="95"/>
      <c r="CE232" s="95"/>
      <c r="CF232" s="95"/>
      <c r="CG232" s="95"/>
      <c r="CH232" s="95"/>
      <c r="CI232" s="95"/>
      <c r="CJ232" s="95"/>
      <c r="CK232" s="95"/>
      <c r="CL232" s="109"/>
      <c r="CM232" s="95"/>
      <c r="CN232" s="95"/>
      <c r="CO232" s="95"/>
      <c r="CP232" s="95"/>
      <c r="CQ232" s="95"/>
      <c r="CR232" s="95"/>
      <c r="CS232" s="95"/>
      <c r="CT232" s="95"/>
      <c r="CU232" s="95"/>
      <c r="CV232" s="95"/>
      <c r="CW232" s="96"/>
      <c r="CX232" s="95"/>
      <c r="CY232" s="95"/>
      <c r="CZ232" s="95"/>
      <c r="DA232" s="95"/>
      <c r="DB232" s="95"/>
      <c r="DC232" s="95"/>
      <c r="DD232" s="95"/>
      <c r="DE232" s="95"/>
      <c r="DF232" s="95"/>
      <c r="DG232" s="95"/>
      <c r="DH232" s="95"/>
      <c r="DI232" s="95"/>
      <c r="DJ232" s="95"/>
      <c r="DK232" s="95"/>
      <c r="DL232" s="95"/>
      <c r="DM232" s="95"/>
      <c r="DN232" s="95"/>
      <c r="DO232" s="97"/>
      <c r="DP232" s="97"/>
      <c r="DQ232" s="97"/>
      <c r="DR232" s="97"/>
      <c r="DS232" s="97"/>
      <c r="DT232" s="97"/>
      <c r="DU232" s="97"/>
      <c r="DV232" s="97"/>
      <c r="DW232" s="97"/>
      <c r="DX232" s="97"/>
      <c r="DY232" s="97"/>
      <c r="DZ232" s="97"/>
      <c r="EA232" s="97"/>
      <c r="EB232" s="97"/>
      <c r="EC232" s="97"/>
    </row>
    <row r="233" spans="1:133">
      <c r="A233" s="87" t="s">
        <v>709</v>
      </c>
      <c r="B233" s="83" t="s">
        <v>717</v>
      </c>
      <c r="C233" s="84">
        <v>208</v>
      </c>
      <c r="D233" s="84" t="s">
        <v>707</v>
      </c>
      <c r="E233" s="187" t="s">
        <v>381</v>
      </c>
      <c r="F233" s="85">
        <v>1</v>
      </c>
      <c r="G233" s="85"/>
      <c r="H233" s="85">
        <v>1</v>
      </c>
      <c r="I233" s="85"/>
      <c r="J233" s="85"/>
      <c r="K233" s="85"/>
      <c r="L233" s="85"/>
      <c r="M233" s="85"/>
      <c r="N233" s="85"/>
      <c r="O233" s="85"/>
      <c r="P233" s="85"/>
      <c r="Q233" s="85"/>
      <c r="R233" s="88" t="s">
        <v>400</v>
      </c>
      <c r="S233" s="85"/>
      <c r="T233" s="85">
        <v>1</v>
      </c>
      <c r="U233" s="85"/>
      <c r="V233" s="85"/>
      <c r="W233" s="85"/>
      <c r="X233" s="85">
        <v>1</v>
      </c>
      <c r="Y233" s="85"/>
      <c r="Z233" s="85"/>
      <c r="AA233" s="85"/>
      <c r="AB233" s="85">
        <v>1</v>
      </c>
      <c r="AC233" s="85"/>
      <c r="AD233" s="85"/>
      <c r="AE233" s="85">
        <v>1</v>
      </c>
      <c r="AF233" s="85"/>
      <c r="AG233" s="85"/>
      <c r="AH233" s="85"/>
      <c r="AI233" s="85"/>
      <c r="AJ233" s="85"/>
      <c r="AK233" s="85"/>
      <c r="AL233" s="85"/>
      <c r="AM233" s="85"/>
      <c r="AN233" s="85"/>
      <c r="AO233" s="85"/>
      <c r="AP233" s="85"/>
      <c r="AQ233" s="85"/>
      <c r="AR233" s="85"/>
      <c r="AS233" s="85"/>
      <c r="AT233" s="85"/>
      <c r="AU233" s="85"/>
      <c r="AV233" s="85"/>
      <c r="AW233" s="85"/>
      <c r="AX233" s="85"/>
      <c r="AY233" s="85"/>
      <c r="AZ233" s="85"/>
      <c r="BA233" s="85"/>
      <c r="BB233" s="85"/>
      <c r="BC233" s="85"/>
      <c r="BD233" s="85"/>
      <c r="BE233" s="85"/>
      <c r="BF233" s="85"/>
      <c r="BG233" s="85"/>
      <c r="BH233" s="85">
        <v>1</v>
      </c>
      <c r="BI233" s="85"/>
      <c r="BJ233" s="85"/>
      <c r="BK233" s="85"/>
      <c r="BL233" s="85">
        <v>1</v>
      </c>
      <c r="BM233" s="85"/>
      <c r="BN233" s="85"/>
      <c r="BO233" s="85"/>
      <c r="BP233" s="85"/>
      <c r="BQ233" s="85">
        <v>1</v>
      </c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109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  <c r="CW233" s="86"/>
      <c r="CX233" s="85"/>
      <c r="CY233" s="85"/>
      <c r="CZ233" s="85"/>
      <c r="DA233" s="85"/>
      <c r="DB233" s="85"/>
      <c r="DC233" s="85"/>
      <c r="DD233" s="85"/>
      <c r="DE233" s="85"/>
      <c r="DF233" s="85"/>
      <c r="DG233" s="85"/>
      <c r="DH233" s="85"/>
      <c r="DI233" s="85"/>
      <c r="DJ233" s="85"/>
      <c r="DK233" s="85"/>
      <c r="DL233" s="85"/>
      <c r="DM233" s="85"/>
      <c r="DN233" s="85"/>
    </row>
    <row r="234" spans="1:133">
      <c r="A234" s="87" t="s">
        <v>711</v>
      </c>
      <c r="B234" s="83" t="s">
        <v>717</v>
      </c>
      <c r="C234" s="84">
        <v>1</v>
      </c>
      <c r="D234" s="84" t="s">
        <v>707</v>
      </c>
      <c r="E234" s="187" t="s">
        <v>381</v>
      </c>
      <c r="F234" s="85">
        <v>1</v>
      </c>
      <c r="G234" s="85"/>
      <c r="H234" s="85">
        <v>1</v>
      </c>
      <c r="I234" s="85"/>
      <c r="J234" s="85"/>
      <c r="K234" s="85"/>
      <c r="L234" s="85"/>
      <c r="M234" s="85"/>
      <c r="N234" s="85"/>
      <c r="O234" s="85"/>
      <c r="P234" s="85"/>
      <c r="Q234" s="85"/>
      <c r="R234" s="88" t="s">
        <v>400</v>
      </c>
      <c r="S234" s="85"/>
      <c r="T234" s="85">
        <v>1</v>
      </c>
      <c r="U234" s="85"/>
      <c r="V234" s="85"/>
      <c r="W234" s="85"/>
      <c r="X234" s="85">
        <v>1</v>
      </c>
      <c r="Y234" s="85"/>
      <c r="Z234" s="85"/>
      <c r="AA234" s="85"/>
      <c r="AB234" s="85">
        <v>1</v>
      </c>
      <c r="AC234" s="85"/>
      <c r="AD234" s="85"/>
      <c r="AE234" s="85">
        <v>1</v>
      </c>
      <c r="AF234" s="85"/>
      <c r="AG234" s="85"/>
      <c r="AH234" s="85"/>
      <c r="AI234" s="85"/>
      <c r="AJ234" s="85"/>
      <c r="AK234" s="85"/>
      <c r="AL234" s="85"/>
      <c r="AM234" s="85"/>
      <c r="AN234" s="85"/>
      <c r="AO234" s="85"/>
      <c r="AP234" s="85"/>
      <c r="AQ234" s="85"/>
      <c r="AR234" s="85"/>
      <c r="AS234" s="85"/>
      <c r="AT234" s="85"/>
      <c r="AU234" s="85"/>
      <c r="AV234" s="85"/>
      <c r="AW234" s="85"/>
      <c r="AX234" s="85"/>
      <c r="AY234" s="85"/>
      <c r="AZ234" s="85"/>
      <c r="BA234" s="85"/>
      <c r="BB234" s="85"/>
      <c r="BC234" s="85"/>
      <c r="BD234" s="85"/>
      <c r="BE234" s="85"/>
      <c r="BF234" s="85"/>
      <c r="BG234" s="85"/>
      <c r="BH234" s="85">
        <v>1</v>
      </c>
      <c r="BI234" s="85"/>
      <c r="BJ234" s="85"/>
      <c r="BK234" s="85"/>
      <c r="BL234" s="85">
        <v>1</v>
      </c>
      <c r="BM234" s="85"/>
      <c r="BN234" s="85"/>
      <c r="BO234" s="85"/>
      <c r="BP234" s="85"/>
      <c r="BQ234" s="85">
        <v>1</v>
      </c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114">
        <v>1</v>
      </c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  <c r="CW234" s="86"/>
      <c r="CX234" s="85"/>
      <c r="CY234" s="85"/>
      <c r="CZ234" s="85"/>
      <c r="DA234" s="85"/>
      <c r="DB234" s="85"/>
      <c r="DC234" s="85"/>
      <c r="DD234" s="85"/>
      <c r="DE234" s="85"/>
      <c r="DF234" s="85"/>
      <c r="DG234" s="85"/>
      <c r="DH234" s="85"/>
      <c r="DI234" s="85"/>
      <c r="DJ234" s="85"/>
      <c r="DK234" s="85"/>
      <c r="DL234" s="85"/>
      <c r="DM234" s="85"/>
      <c r="DN234" s="85"/>
    </row>
    <row r="235" spans="1:133">
      <c r="A235" s="87" t="s">
        <v>713</v>
      </c>
      <c r="B235" s="83" t="s">
        <v>717</v>
      </c>
      <c r="C235" s="84">
        <v>4</v>
      </c>
      <c r="D235" s="84" t="s">
        <v>707</v>
      </c>
      <c r="E235" s="187" t="s">
        <v>381</v>
      </c>
      <c r="F235" s="85">
        <v>1</v>
      </c>
      <c r="G235" s="85"/>
      <c r="H235" s="85">
        <v>1</v>
      </c>
      <c r="I235" s="85"/>
      <c r="J235" s="85"/>
      <c r="K235" s="85"/>
      <c r="L235" s="85"/>
      <c r="M235" s="85"/>
      <c r="N235" s="85"/>
      <c r="O235" s="85"/>
      <c r="P235" s="85"/>
      <c r="Q235" s="85"/>
      <c r="R235" s="88" t="s">
        <v>400</v>
      </c>
      <c r="S235" s="85"/>
      <c r="T235" s="85">
        <v>1</v>
      </c>
      <c r="U235" s="85"/>
      <c r="V235" s="85"/>
      <c r="W235" s="85"/>
      <c r="X235" s="85">
        <v>1</v>
      </c>
      <c r="Y235" s="85"/>
      <c r="Z235" s="85"/>
      <c r="AA235" s="85"/>
      <c r="AB235" s="85">
        <v>1</v>
      </c>
      <c r="AC235" s="85"/>
      <c r="AD235" s="85"/>
      <c r="AE235" s="85">
        <v>1</v>
      </c>
      <c r="AF235" s="85"/>
      <c r="AG235" s="85"/>
      <c r="AH235" s="85"/>
      <c r="AI235" s="85"/>
      <c r="AJ235" s="85"/>
      <c r="AK235" s="85"/>
      <c r="AL235" s="85"/>
      <c r="AM235" s="85"/>
      <c r="AN235" s="85"/>
      <c r="AO235" s="85"/>
      <c r="AP235" s="85"/>
      <c r="AQ235" s="85"/>
      <c r="AR235" s="85"/>
      <c r="AS235" s="85"/>
      <c r="AT235" s="85"/>
      <c r="AU235" s="85"/>
      <c r="AV235" s="85"/>
      <c r="AW235" s="85"/>
      <c r="AX235" s="85"/>
      <c r="AY235" s="85"/>
      <c r="AZ235" s="85"/>
      <c r="BA235" s="85"/>
      <c r="BB235" s="85"/>
      <c r="BC235" s="85"/>
      <c r="BD235" s="85"/>
      <c r="BE235" s="85"/>
      <c r="BF235" s="85"/>
      <c r="BG235" s="85"/>
      <c r="BH235" s="85">
        <v>1</v>
      </c>
      <c r="BI235" s="85"/>
      <c r="BJ235" s="85"/>
      <c r="BK235" s="85"/>
      <c r="BL235" s="85">
        <v>1</v>
      </c>
      <c r="BM235" s="85"/>
      <c r="BN235" s="85"/>
      <c r="BO235" s="85"/>
      <c r="BP235" s="85"/>
      <c r="BQ235" s="85">
        <v>1</v>
      </c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114">
        <v>1</v>
      </c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  <c r="CW235" s="86"/>
      <c r="CX235" s="85"/>
      <c r="CY235" s="85"/>
      <c r="CZ235" s="85"/>
      <c r="DA235" s="85"/>
      <c r="DB235" s="85"/>
      <c r="DC235" s="85"/>
      <c r="DD235" s="85"/>
      <c r="DE235" s="85"/>
      <c r="DF235" s="85"/>
      <c r="DG235" s="85"/>
      <c r="DH235" s="85"/>
      <c r="DI235" s="85"/>
      <c r="DJ235" s="85"/>
      <c r="DK235" s="85"/>
      <c r="DL235" s="85"/>
      <c r="DM235" s="85"/>
      <c r="DN235" s="85"/>
    </row>
    <row r="236" spans="1:133">
      <c r="A236" s="87" t="s">
        <v>715</v>
      </c>
      <c r="B236" s="83" t="s">
        <v>717</v>
      </c>
      <c r="C236" s="84">
        <v>5</v>
      </c>
      <c r="D236" s="84" t="s">
        <v>707</v>
      </c>
      <c r="E236" s="187" t="s">
        <v>381</v>
      </c>
      <c r="F236" s="85">
        <v>1</v>
      </c>
      <c r="G236" s="85"/>
      <c r="H236" s="85">
        <v>1</v>
      </c>
      <c r="I236" s="85"/>
      <c r="J236" s="85"/>
      <c r="K236" s="85"/>
      <c r="L236" s="85"/>
      <c r="M236" s="85"/>
      <c r="N236" s="85"/>
      <c r="O236" s="85"/>
      <c r="P236" s="85"/>
      <c r="Q236" s="85"/>
      <c r="R236" s="88" t="s">
        <v>400</v>
      </c>
      <c r="S236" s="85"/>
      <c r="T236" s="85">
        <v>1</v>
      </c>
      <c r="U236" s="85"/>
      <c r="V236" s="85"/>
      <c r="W236" s="85"/>
      <c r="X236" s="85">
        <v>1</v>
      </c>
      <c r="Y236" s="85"/>
      <c r="Z236" s="85"/>
      <c r="AA236" s="85"/>
      <c r="AB236" s="85">
        <v>1</v>
      </c>
      <c r="AC236" s="85"/>
      <c r="AD236" s="85"/>
      <c r="AE236" s="85">
        <v>1</v>
      </c>
      <c r="AF236" s="85"/>
      <c r="AG236" s="85"/>
      <c r="AH236" s="85"/>
      <c r="AI236" s="85"/>
      <c r="AJ236" s="85"/>
      <c r="AK236" s="85"/>
      <c r="AL236" s="85"/>
      <c r="AM236" s="85"/>
      <c r="AN236" s="85"/>
      <c r="AO236" s="85"/>
      <c r="AP236" s="85"/>
      <c r="AQ236" s="85"/>
      <c r="AR236" s="85"/>
      <c r="AS236" s="85"/>
      <c r="AT236" s="85"/>
      <c r="AU236" s="85"/>
      <c r="AV236" s="85"/>
      <c r="AW236" s="85"/>
      <c r="AX236" s="85"/>
      <c r="AY236" s="85"/>
      <c r="AZ236" s="85"/>
      <c r="BA236" s="85"/>
      <c r="BB236" s="85"/>
      <c r="BC236" s="85"/>
      <c r="BD236" s="85"/>
      <c r="BE236" s="85"/>
      <c r="BF236" s="85"/>
      <c r="BG236" s="85"/>
      <c r="BH236" s="85">
        <v>1</v>
      </c>
      <c r="BI236" s="85"/>
      <c r="BJ236" s="85"/>
      <c r="BK236" s="85"/>
      <c r="BL236" s="85">
        <v>1</v>
      </c>
      <c r="BM236" s="85"/>
      <c r="BN236" s="85"/>
      <c r="BO236" s="85"/>
      <c r="BP236" s="85"/>
      <c r="BQ236" s="85">
        <v>1</v>
      </c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10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  <c r="CW236" s="86"/>
      <c r="CX236" s="85"/>
      <c r="CY236" s="85"/>
      <c r="CZ236" s="85"/>
      <c r="DA236" s="85"/>
      <c r="DB236" s="85"/>
      <c r="DC236" s="85"/>
      <c r="DD236" s="85"/>
      <c r="DE236" s="85"/>
      <c r="DF236" s="85"/>
      <c r="DG236" s="85"/>
      <c r="DH236" s="85"/>
      <c r="DI236" s="85"/>
      <c r="DJ236" s="85"/>
      <c r="DK236" s="85"/>
      <c r="DL236" s="85"/>
      <c r="DM236" s="85"/>
      <c r="DN236" s="85"/>
    </row>
    <row r="237" spans="1:133">
      <c r="A237" s="91" t="s">
        <v>718</v>
      </c>
      <c r="B237" s="98" t="s">
        <v>722</v>
      </c>
      <c r="C237" s="93">
        <v>1</v>
      </c>
      <c r="D237" s="94" t="s">
        <v>398</v>
      </c>
      <c r="E237" s="186" t="s">
        <v>381</v>
      </c>
      <c r="F237" s="93">
        <v>1</v>
      </c>
      <c r="G237" s="93"/>
      <c r="H237" s="93">
        <v>1</v>
      </c>
      <c r="I237" s="93"/>
      <c r="J237" s="93"/>
      <c r="K237" s="93"/>
      <c r="L237" s="93"/>
      <c r="M237" s="93"/>
      <c r="N237" s="93"/>
      <c r="O237" s="93"/>
      <c r="P237" s="93"/>
      <c r="Q237" s="93"/>
      <c r="R237" s="94" t="s">
        <v>400</v>
      </c>
      <c r="S237" s="93"/>
      <c r="T237" s="93">
        <v>1</v>
      </c>
      <c r="U237" s="93"/>
      <c r="V237" s="93"/>
      <c r="W237" s="93"/>
      <c r="X237" s="93">
        <v>1</v>
      </c>
      <c r="Y237" s="93"/>
      <c r="Z237" s="93"/>
      <c r="AA237" s="93">
        <v>1</v>
      </c>
      <c r="AB237" s="93"/>
      <c r="AC237" s="93"/>
      <c r="AD237" s="93"/>
      <c r="AE237" s="84"/>
      <c r="AF237" s="84"/>
      <c r="AG237" s="84"/>
      <c r="AH237" s="84"/>
      <c r="AI237" s="84"/>
      <c r="AJ237" s="84">
        <v>1</v>
      </c>
      <c r="AK237" s="84"/>
      <c r="AL237" s="84"/>
      <c r="AM237" s="84"/>
      <c r="AN237" s="84"/>
      <c r="AO237" s="84"/>
      <c r="AP237" s="84"/>
      <c r="AQ237" s="84"/>
      <c r="AR237" s="84"/>
      <c r="AS237" s="84"/>
      <c r="AT237" s="84"/>
      <c r="AU237" s="84"/>
      <c r="AV237" s="84"/>
      <c r="AW237" s="84"/>
      <c r="AX237" s="84"/>
      <c r="AY237" s="84"/>
      <c r="AZ237" s="84"/>
      <c r="BA237" s="84"/>
      <c r="BB237" s="84"/>
      <c r="BC237" s="84"/>
      <c r="BD237" s="84"/>
      <c r="BE237" s="84"/>
      <c r="BF237" s="84"/>
      <c r="BG237" s="84"/>
      <c r="BH237" s="84">
        <v>1</v>
      </c>
      <c r="BI237" s="84">
        <v>1</v>
      </c>
      <c r="BJ237" s="84"/>
      <c r="BK237" s="84"/>
      <c r="BL237" s="84"/>
      <c r="BM237" s="84">
        <v>1</v>
      </c>
      <c r="BN237" s="84"/>
      <c r="BO237" s="84"/>
      <c r="BP237" s="84"/>
      <c r="BQ237" s="84">
        <v>1</v>
      </c>
      <c r="BR237" s="84"/>
      <c r="BS237" s="84"/>
      <c r="BT237" s="84"/>
      <c r="BU237" s="84"/>
      <c r="BV237" s="84"/>
      <c r="BW237" s="84"/>
      <c r="BX237" s="84"/>
      <c r="BY237" s="84"/>
      <c r="BZ237" s="84"/>
      <c r="CA237" s="84"/>
      <c r="CB237" s="84"/>
      <c r="CC237" s="84"/>
      <c r="CD237" s="84"/>
      <c r="CE237" s="84"/>
      <c r="CF237" s="84"/>
      <c r="CG237" s="84"/>
      <c r="CH237" s="84"/>
      <c r="CI237" s="84"/>
      <c r="CJ237" s="84"/>
      <c r="CK237" s="84"/>
      <c r="CL237" s="105">
        <v>1</v>
      </c>
      <c r="CM237" s="84"/>
      <c r="CN237" s="84"/>
      <c r="CO237" s="84"/>
      <c r="CP237" s="84"/>
      <c r="CQ237" s="84"/>
      <c r="CR237" s="84"/>
      <c r="CS237" s="84"/>
      <c r="CT237" s="84"/>
      <c r="CU237" s="84"/>
      <c r="CV237" s="84"/>
      <c r="CW237" s="89"/>
      <c r="CX237" s="84"/>
      <c r="CY237" s="84"/>
      <c r="CZ237" s="84"/>
      <c r="DA237" s="84"/>
      <c r="DB237" s="84"/>
      <c r="DC237" s="84"/>
      <c r="DD237" s="84"/>
      <c r="DE237" s="84"/>
      <c r="DF237" s="84"/>
      <c r="DG237" s="84"/>
      <c r="DH237" s="84"/>
      <c r="DI237" s="84"/>
      <c r="DJ237" s="84"/>
      <c r="DK237" s="84"/>
      <c r="DL237" s="84"/>
      <c r="DM237" s="84"/>
      <c r="DN237" s="84"/>
    </row>
    <row r="238" spans="1:133">
      <c r="A238" s="91" t="s">
        <v>720</v>
      </c>
      <c r="B238" s="98" t="s">
        <v>722</v>
      </c>
      <c r="C238" s="93">
        <v>5</v>
      </c>
      <c r="D238" s="94" t="s">
        <v>398</v>
      </c>
      <c r="E238" s="186" t="s">
        <v>381</v>
      </c>
      <c r="F238" s="93">
        <v>1</v>
      </c>
      <c r="G238" s="93"/>
      <c r="H238" s="93">
        <v>1</v>
      </c>
      <c r="I238" s="93"/>
      <c r="J238" s="93"/>
      <c r="K238" s="93"/>
      <c r="L238" s="93"/>
      <c r="M238" s="93"/>
      <c r="N238" s="93"/>
      <c r="O238" s="93"/>
      <c r="P238" s="93"/>
      <c r="Q238" s="93"/>
      <c r="R238" s="94" t="s">
        <v>400</v>
      </c>
      <c r="S238" s="93"/>
      <c r="T238" s="93">
        <v>1</v>
      </c>
      <c r="U238" s="93"/>
      <c r="V238" s="93"/>
      <c r="W238" s="93"/>
      <c r="X238" s="93">
        <v>1</v>
      </c>
      <c r="Y238" s="93"/>
      <c r="Z238" s="93"/>
      <c r="AA238" s="93">
        <v>1</v>
      </c>
      <c r="AB238" s="93"/>
      <c r="AC238" s="93"/>
      <c r="AD238" s="93"/>
      <c r="AE238" s="84"/>
      <c r="AF238" s="84"/>
      <c r="AG238" s="84"/>
      <c r="AH238" s="84"/>
      <c r="AI238" s="84"/>
      <c r="AJ238" s="84">
        <v>1</v>
      </c>
      <c r="AK238" s="84"/>
      <c r="AL238" s="84"/>
      <c r="AM238" s="84"/>
      <c r="AN238" s="84"/>
      <c r="AO238" s="84"/>
      <c r="AP238" s="84"/>
      <c r="AQ238" s="84"/>
      <c r="AR238" s="84"/>
      <c r="AS238" s="84"/>
      <c r="AT238" s="84"/>
      <c r="AU238" s="84"/>
      <c r="AV238" s="84"/>
      <c r="AW238" s="84"/>
      <c r="AX238" s="84"/>
      <c r="AY238" s="84"/>
      <c r="AZ238" s="84"/>
      <c r="BA238" s="84"/>
      <c r="BB238" s="84"/>
      <c r="BC238" s="84"/>
      <c r="BD238" s="84"/>
      <c r="BE238" s="84"/>
      <c r="BF238" s="84"/>
      <c r="BG238" s="84"/>
      <c r="BH238" s="84">
        <v>1</v>
      </c>
      <c r="BI238" s="84">
        <v>1</v>
      </c>
      <c r="BJ238" s="84"/>
      <c r="BK238" s="84"/>
      <c r="BL238" s="84"/>
      <c r="BM238" s="84">
        <v>1</v>
      </c>
      <c r="BN238" s="84"/>
      <c r="BO238" s="84"/>
      <c r="BP238" s="84"/>
      <c r="BQ238" s="84">
        <v>1</v>
      </c>
      <c r="BR238" s="84"/>
      <c r="BS238" s="84"/>
      <c r="BT238" s="84"/>
      <c r="BU238" s="84"/>
      <c r="BV238" s="84"/>
      <c r="BW238" s="84"/>
      <c r="BX238" s="84"/>
      <c r="BY238" s="84"/>
      <c r="BZ238" s="84"/>
      <c r="CA238" s="84"/>
      <c r="CB238" s="84"/>
      <c r="CC238" s="84"/>
      <c r="CD238" s="84"/>
      <c r="CE238" s="84"/>
      <c r="CF238" s="84"/>
      <c r="CG238" s="84"/>
      <c r="CH238" s="84"/>
      <c r="CI238" s="84"/>
      <c r="CJ238" s="84"/>
      <c r="CK238" s="84"/>
      <c r="CL238" s="84">
        <v>1</v>
      </c>
      <c r="CM238" s="84"/>
      <c r="CN238" s="84"/>
      <c r="CO238" s="84"/>
      <c r="CP238" s="84"/>
      <c r="CQ238" s="84"/>
      <c r="CR238" s="84"/>
      <c r="CS238" s="84"/>
      <c r="CT238" s="84"/>
      <c r="CU238" s="84"/>
      <c r="CV238" s="84"/>
      <c r="CW238" s="89"/>
      <c r="CX238" s="84"/>
      <c r="CY238" s="84"/>
      <c r="CZ238" s="84"/>
      <c r="DA238" s="84"/>
      <c r="DB238" s="84"/>
      <c r="DC238" s="84"/>
      <c r="DD238" s="84"/>
      <c r="DE238" s="84"/>
      <c r="DF238" s="84"/>
      <c r="DG238" s="84"/>
      <c r="DH238" s="84"/>
      <c r="DI238" s="84"/>
      <c r="DJ238" s="84"/>
      <c r="DK238" s="84"/>
      <c r="DL238" s="84"/>
      <c r="DM238" s="84"/>
      <c r="DN238" s="84"/>
    </row>
    <row r="239" spans="1:133">
      <c r="A239" s="87" t="s">
        <v>723</v>
      </c>
      <c r="B239" s="83" t="s">
        <v>731</v>
      </c>
      <c r="C239" s="84">
        <v>60</v>
      </c>
      <c r="D239" s="88" t="s">
        <v>398</v>
      </c>
      <c r="E239" s="187" t="s">
        <v>381</v>
      </c>
      <c r="F239" s="84">
        <v>1</v>
      </c>
      <c r="G239" s="84"/>
      <c r="H239" s="84">
        <v>1</v>
      </c>
      <c r="I239" s="84"/>
      <c r="J239" s="85"/>
      <c r="K239" s="85"/>
      <c r="L239" s="85"/>
      <c r="M239" s="85"/>
      <c r="N239" s="85"/>
      <c r="O239" s="85"/>
      <c r="P239" s="85"/>
      <c r="Q239" s="85"/>
      <c r="R239" s="84" t="s">
        <v>395</v>
      </c>
      <c r="S239" s="85">
        <v>1</v>
      </c>
      <c r="T239" s="85"/>
      <c r="U239" s="85"/>
      <c r="V239" s="85"/>
      <c r="W239" s="85"/>
      <c r="X239" s="85">
        <v>1</v>
      </c>
      <c r="Y239" s="85"/>
      <c r="Z239" s="85"/>
      <c r="AA239" s="85">
        <v>1</v>
      </c>
      <c r="AB239" s="85"/>
      <c r="AC239" s="85"/>
      <c r="AD239" s="85">
        <v>1</v>
      </c>
      <c r="AE239" s="85"/>
      <c r="AF239" s="85"/>
      <c r="AG239" s="85"/>
      <c r="AH239" s="85"/>
      <c r="AI239" s="85"/>
      <c r="AJ239" s="85"/>
      <c r="AK239" s="85"/>
      <c r="AL239" s="85"/>
      <c r="AM239" s="85"/>
      <c r="AN239" s="85"/>
      <c r="AO239" s="85"/>
      <c r="AP239" s="85"/>
      <c r="AQ239" s="85"/>
      <c r="AR239" s="85"/>
      <c r="AS239" s="85"/>
      <c r="AT239" s="85"/>
      <c r="AU239" s="85"/>
      <c r="AV239" s="85"/>
      <c r="AW239" s="85"/>
      <c r="AX239" s="85"/>
      <c r="AY239" s="85"/>
      <c r="AZ239" s="85"/>
      <c r="BA239" s="85"/>
      <c r="BB239" s="85"/>
      <c r="BC239" s="85"/>
      <c r="BD239" s="85"/>
      <c r="BE239" s="85"/>
      <c r="BF239" s="85"/>
      <c r="BG239" s="85"/>
      <c r="BH239" s="85"/>
      <c r="BI239" s="85"/>
      <c r="BJ239" s="85"/>
      <c r="BK239" s="85"/>
      <c r="BL239" s="85"/>
      <c r="BM239" s="85">
        <v>1</v>
      </c>
      <c r="BN239" s="85"/>
      <c r="BO239" s="85"/>
      <c r="BP239" s="85"/>
      <c r="BQ239" s="85">
        <v>1</v>
      </c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>
        <v>1</v>
      </c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  <c r="CW239" s="86"/>
      <c r="CX239" s="85"/>
      <c r="CY239" s="85"/>
      <c r="CZ239" s="85"/>
      <c r="DA239" s="85"/>
      <c r="DB239" s="85"/>
      <c r="DC239" s="85"/>
      <c r="DD239" s="85"/>
      <c r="DE239" s="85"/>
      <c r="DF239" s="85"/>
      <c r="DG239" s="85"/>
      <c r="DH239" s="85"/>
      <c r="DI239" s="85"/>
      <c r="DJ239" s="85"/>
      <c r="DK239" s="85"/>
      <c r="DL239" s="85"/>
      <c r="DM239" s="85"/>
      <c r="DN239" s="85"/>
    </row>
    <row r="240" spans="1:133">
      <c r="A240" s="87" t="s">
        <v>725</v>
      </c>
      <c r="B240" s="83" t="s">
        <v>731</v>
      </c>
      <c r="C240" s="84">
        <v>1</v>
      </c>
      <c r="D240" s="88" t="s">
        <v>398</v>
      </c>
      <c r="E240" s="187" t="s">
        <v>381</v>
      </c>
      <c r="F240" s="84">
        <v>1</v>
      </c>
      <c r="G240" s="84"/>
      <c r="H240" s="84">
        <v>1</v>
      </c>
      <c r="I240" s="84"/>
      <c r="J240" s="85"/>
      <c r="K240" s="85"/>
      <c r="L240" s="85"/>
      <c r="M240" s="85"/>
      <c r="N240" s="85"/>
      <c r="O240" s="85"/>
      <c r="P240" s="85"/>
      <c r="Q240" s="85"/>
      <c r="R240" s="84" t="s">
        <v>395</v>
      </c>
      <c r="S240" s="85">
        <v>1</v>
      </c>
      <c r="T240" s="85"/>
      <c r="U240" s="85"/>
      <c r="V240" s="85"/>
      <c r="W240" s="85"/>
      <c r="X240" s="85">
        <v>1</v>
      </c>
      <c r="Y240" s="85"/>
      <c r="Z240" s="85"/>
      <c r="AA240" s="85">
        <v>1</v>
      </c>
      <c r="AB240" s="85"/>
      <c r="AC240" s="85"/>
      <c r="AD240" s="85">
        <v>1</v>
      </c>
      <c r="AE240" s="85"/>
      <c r="AF240" s="85"/>
      <c r="AG240" s="85"/>
      <c r="AH240" s="85"/>
      <c r="AI240" s="85"/>
      <c r="AJ240" s="85"/>
      <c r="AK240" s="85"/>
      <c r="AL240" s="85"/>
      <c r="AM240" s="85"/>
      <c r="AN240" s="85"/>
      <c r="AO240" s="85"/>
      <c r="AP240" s="85"/>
      <c r="AQ240" s="85"/>
      <c r="AR240" s="85"/>
      <c r="AS240" s="85"/>
      <c r="AT240" s="85"/>
      <c r="AU240" s="85"/>
      <c r="AV240" s="85"/>
      <c r="AW240" s="85"/>
      <c r="AX240" s="85"/>
      <c r="AY240" s="85"/>
      <c r="AZ240" s="85"/>
      <c r="BA240" s="85"/>
      <c r="BB240" s="85"/>
      <c r="BC240" s="85"/>
      <c r="BD240" s="85"/>
      <c r="BE240" s="85"/>
      <c r="BF240" s="85"/>
      <c r="BG240" s="85"/>
      <c r="BH240" s="85"/>
      <c r="BI240" s="85"/>
      <c r="BJ240" s="85"/>
      <c r="BK240" s="85"/>
      <c r="BL240" s="85"/>
      <c r="BM240" s="85">
        <v>1</v>
      </c>
      <c r="BN240" s="85"/>
      <c r="BO240" s="85"/>
      <c r="BP240" s="85"/>
      <c r="BQ240" s="85">
        <v>1</v>
      </c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>
        <v>1</v>
      </c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  <c r="CW240" s="86"/>
      <c r="CX240" s="85"/>
      <c r="CY240" s="85"/>
      <c r="CZ240" s="85"/>
      <c r="DA240" s="85"/>
      <c r="DB240" s="85"/>
      <c r="DC240" s="85"/>
      <c r="DD240" s="85"/>
      <c r="DE240" s="85"/>
      <c r="DF240" s="85"/>
      <c r="DG240" s="85"/>
      <c r="DH240" s="85"/>
      <c r="DI240" s="85"/>
      <c r="DJ240" s="85"/>
      <c r="DK240" s="85"/>
      <c r="DL240" s="85"/>
      <c r="DM240" s="85"/>
      <c r="DN240" s="85"/>
    </row>
    <row r="241" spans="1:127">
      <c r="A241" s="87" t="s">
        <v>727</v>
      </c>
      <c r="B241" s="83" t="s">
        <v>731</v>
      </c>
      <c r="C241" s="84">
        <v>4</v>
      </c>
      <c r="D241" s="88" t="s">
        <v>398</v>
      </c>
      <c r="E241" s="187" t="s">
        <v>381</v>
      </c>
      <c r="F241" s="84">
        <v>1</v>
      </c>
      <c r="G241" s="84"/>
      <c r="H241" s="84">
        <v>1</v>
      </c>
      <c r="I241" s="84"/>
      <c r="J241" s="85"/>
      <c r="K241" s="85"/>
      <c r="L241" s="85"/>
      <c r="M241" s="85"/>
      <c r="N241" s="85"/>
      <c r="O241" s="85"/>
      <c r="P241" s="85"/>
      <c r="Q241" s="85"/>
      <c r="R241" s="84" t="s">
        <v>395</v>
      </c>
      <c r="S241" s="85">
        <v>1</v>
      </c>
      <c r="T241" s="85"/>
      <c r="U241" s="85"/>
      <c r="V241" s="85"/>
      <c r="W241" s="85"/>
      <c r="X241" s="85">
        <v>1</v>
      </c>
      <c r="Y241" s="85"/>
      <c r="Z241" s="85"/>
      <c r="AA241" s="85">
        <v>1</v>
      </c>
      <c r="AB241" s="85"/>
      <c r="AC241" s="85"/>
      <c r="AD241" s="85">
        <v>1</v>
      </c>
      <c r="AE241" s="85"/>
      <c r="AF241" s="85"/>
      <c r="AG241" s="85"/>
      <c r="AH241" s="85"/>
      <c r="AI241" s="85"/>
      <c r="AJ241" s="85"/>
      <c r="AK241" s="85"/>
      <c r="AL241" s="85"/>
      <c r="AM241" s="85"/>
      <c r="AN241" s="85"/>
      <c r="AO241" s="85"/>
      <c r="AP241" s="85"/>
      <c r="AQ241" s="85"/>
      <c r="AR241" s="85"/>
      <c r="AS241" s="85"/>
      <c r="AT241" s="85"/>
      <c r="AU241" s="85"/>
      <c r="AV241" s="85"/>
      <c r="AW241" s="85"/>
      <c r="AX241" s="85"/>
      <c r="AY241" s="85"/>
      <c r="AZ241" s="85"/>
      <c r="BA241" s="85"/>
      <c r="BB241" s="85"/>
      <c r="BC241" s="85"/>
      <c r="BD241" s="85"/>
      <c r="BE241" s="85"/>
      <c r="BF241" s="85"/>
      <c r="BG241" s="85"/>
      <c r="BH241" s="85"/>
      <c r="BI241" s="85"/>
      <c r="BJ241" s="85"/>
      <c r="BK241" s="85"/>
      <c r="BL241" s="85"/>
      <c r="BM241" s="85">
        <v>1</v>
      </c>
      <c r="BN241" s="85"/>
      <c r="BO241" s="85"/>
      <c r="BP241" s="85"/>
      <c r="BQ241" s="85">
        <v>1</v>
      </c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>
        <v>1</v>
      </c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  <c r="CW241" s="86"/>
      <c r="CX241" s="85"/>
      <c r="CY241" s="85"/>
      <c r="CZ241" s="85"/>
      <c r="DA241" s="85"/>
      <c r="DB241" s="85"/>
      <c r="DC241" s="85"/>
      <c r="DD241" s="85"/>
      <c r="DE241" s="85"/>
      <c r="DF241" s="85"/>
      <c r="DG241" s="85"/>
      <c r="DH241" s="85"/>
      <c r="DI241" s="85"/>
      <c r="DJ241" s="85"/>
      <c r="DK241" s="85"/>
      <c r="DL241" s="85"/>
      <c r="DM241" s="85"/>
      <c r="DN241" s="85"/>
    </row>
    <row r="242" spans="1:127">
      <c r="A242" s="87" t="s">
        <v>729</v>
      </c>
      <c r="B242" s="83" t="s">
        <v>731</v>
      </c>
      <c r="C242" s="84">
        <v>5</v>
      </c>
      <c r="D242" s="88" t="s">
        <v>398</v>
      </c>
      <c r="E242" s="187" t="s">
        <v>381</v>
      </c>
      <c r="F242" s="84">
        <v>1</v>
      </c>
      <c r="G242" s="84"/>
      <c r="H242" s="84">
        <v>1</v>
      </c>
      <c r="I242" s="84"/>
      <c r="J242" s="85"/>
      <c r="K242" s="85"/>
      <c r="L242" s="85"/>
      <c r="M242" s="85"/>
      <c r="N242" s="85"/>
      <c r="O242" s="85"/>
      <c r="P242" s="85"/>
      <c r="Q242" s="85"/>
      <c r="R242" s="84" t="s">
        <v>395</v>
      </c>
      <c r="S242" s="85">
        <v>1</v>
      </c>
      <c r="T242" s="85"/>
      <c r="U242" s="85"/>
      <c r="V242" s="85"/>
      <c r="W242" s="85"/>
      <c r="X242" s="85">
        <v>1</v>
      </c>
      <c r="Y242" s="85"/>
      <c r="Z242" s="85"/>
      <c r="AA242" s="85">
        <v>1</v>
      </c>
      <c r="AB242" s="85"/>
      <c r="AC242" s="85"/>
      <c r="AD242" s="85">
        <v>1</v>
      </c>
      <c r="AE242" s="85"/>
      <c r="AF242" s="85"/>
      <c r="AG242" s="85"/>
      <c r="AH242" s="85"/>
      <c r="AI242" s="85"/>
      <c r="AJ242" s="85"/>
      <c r="AK242" s="85"/>
      <c r="AL242" s="85"/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85"/>
      <c r="AY242" s="85"/>
      <c r="AZ242" s="85"/>
      <c r="BA242" s="85"/>
      <c r="BB242" s="85"/>
      <c r="BC242" s="85"/>
      <c r="BD242" s="85"/>
      <c r="BE242" s="85"/>
      <c r="BF242" s="85"/>
      <c r="BG242" s="85"/>
      <c r="BH242" s="85"/>
      <c r="BI242" s="85"/>
      <c r="BJ242" s="85"/>
      <c r="BK242" s="85"/>
      <c r="BL242" s="85"/>
      <c r="BM242" s="85">
        <v>1</v>
      </c>
      <c r="BN242" s="85"/>
      <c r="BO242" s="85"/>
      <c r="BP242" s="85"/>
      <c r="BQ242" s="85">
        <v>1</v>
      </c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>
        <v>1</v>
      </c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  <c r="CW242" s="86"/>
      <c r="CX242" s="85"/>
      <c r="CY242" s="85"/>
      <c r="CZ242" s="85"/>
      <c r="DA242" s="85"/>
      <c r="DB242" s="85"/>
      <c r="DC242" s="85"/>
      <c r="DD242" s="85"/>
      <c r="DE242" s="85"/>
      <c r="DF242" s="85"/>
      <c r="DG242" s="85"/>
      <c r="DH242" s="85"/>
      <c r="DI242" s="85"/>
      <c r="DJ242" s="85"/>
      <c r="DK242" s="85"/>
      <c r="DL242" s="85"/>
      <c r="DM242" s="85"/>
      <c r="DN242" s="85"/>
    </row>
    <row r="243" spans="1:127">
      <c r="A243" s="101" t="s">
        <v>732</v>
      </c>
      <c r="B243" s="102" t="s">
        <v>747</v>
      </c>
      <c r="C243" s="101">
        <v>1</v>
      </c>
      <c r="D243" s="101" t="s">
        <v>746</v>
      </c>
      <c r="E243" s="188" t="s">
        <v>460</v>
      </c>
      <c r="F243" s="102"/>
      <c r="G243" s="102"/>
      <c r="H243" s="102"/>
      <c r="I243" s="102"/>
      <c r="J243" s="102"/>
      <c r="K243" s="102">
        <v>1</v>
      </c>
      <c r="L243" s="102">
        <v>1</v>
      </c>
      <c r="M243" s="102"/>
      <c r="N243" s="102"/>
      <c r="O243" s="102"/>
      <c r="P243" s="102"/>
      <c r="Q243" s="102"/>
      <c r="R243" s="101" t="s">
        <v>395</v>
      </c>
      <c r="S243" s="102">
        <v>1</v>
      </c>
      <c r="T243" s="102"/>
      <c r="U243" s="102"/>
      <c r="V243" s="102"/>
      <c r="W243" s="102"/>
      <c r="X243" s="102">
        <v>1</v>
      </c>
      <c r="Y243" s="102"/>
      <c r="Z243" s="102"/>
      <c r="AA243" s="102">
        <v>1</v>
      </c>
      <c r="AB243" s="102"/>
      <c r="AC243" s="102"/>
      <c r="AD243" s="102"/>
      <c r="AE243" s="102"/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  <c r="BE243" s="102"/>
      <c r="BF243" s="102"/>
      <c r="BG243" s="102"/>
      <c r="BH243" s="102"/>
      <c r="BI243" s="102">
        <v>1</v>
      </c>
      <c r="BJ243" s="102"/>
      <c r="BK243" s="102"/>
      <c r="BL243" s="102"/>
      <c r="BM243" s="102"/>
      <c r="BN243" s="102"/>
      <c r="BO243" s="102"/>
      <c r="BP243" s="102"/>
      <c r="BQ243" s="102"/>
      <c r="BR243" s="102"/>
      <c r="BS243" s="102"/>
      <c r="BT243" s="102"/>
      <c r="BU243" s="102"/>
      <c r="BV243" s="102"/>
      <c r="BW243" s="102"/>
      <c r="BX243" s="102"/>
      <c r="BY243" s="102"/>
      <c r="BZ243" s="102"/>
      <c r="CA243" s="102"/>
      <c r="CB243" s="102"/>
      <c r="CC243" s="102"/>
      <c r="CD243" s="102"/>
      <c r="CE243" s="102"/>
      <c r="CF243" s="102"/>
      <c r="CG243" s="102"/>
      <c r="CH243" s="102"/>
      <c r="CI243" s="102"/>
      <c r="CJ243" s="102"/>
      <c r="CK243" s="102"/>
      <c r="CL243" s="102"/>
      <c r="CM243" s="102"/>
      <c r="CN243" s="102"/>
      <c r="CO243" s="102"/>
      <c r="CP243" s="102"/>
      <c r="CQ243" s="102"/>
      <c r="CR243" s="102"/>
      <c r="CS243" s="102"/>
      <c r="CT243" s="102"/>
      <c r="CU243" s="102"/>
      <c r="CV243" s="102"/>
      <c r="CW243" s="103"/>
      <c r="CX243" s="102"/>
      <c r="CY243" s="102"/>
      <c r="CZ243" s="102"/>
      <c r="DA243" s="102"/>
      <c r="DB243" s="102"/>
      <c r="DC243" s="102"/>
      <c r="DD243" s="102"/>
      <c r="DE243" s="102"/>
      <c r="DF243" s="102"/>
      <c r="DG243" s="102"/>
      <c r="DH243" s="102"/>
      <c r="DI243" s="102"/>
      <c r="DJ243" s="102"/>
      <c r="DK243" s="102"/>
      <c r="DL243" s="102"/>
      <c r="DM243" s="102"/>
      <c r="DN243" s="102"/>
      <c r="DO243" s="104"/>
      <c r="DP243" s="104"/>
      <c r="DQ243" s="104"/>
      <c r="DR243" s="104"/>
      <c r="DS243" s="104"/>
      <c r="DT243" s="104"/>
      <c r="DU243" s="104"/>
      <c r="DV243" s="104"/>
      <c r="DW243" s="104"/>
    </row>
    <row r="244" spans="1:127">
      <c r="A244" s="101" t="s">
        <v>734</v>
      </c>
      <c r="B244" s="102" t="s">
        <v>747</v>
      </c>
      <c r="C244" s="101">
        <v>4</v>
      </c>
      <c r="D244" s="101" t="s">
        <v>746</v>
      </c>
      <c r="E244" s="188" t="s">
        <v>460</v>
      </c>
      <c r="F244" s="102"/>
      <c r="G244" s="102"/>
      <c r="H244" s="102"/>
      <c r="I244" s="102"/>
      <c r="J244" s="102"/>
      <c r="K244" s="102">
        <v>1</v>
      </c>
      <c r="L244" s="102">
        <v>1</v>
      </c>
      <c r="M244" s="102"/>
      <c r="N244" s="102"/>
      <c r="O244" s="102"/>
      <c r="P244" s="102"/>
      <c r="Q244" s="102"/>
      <c r="R244" s="101" t="s">
        <v>395</v>
      </c>
      <c r="S244" s="102">
        <v>1</v>
      </c>
      <c r="T244" s="102"/>
      <c r="U244" s="102"/>
      <c r="V244" s="102"/>
      <c r="W244" s="102"/>
      <c r="X244" s="102">
        <v>1</v>
      </c>
      <c r="Y244" s="102"/>
      <c r="Z244" s="102"/>
      <c r="AA244" s="102">
        <v>1</v>
      </c>
      <c r="AB244" s="102"/>
      <c r="AC244" s="102"/>
      <c r="AD244" s="102"/>
      <c r="AE244" s="102"/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  <c r="BE244" s="102"/>
      <c r="BF244" s="102"/>
      <c r="BG244" s="102"/>
      <c r="BH244" s="102"/>
      <c r="BI244" s="102">
        <v>1</v>
      </c>
      <c r="BJ244" s="102"/>
      <c r="BK244" s="102"/>
      <c r="BL244" s="102"/>
      <c r="BM244" s="102"/>
      <c r="BN244" s="102"/>
      <c r="BO244" s="102"/>
      <c r="BP244" s="102"/>
      <c r="BQ244" s="102"/>
      <c r="BR244" s="102"/>
      <c r="BS244" s="102"/>
      <c r="BT244" s="102"/>
      <c r="BU244" s="102"/>
      <c r="BV244" s="102"/>
      <c r="BW244" s="102"/>
      <c r="BX244" s="102"/>
      <c r="BY244" s="102"/>
      <c r="BZ244" s="102"/>
      <c r="CA244" s="102"/>
      <c r="CB244" s="102"/>
      <c r="CC244" s="102"/>
      <c r="CD244" s="102"/>
      <c r="CE244" s="102"/>
      <c r="CF244" s="102"/>
      <c r="CG244" s="102"/>
      <c r="CH244" s="102"/>
      <c r="CI244" s="102"/>
      <c r="CJ244" s="102"/>
      <c r="CK244" s="102"/>
      <c r="CL244" s="102"/>
      <c r="CM244" s="102"/>
      <c r="CN244" s="102"/>
      <c r="CO244" s="102"/>
      <c r="CP244" s="102"/>
      <c r="CQ244" s="102"/>
      <c r="CR244" s="102"/>
      <c r="CS244" s="102"/>
      <c r="CT244" s="102"/>
      <c r="CU244" s="102"/>
      <c r="CV244" s="102"/>
      <c r="CW244" s="103"/>
      <c r="CX244" s="102"/>
      <c r="CY244" s="102"/>
      <c r="CZ244" s="102"/>
      <c r="DA244" s="102"/>
      <c r="DB244" s="102"/>
      <c r="DC244" s="102"/>
      <c r="DD244" s="102"/>
      <c r="DE244" s="102"/>
      <c r="DF244" s="102"/>
      <c r="DG244" s="102"/>
      <c r="DH244" s="102"/>
      <c r="DI244" s="102"/>
      <c r="DJ244" s="102"/>
      <c r="DK244" s="102"/>
      <c r="DL244" s="102"/>
      <c r="DM244" s="102"/>
      <c r="DN244" s="102"/>
      <c r="DO244" s="104"/>
      <c r="DP244" s="104"/>
      <c r="DQ244" s="104"/>
      <c r="DR244" s="104"/>
      <c r="DS244" s="104"/>
      <c r="DT244" s="104"/>
      <c r="DU244" s="104"/>
      <c r="DV244" s="104"/>
      <c r="DW244" s="104"/>
    </row>
    <row r="245" spans="1:127">
      <c r="A245" s="101" t="s">
        <v>736</v>
      </c>
      <c r="B245" s="102" t="s">
        <v>747</v>
      </c>
      <c r="C245" s="101">
        <v>5</v>
      </c>
      <c r="D245" s="101" t="s">
        <v>746</v>
      </c>
      <c r="E245" s="188" t="s">
        <v>460</v>
      </c>
      <c r="F245" s="102"/>
      <c r="G245" s="102"/>
      <c r="H245" s="102"/>
      <c r="I245" s="102"/>
      <c r="J245" s="102"/>
      <c r="K245" s="102">
        <v>1</v>
      </c>
      <c r="L245" s="102">
        <v>1</v>
      </c>
      <c r="M245" s="102"/>
      <c r="N245" s="102"/>
      <c r="O245" s="102"/>
      <c r="P245" s="102"/>
      <c r="Q245" s="102"/>
      <c r="R245" s="101" t="s">
        <v>395</v>
      </c>
      <c r="S245" s="102">
        <v>1</v>
      </c>
      <c r="T245" s="102"/>
      <c r="U245" s="102"/>
      <c r="V245" s="102"/>
      <c r="W245" s="102"/>
      <c r="X245" s="102">
        <v>1</v>
      </c>
      <c r="Y245" s="102"/>
      <c r="Z245" s="102"/>
      <c r="AA245" s="102">
        <v>1</v>
      </c>
      <c r="AB245" s="102"/>
      <c r="AC245" s="102"/>
      <c r="AD245" s="102"/>
      <c r="AE245" s="102"/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  <c r="BE245" s="102"/>
      <c r="BF245" s="102"/>
      <c r="BG245" s="102"/>
      <c r="BH245" s="102"/>
      <c r="BI245" s="102">
        <v>1</v>
      </c>
      <c r="BJ245" s="102"/>
      <c r="BK245" s="102"/>
      <c r="BL245" s="102"/>
      <c r="BM245" s="102"/>
      <c r="BN245" s="102"/>
      <c r="BO245" s="102"/>
      <c r="BP245" s="102"/>
      <c r="BQ245" s="102"/>
      <c r="BR245" s="102"/>
      <c r="BS245" s="102"/>
      <c r="BT245" s="102"/>
      <c r="BU245" s="102"/>
      <c r="BV245" s="102"/>
      <c r="BW245" s="102"/>
      <c r="BX245" s="102"/>
      <c r="BY245" s="102"/>
      <c r="BZ245" s="102"/>
      <c r="CA245" s="102"/>
      <c r="CB245" s="102"/>
      <c r="CC245" s="102"/>
      <c r="CD245" s="102"/>
      <c r="CE245" s="102"/>
      <c r="CF245" s="102"/>
      <c r="CG245" s="102"/>
      <c r="CH245" s="102"/>
      <c r="CI245" s="102"/>
      <c r="CJ245" s="102"/>
      <c r="CK245" s="102"/>
      <c r="CL245" s="102"/>
      <c r="CM245" s="102"/>
      <c r="CN245" s="102"/>
      <c r="CO245" s="102"/>
      <c r="CP245" s="102"/>
      <c r="CQ245" s="102"/>
      <c r="CR245" s="102"/>
      <c r="CS245" s="102"/>
      <c r="CT245" s="102"/>
      <c r="CU245" s="102"/>
      <c r="CV245" s="102"/>
      <c r="CW245" s="103"/>
      <c r="CX245" s="102"/>
      <c r="CY245" s="102"/>
      <c r="CZ245" s="102"/>
      <c r="DA245" s="102"/>
      <c r="DB245" s="102"/>
      <c r="DC245" s="102"/>
      <c r="DD245" s="102"/>
      <c r="DE245" s="102"/>
      <c r="DF245" s="102"/>
      <c r="DG245" s="102"/>
      <c r="DH245" s="102"/>
      <c r="DI245" s="102"/>
      <c r="DJ245" s="102"/>
      <c r="DK245" s="102"/>
      <c r="DL245" s="102"/>
      <c r="DM245" s="102"/>
      <c r="DN245" s="102"/>
      <c r="DO245" s="104"/>
      <c r="DP245" s="104"/>
      <c r="DQ245" s="104"/>
      <c r="DR245" s="104"/>
      <c r="DS245" s="104"/>
      <c r="DT245" s="104"/>
      <c r="DU245" s="104"/>
      <c r="DV245" s="104"/>
      <c r="DW245" s="104"/>
    </row>
    <row r="246" spans="1:127">
      <c r="A246" s="99" t="s">
        <v>738</v>
      </c>
      <c r="B246" s="79" t="s">
        <v>754</v>
      </c>
      <c r="C246" s="80">
        <v>60</v>
      </c>
      <c r="D246" s="100" t="s">
        <v>398</v>
      </c>
      <c r="E246" s="189" t="s">
        <v>381</v>
      </c>
      <c r="F246" s="80">
        <v>1</v>
      </c>
      <c r="G246" s="80"/>
      <c r="H246" s="80">
        <v>1</v>
      </c>
      <c r="I246" s="81"/>
      <c r="J246" s="81"/>
      <c r="K246" s="81"/>
      <c r="L246" s="81"/>
      <c r="M246" s="81"/>
      <c r="N246" s="81"/>
      <c r="O246" s="81"/>
      <c r="P246" s="81"/>
      <c r="Q246" s="81"/>
      <c r="R246" s="100" t="s">
        <v>400</v>
      </c>
      <c r="S246" s="80"/>
      <c r="T246" s="80">
        <v>1</v>
      </c>
      <c r="U246" s="80"/>
      <c r="V246" s="80"/>
      <c r="W246" s="80"/>
      <c r="X246" s="80">
        <v>1</v>
      </c>
      <c r="Y246" s="80"/>
      <c r="Z246" s="80"/>
      <c r="AA246" s="80">
        <v>1</v>
      </c>
      <c r="AB246" s="81"/>
      <c r="AC246" s="81"/>
      <c r="AD246" s="81"/>
      <c r="AE246" s="81"/>
      <c r="AF246" s="81"/>
      <c r="AG246" s="81"/>
      <c r="AH246" s="81"/>
      <c r="AI246" s="81"/>
      <c r="AJ246" s="81"/>
      <c r="AK246" s="81"/>
      <c r="AL246" s="81"/>
      <c r="AM246" s="81"/>
      <c r="AN246" s="81"/>
      <c r="AO246" s="81"/>
      <c r="AP246" s="81"/>
      <c r="AQ246" s="81"/>
      <c r="AR246" s="81"/>
      <c r="AS246" s="81"/>
      <c r="AT246" s="81"/>
      <c r="AU246" s="81"/>
      <c r="AV246" s="81"/>
      <c r="AW246" s="81"/>
      <c r="AX246" s="81"/>
      <c r="AY246" s="81"/>
      <c r="AZ246" s="81"/>
      <c r="BA246" s="81"/>
      <c r="BB246" s="81"/>
      <c r="BC246" s="81"/>
      <c r="BD246" s="81"/>
      <c r="BE246" s="81"/>
      <c r="BF246" s="81"/>
      <c r="BG246" s="81"/>
      <c r="BH246" s="81">
        <v>1</v>
      </c>
      <c r="BI246" s="81">
        <v>1</v>
      </c>
      <c r="BJ246" s="81"/>
      <c r="BK246" s="81"/>
      <c r="BL246" s="81"/>
      <c r="BM246" s="81"/>
      <c r="BN246" s="81"/>
      <c r="BO246" s="81"/>
      <c r="BP246" s="81"/>
      <c r="BQ246" s="81"/>
      <c r="BR246" s="81"/>
      <c r="BS246" s="81"/>
      <c r="BT246" s="81"/>
      <c r="BU246" s="81"/>
      <c r="BV246" s="81"/>
      <c r="BW246" s="81"/>
      <c r="BX246" s="81"/>
      <c r="BY246" s="81"/>
      <c r="BZ246" s="81"/>
      <c r="CA246" s="81"/>
      <c r="CB246" s="81"/>
      <c r="CC246" s="81"/>
      <c r="CD246" s="81"/>
      <c r="CE246" s="81"/>
      <c r="CF246" s="81"/>
      <c r="CG246" s="81"/>
      <c r="CH246" s="81"/>
      <c r="CI246" s="81"/>
      <c r="CJ246" s="81"/>
      <c r="CK246" s="81"/>
      <c r="CL246" s="81"/>
      <c r="CM246" s="81"/>
      <c r="CN246" s="81"/>
      <c r="CO246" s="81"/>
      <c r="CP246" s="81"/>
      <c r="CQ246" s="81"/>
      <c r="CR246" s="81"/>
      <c r="CS246" s="81"/>
      <c r="CT246" s="81"/>
      <c r="CU246" s="81"/>
      <c r="CV246" s="81"/>
      <c r="CW246" s="82"/>
      <c r="CX246" s="81"/>
      <c r="CY246" s="81"/>
      <c r="CZ246" s="81"/>
      <c r="DA246" s="81"/>
      <c r="DB246" s="81"/>
      <c r="DC246" s="81"/>
      <c r="DD246" s="81"/>
      <c r="DE246" s="81"/>
      <c r="DF246" s="81"/>
      <c r="DG246" s="81"/>
      <c r="DH246" s="81"/>
      <c r="DI246" s="81"/>
      <c r="DJ246" s="81"/>
      <c r="DK246" s="81"/>
      <c r="DL246" s="81"/>
      <c r="DM246" s="81"/>
      <c r="DN246" s="81"/>
    </row>
    <row r="247" spans="1:127">
      <c r="A247" s="99" t="s">
        <v>740</v>
      </c>
      <c r="B247" s="79" t="s">
        <v>754</v>
      </c>
      <c r="C247" s="80">
        <v>1</v>
      </c>
      <c r="D247" s="100" t="s">
        <v>398</v>
      </c>
      <c r="E247" s="189" t="s">
        <v>381</v>
      </c>
      <c r="F247" s="80">
        <v>1</v>
      </c>
      <c r="G247" s="80"/>
      <c r="H247" s="80">
        <v>1</v>
      </c>
      <c r="I247" s="81"/>
      <c r="J247" s="81"/>
      <c r="K247" s="81"/>
      <c r="L247" s="81"/>
      <c r="M247" s="81"/>
      <c r="N247" s="81"/>
      <c r="O247" s="81"/>
      <c r="P247" s="81"/>
      <c r="Q247" s="81"/>
      <c r="R247" s="100" t="s">
        <v>400</v>
      </c>
      <c r="S247" s="80"/>
      <c r="T247" s="80">
        <v>1</v>
      </c>
      <c r="U247" s="80"/>
      <c r="V247" s="80"/>
      <c r="W247" s="80"/>
      <c r="X247" s="80">
        <v>1</v>
      </c>
      <c r="Y247" s="80"/>
      <c r="Z247" s="80"/>
      <c r="AA247" s="80">
        <v>1</v>
      </c>
      <c r="AB247" s="81"/>
      <c r="AC247" s="81"/>
      <c r="AD247" s="81"/>
      <c r="AE247" s="81"/>
      <c r="AF247" s="81"/>
      <c r="AG247" s="81"/>
      <c r="AH247" s="81"/>
      <c r="AI247" s="81"/>
      <c r="AJ247" s="81"/>
      <c r="AK247" s="81"/>
      <c r="AL247" s="81"/>
      <c r="AM247" s="81"/>
      <c r="AN247" s="81"/>
      <c r="AO247" s="81"/>
      <c r="AP247" s="81"/>
      <c r="AQ247" s="81"/>
      <c r="AR247" s="81"/>
      <c r="AS247" s="81"/>
      <c r="AT247" s="81"/>
      <c r="AU247" s="81"/>
      <c r="AV247" s="81"/>
      <c r="AW247" s="81"/>
      <c r="AX247" s="81"/>
      <c r="AY247" s="81"/>
      <c r="AZ247" s="81"/>
      <c r="BA247" s="81"/>
      <c r="BB247" s="81"/>
      <c r="BC247" s="81"/>
      <c r="BD247" s="81"/>
      <c r="BE247" s="81"/>
      <c r="BF247" s="81"/>
      <c r="BG247" s="81"/>
      <c r="BH247" s="81">
        <v>1</v>
      </c>
      <c r="BI247" s="81">
        <v>1</v>
      </c>
      <c r="BJ247" s="81"/>
      <c r="BK247" s="81"/>
      <c r="BL247" s="81"/>
      <c r="BM247" s="81"/>
      <c r="BN247" s="81"/>
      <c r="BO247" s="81"/>
      <c r="BP247" s="81"/>
      <c r="BQ247" s="81"/>
      <c r="BR247" s="81"/>
      <c r="BS247" s="81"/>
      <c r="BT247" s="81"/>
      <c r="BU247" s="81"/>
      <c r="BV247" s="81"/>
      <c r="BW247" s="81"/>
      <c r="BX247" s="81"/>
      <c r="BY247" s="81"/>
      <c r="BZ247" s="81"/>
      <c r="CA247" s="81"/>
      <c r="CB247" s="81"/>
      <c r="CC247" s="81"/>
      <c r="CD247" s="81"/>
      <c r="CE247" s="81"/>
      <c r="CF247" s="81"/>
      <c r="CG247" s="81"/>
      <c r="CH247" s="81"/>
      <c r="CI247" s="81"/>
      <c r="CJ247" s="81"/>
      <c r="CK247" s="81"/>
      <c r="CL247" s="81"/>
      <c r="CM247" s="81"/>
      <c r="CN247" s="81"/>
      <c r="CO247" s="81"/>
      <c r="CP247" s="81"/>
      <c r="CQ247" s="81"/>
      <c r="CR247" s="81"/>
      <c r="CS247" s="81"/>
      <c r="CT247" s="81"/>
      <c r="CU247" s="81"/>
      <c r="CV247" s="81"/>
      <c r="CW247" s="82"/>
      <c r="CX247" s="81"/>
      <c r="CY247" s="81"/>
      <c r="CZ247" s="81"/>
      <c r="DA247" s="81"/>
      <c r="DB247" s="81"/>
      <c r="DC247" s="81"/>
      <c r="DD247" s="81"/>
      <c r="DE247" s="81"/>
      <c r="DF247" s="81"/>
      <c r="DG247" s="81"/>
      <c r="DH247" s="81"/>
      <c r="DI247" s="81"/>
      <c r="DJ247" s="81"/>
      <c r="DK247" s="81"/>
      <c r="DL247" s="81"/>
      <c r="DM247" s="81"/>
      <c r="DN247" s="81"/>
    </row>
    <row r="248" spans="1:127">
      <c r="A248" s="99" t="s">
        <v>742</v>
      </c>
      <c r="B248" s="79" t="s">
        <v>754</v>
      </c>
      <c r="C248" s="80">
        <v>4</v>
      </c>
      <c r="D248" s="100" t="s">
        <v>398</v>
      </c>
      <c r="E248" s="189" t="s">
        <v>381</v>
      </c>
      <c r="F248" s="80">
        <v>1</v>
      </c>
      <c r="G248" s="80"/>
      <c r="H248" s="80">
        <v>1</v>
      </c>
      <c r="I248" s="81"/>
      <c r="J248" s="81"/>
      <c r="K248" s="81"/>
      <c r="L248" s="81"/>
      <c r="M248" s="81"/>
      <c r="N248" s="81"/>
      <c r="O248" s="81"/>
      <c r="P248" s="81"/>
      <c r="Q248" s="81"/>
      <c r="R248" s="100" t="s">
        <v>400</v>
      </c>
      <c r="S248" s="80"/>
      <c r="T248" s="80">
        <v>1</v>
      </c>
      <c r="U248" s="80"/>
      <c r="V248" s="80"/>
      <c r="W248" s="80"/>
      <c r="X248" s="80">
        <v>1</v>
      </c>
      <c r="Y248" s="80"/>
      <c r="Z248" s="80"/>
      <c r="AA248" s="80">
        <v>1</v>
      </c>
      <c r="AB248" s="81"/>
      <c r="AC248" s="81"/>
      <c r="AD248" s="81"/>
      <c r="AE248" s="81"/>
      <c r="AF248" s="81"/>
      <c r="AG248" s="81"/>
      <c r="AH248" s="81"/>
      <c r="AI248" s="81"/>
      <c r="AJ248" s="81"/>
      <c r="AK248" s="81"/>
      <c r="AL248" s="81"/>
      <c r="AM248" s="81"/>
      <c r="AN248" s="81"/>
      <c r="AO248" s="81"/>
      <c r="AP248" s="81"/>
      <c r="AQ248" s="81"/>
      <c r="AR248" s="81"/>
      <c r="AS248" s="81"/>
      <c r="AT248" s="81"/>
      <c r="AU248" s="81"/>
      <c r="AV248" s="81"/>
      <c r="AW248" s="81"/>
      <c r="AX248" s="81"/>
      <c r="AY248" s="81"/>
      <c r="AZ248" s="81"/>
      <c r="BA248" s="81"/>
      <c r="BB248" s="81"/>
      <c r="BC248" s="81"/>
      <c r="BD248" s="81"/>
      <c r="BE248" s="81"/>
      <c r="BF248" s="81"/>
      <c r="BG248" s="81"/>
      <c r="BH248" s="81">
        <v>1</v>
      </c>
      <c r="BI248" s="81">
        <v>1</v>
      </c>
      <c r="BJ248" s="81"/>
      <c r="BK248" s="81"/>
      <c r="BL248" s="81"/>
      <c r="BM248" s="81"/>
      <c r="BN248" s="81"/>
      <c r="BO248" s="81"/>
      <c r="BP248" s="81"/>
      <c r="BQ248" s="81"/>
      <c r="BR248" s="81"/>
      <c r="BS248" s="81"/>
      <c r="BT248" s="81"/>
      <c r="BU248" s="81"/>
      <c r="BV248" s="81"/>
      <c r="BW248" s="81"/>
      <c r="BX248" s="81"/>
      <c r="BY248" s="81"/>
      <c r="BZ248" s="81"/>
      <c r="CA248" s="81"/>
      <c r="CB248" s="81"/>
      <c r="CC248" s="81"/>
      <c r="CD248" s="81"/>
      <c r="CE248" s="81"/>
      <c r="CF248" s="81"/>
      <c r="CG248" s="81"/>
      <c r="CH248" s="81"/>
      <c r="CI248" s="81"/>
      <c r="CJ248" s="81"/>
      <c r="CK248" s="81"/>
      <c r="CL248" s="81"/>
      <c r="CM248" s="81"/>
      <c r="CN248" s="81"/>
      <c r="CO248" s="81"/>
      <c r="CP248" s="81"/>
      <c r="CQ248" s="81"/>
      <c r="CR248" s="81"/>
      <c r="CS248" s="81"/>
      <c r="CT248" s="81"/>
      <c r="CU248" s="81"/>
      <c r="CV248" s="81"/>
      <c r="CW248" s="82"/>
      <c r="CX248" s="81"/>
      <c r="CY248" s="81"/>
      <c r="CZ248" s="81"/>
      <c r="DA248" s="81"/>
      <c r="DB248" s="81"/>
      <c r="DC248" s="81"/>
      <c r="DD248" s="81"/>
      <c r="DE248" s="81"/>
      <c r="DF248" s="81"/>
      <c r="DG248" s="81"/>
      <c r="DH248" s="81"/>
      <c r="DI248" s="81"/>
      <c r="DJ248" s="81"/>
      <c r="DK248" s="81"/>
      <c r="DL248" s="81"/>
      <c r="DM248" s="81"/>
      <c r="DN248" s="81"/>
    </row>
    <row r="249" spans="1:127">
      <c r="A249" s="99" t="s">
        <v>744</v>
      </c>
      <c r="B249" s="79" t="s">
        <v>754</v>
      </c>
      <c r="C249" s="80">
        <v>5</v>
      </c>
      <c r="D249" s="100" t="s">
        <v>398</v>
      </c>
      <c r="E249" s="189" t="s">
        <v>381</v>
      </c>
      <c r="F249" s="80">
        <v>1</v>
      </c>
      <c r="G249" s="80"/>
      <c r="H249" s="80">
        <v>1</v>
      </c>
      <c r="I249" s="81"/>
      <c r="J249" s="81"/>
      <c r="K249" s="81"/>
      <c r="L249" s="81"/>
      <c r="M249" s="81"/>
      <c r="N249" s="81"/>
      <c r="O249" s="81"/>
      <c r="P249" s="81"/>
      <c r="Q249" s="81"/>
      <c r="R249" s="100" t="s">
        <v>400</v>
      </c>
      <c r="S249" s="80"/>
      <c r="T249" s="80">
        <v>1</v>
      </c>
      <c r="U249" s="80"/>
      <c r="V249" s="80"/>
      <c r="W249" s="80"/>
      <c r="X249" s="80">
        <v>1</v>
      </c>
      <c r="Y249" s="80"/>
      <c r="Z249" s="80"/>
      <c r="AA249" s="80">
        <v>1</v>
      </c>
      <c r="AB249" s="81"/>
      <c r="AC249" s="81"/>
      <c r="AD249" s="81"/>
      <c r="AE249" s="81"/>
      <c r="AF249" s="81"/>
      <c r="AG249" s="81"/>
      <c r="AH249" s="81"/>
      <c r="AI249" s="81"/>
      <c r="AJ249" s="81"/>
      <c r="AK249" s="81"/>
      <c r="AL249" s="81"/>
      <c r="AM249" s="81"/>
      <c r="AN249" s="81"/>
      <c r="AO249" s="81"/>
      <c r="AP249" s="81"/>
      <c r="AQ249" s="81"/>
      <c r="AR249" s="81"/>
      <c r="AS249" s="81"/>
      <c r="AT249" s="81"/>
      <c r="AU249" s="81"/>
      <c r="AV249" s="81"/>
      <c r="AW249" s="81"/>
      <c r="AX249" s="81"/>
      <c r="AY249" s="81"/>
      <c r="AZ249" s="81"/>
      <c r="BA249" s="81"/>
      <c r="BB249" s="81"/>
      <c r="BC249" s="81"/>
      <c r="BD249" s="81"/>
      <c r="BE249" s="81"/>
      <c r="BF249" s="81"/>
      <c r="BG249" s="81"/>
      <c r="BH249" s="81">
        <v>1</v>
      </c>
      <c r="BI249" s="81">
        <v>1</v>
      </c>
      <c r="BJ249" s="81"/>
      <c r="BK249" s="81"/>
      <c r="BL249" s="81"/>
      <c r="BM249" s="81"/>
      <c r="BN249" s="81"/>
      <c r="BO249" s="81"/>
      <c r="BP249" s="81"/>
      <c r="BQ249" s="81"/>
      <c r="BR249" s="81"/>
      <c r="BS249" s="81"/>
      <c r="BT249" s="81"/>
      <c r="BU249" s="81"/>
      <c r="BV249" s="81"/>
      <c r="BW249" s="81"/>
      <c r="BX249" s="81"/>
      <c r="BY249" s="81"/>
      <c r="BZ249" s="81"/>
      <c r="CA249" s="81"/>
      <c r="CB249" s="81"/>
      <c r="CC249" s="81"/>
      <c r="CD249" s="81"/>
      <c r="CE249" s="81"/>
      <c r="CF249" s="81"/>
      <c r="CG249" s="81"/>
      <c r="CH249" s="81"/>
      <c r="CI249" s="81"/>
      <c r="CJ249" s="81"/>
      <c r="CK249" s="81"/>
      <c r="CL249" s="81"/>
      <c r="CM249" s="81"/>
      <c r="CN249" s="81"/>
      <c r="CO249" s="81"/>
      <c r="CP249" s="81"/>
      <c r="CQ249" s="81"/>
      <c r="CR249" s="81"/>
      <c r="CS249" s="81"/>
      <c r="CT249" s="81"/>
      <c r="CU249" s="81"/>
      <c r="CV249" s="81"/>
      <c r="CW249" s="82"/>
      <c r="CX249" s="81"/>
      <c r="CY249" s="81"/>
      <c r="CZ249" s="81"/>
      <c r="DA249" s="81"/>
      <c r="DB249" s="81"/>
      <c r="DC249" s="81"/>
      <c r="DD249" s="81"/>
      <c r="DE249" s="81"/>
      <c r="DF249" s="81"/>
      <c r="DG249" s="81"/>
      <c r="DH249" s="81"/>
      <c r="DI249" s="81"/>
      <c r="DJ249" s="81"/>
      <c r="DK249" s="81"/>
      <c r="DL249" s="81"/>
      <c r="DM249" s="81"/>
      <c r="DN249" s="81"/>
    </row>
    <row r="250" spans="1:127">
      <c r="A250" s="106" t="s">
        <v>748</v>
      </c>
      <c r="B250" s="105" t="s">
        <v>755</v>
      </c>
      <c r="C250" s="106">
        <v>60</v>
      </c>
      <c r="D250" s="106" t="s">
        <v>746</v>
      </c>
      <c r="E250" s="190" t="s">
        <v>288</v>
      </c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>
        <v>1</v>
      </c>
      <c r="Q250" s="105"/>
      <c r="R250" s="106"/>
      <c r="S250" s="105"/>
      <c r="T250" s="105"/>
      <c r="U250" s="105"/>
      <c r="V250" s="105"/>
      <c r="W250" s="105"/>
      <c r="X250" s="105"/>
      <c r="Y250" s="105"/>
      <c r="Z250" s="105"/>
      <c r="AA250" s="105">
        <v>1</v>
      </c>
      <c r="AB250" s="105"/>
      <c r="AC250" s="105"/>
      <c r="AD250" s="105"/>
      <c r="AE250" s="105"/>
      <c r="AF250" s="105"/>
      <c r="AG250" s="105"/>
      <c r="AH250" s="105"/>
      <c r="AI250" s="105"/>
      <c r="AJ250" s="105"/>
      <c r="AK250" s="105"/>
      <c r="AL250" s="105"/>
      <c r="AM250" s="105"/>
      <c r="AN250" s="105"/>
      <c r="AO250" s="105"/>
      <c r="AP250" s="105"/>
      <c r="AQ250" s="105"/>
      <c r="AR250" s="105"/>
      <c r="AS250" s="105"/>
      <c r="AT250" s="105"/>
      <c r="AU250" s="105"/>
      <c r="AV250" s="105"/>
      <c r="AW250" s="105"/>
      <c r="AX250" s="105"/>
      <c r="AY250" s="105"/>
      <c r="AZ250" s="105"/>
      <c r="BA250" s="105"/>
      <c r="BB250" s="105"/>
      <c r="BC250" s="105"/>
      <c r="BD250" s="105"/>
      <c r="BE250" s="105"/>
      <c r="BF250" s="105"/>
      <c r="BG250" s="105"/>
      <c r="BH250" s="105"/>
      <c r="BI250" s="105"/>
      <c r="BJ250" s="105">
        <v>1</v>
      </c>
      <c r="BK250" s="105"/>
      <c r="BL250" s="105"/>
      <c r="BM250" s="105"/>
      <c r="BN250" s="105"/>
      <c r="BO250" s="105"/>
      <c r="BP250" s="105"/>
      <c r="BQ250" s="105"/>
      <c r="BR250" s="105"/>
      <c r="BS250" s="105"/>
      <c r="BT250" s="105"/>
      <c r="BU250" s="105"/>
      <c r="BV250" s="105"/>
      <c r="BW250" s="105"/>
      <c r="BX250" s="105"/>
      <c r="BY250" s="105"/>
      <c r="BZ250" s="105"/>
      <c r="CA250" s="105"/>
      <c r="CB250" s="105"/>
      <c r="CC250" s="105"/>
      <c r="CD250" s="105"/>
      <c r="CE250" s="105"/>
      <c r="CF250" s="105"/>
      <c r="CG250" s="105"/>
      <c r="CH250" s="105"/>
      <c r="CI250" s="105"/>
      <c r="CJ250" s="105"/>
      <c r="CK250" s="105"/>
      <c r="CL250" s="105"/>
      <c r="CM250" s="105"/>
      <c r="CN250" s="105"/>
      <c r="CO250" s="105"/>
      <c r="CP250" s="105"/>
      <c r="CQ250" s="105"/>
      <c r="CR250" s="105"/>
      <c r="CS250" s="105"/>
      <c r="CT250" s="105"/>
      <c r="CU250" s="105"/>
      <c r="CV250" s="105"/>
      <c r="CW250" s="107"/>
      <c r="CX250" s="105"/>
      <c r="CY250" s="105"/>
      <c r="CZ250" s="105"/>
      <c r="DA250" s="105"/>
      <c r="DB250" s="105"/>
      <c r="DC250" s="105"/>
      <c r="DD250" s="105"/>
      <c r="DE250" s="105"/>
      <c r="DF250" s="105"/>
      <c r="DG250" s="105"/>
      <c r="DH250" s="105"/>
      <c r="DI250" s="105"/>
      <c r="DJ250" s="105"/>
      <c r="DK250" s="105"/>
      <c r="DL250" s="105"/>
      <c r="DM250" s="105"/>
      <c r="DN250" s="105"/>
    </row>
    <row r="251" spans="1:127">
      <c r="A251" s="106" t="s">
        <v>750</v>
      </c>
      <c r="B251" s="105" t="s">
        <v>755</v>
      </c>
      <c r="C251" s="106">
        <v>1</v>
      </c>
      <c r="D251" s="106" t="s">
        <v>746</v>
      </c>
      <c r="E251" s="190" t="s">
        <v>288</v>
      </c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>
        <v>1</v>
      </c>
      <c r="Q251" s="105"/>
      <c r="R251" s="106"/>
      <c r="S251" s="105"/>
      <c r="T251" s="105"/>
      <c r="U251" s="105"/>
      <c r="V251" s="105"/>
      <c r="W251" s="105"/>
      <c r="X251" s="105"/>
      <c r="Y251" s="105"/>
      <c r="Z251" s="105"/>
      <c r="AA251" s="105">
        <v>1</v>
      </c>
      <c r="AB251" s="105"/>
      <c r="AC251" s="105"/>
      <c r="AD251" s="105"/>
      <c r="AE251" s="105"/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/>
      <c r="AS251" s="105"/>
      <c r="AT251" s="105"/>
      <c r="AU251" s="105"/>
      <c r="AV251" s="105"/>
      <c r="AW251" s="105"/>
      <c r="AX251" s="105"/>
      <c r="AY251" s="105"/>
      <c r="AZ251" s="105"/>
      <c r="BA251" s="105"/>
      <c r="BB251" s="105"/>
      <c r="BC251" s="105"/>
      <c r="BD251" s="105"/>
      <c r="BE251" s="105"/>
      <c r="BF251" s="105"/>
      <c r="BG251" s="105"/>
      <c r="BH251" s="105"/>
      <c r="BI251" s="105"/>
      <c r="BJ251" s="105">
        <v>1</v>
      </c>
      <c r="BK251" s="105"/>
      <c r="BL251" s="105"/>
      <c r="BM251" s="105"/>
      <c r="BN251" s="105"/>
      <c r="BO251" s="105"/>
      <c r="BP251" s="105"/>
      <c r="BQ251" s="105"/>
      <c r="BR251" s="105"/>
      <c r="BS251" s="105"/>
      <c r="BT251" s="105"/>
      <c r="BU251" s="105"/>
      <c r="BV251" s="105"/>
      <c r="BW251" s="105"/>
      <c r="BX251" s="105"/>
      <c r="BY251" s="105"/>
      <c r="BZ251" s="105"/>
      <c r="CA251" s="105"/>
      <c r="CB251" s="105"/>
      <c r="CC251" s="105"/>
      <c r="CD251" s="105"/>
      <c r="CE251" s="105"/>
      <c r="CF251" s="105"/>
      <c r="CG251" s="105"/>
      <c r="CH251" s="105"/>
      <c r="CI251" s="105"/>
      <c r="CJ251" s="105"/>
      <c r="CK251" s="105"/>
      <c r="CL251" s="105"/>
      <c r="CM251" s="105"/>
      <c r="CN251" s="105"/>
      <c r="CO251" s="105"/>
      <c r="CP251" s="105"/>
      <c r="CQ251" s="105"/>
      <c r="CR251" s="105"/>
      <c r="CS251" s="105"/>
      <c r="CT251" s="105"/>
      <c r="CU251" s="105"/>
      <c r="CV251" s="105"/>
      <c r="CW251" s="107"/>
      <c r="CX251" s="105"/>
      <c r="CY251" s="105"/>
      <c r="CZ251" s="105"/>
      <c r="DA251" s="105"/>
      <c r="DB251" s="105"/>
      <c r="DC251" s="105"/>
      <c r="DD251" s="105"/>
      <c r="DE251" s="105"/>
      <c r="DF251" s="105"/>
      <c r="DG251" s="105"/>
      <c r="DH251" s="105"/>
      <c r="DI251" s="105"/>
      <c r="DJ251" s="105"/>
      <c r="DK251" s="105"/>
      <c r="DL251" s="105"/>
      <c r="DM251" s="105"/>
      <c r="DN251" s="105"/>
    </row>
    <row r="252" spans="1:127">
      <c r="A252" s="106" t="s">
        <v>752</v>
      </c>
      <c r="B252" s="105" t="s">
        <v>755</v>
      </c>
      <c r="C252" s="106">
        <v>5</v>
      </c>
      <c r="D252" s="106" t="s">
        <v>746</v>
      </c>
      <c r="E252" s="190" t="s">
        <v>288</v>
      </c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>
        <v>1</v>
      </c>
      <c r="Q252" s="105"/>
      <c r="R252" s="106"/>
      <c r="S252" s="105"/>
      <c r="T252" s="105"/>
      <c r="U252" s="105"/>
      <c r="V252" s="105"/>
      <c r="W252" s="105"/>
      <c r="X252" s="105"/>
      <c r="Y252" s="105"/>
      <c r="Z252" s="105"/>
      <c r="AA252" s="105">
        <v>1</v>
      </c>
      <c r="AB252" s="105"/>
      <c r="AC252" s="105"/>
      <c r="AD252" s="105"/>
      <c r="AE252" s="105"/>
      <c r="AF252" s="105"/>
      <c r="AG252" s="105"/>
      <c r="AH252" s="105"/>
      <c r="AI252" s="105"/>
      <c r="AJ252" s="105"/>
      <c r="AK252" s="105"/>
      <c r="AL252" s="105"/>
      <c r="AM252" s="105"/>
      <c r="AN252" s="105"/>
      <c r="AO252" s="105"/>
      <c r="AP252" s="105"/>
      <c r="AQ252" s="105"/>
      <c r="AR252" s="105"/>
      <c r="AS252" s="105"/>
      <c r="AT252" s="105"/>
      <c r="AU252" s="105"/>
      <c r="AV252" s="105"/>
      <c r="AW252" s="105"/>
      <c r="AX252" s="105"/>
      <c r="AY252" s="105"/>
      <c r="AZ252" s="105"/>
      <c r="BA252" s="105"/>
      <c r="BB252" s="105"/>
      <c r="BC252" s="105"/>
      <c r="BD252" s="105"/>
      <c r="BE252" s="105"/>
      <c r="BF252" s="105"/>
      <c r="BG252" s="105"/>
      <c r="BH252" s="105"/>
      <c r="BI252" s="105"/>
      <c r="BJ252" s="105">
        <v>1</v>
      </c>
      <c r="BK252" s="105"/>
      <c r="BL252" s="105"/>
      <c r="BM252" s="105"/>
      <c r="BN252" s="105"/>
      <c r="BO252" s="105"/>
      <c r="BP252" s="105"/>
      <c r="BQ252" s="105"/>
      <c r="BR252" s="105"/>
      <c r="BS252" s="105"/>
      <c r="BT252" s="105"/>
      <c r="BU252" s="105"/>
      <c r="BV252" s="105"/>
      <c r="BW252" s="105"/>
      <c r="BX252" s="105"/>
      <c r="BY252" s="105"/>
      <c r="BZ252" s="105"/>
      <c r="CA252" s="105"/>
      <c r="CB252" s="105"/>
      <c r="CC252" s="105"/>
      <c r="CD252" s="105"/>
      <c r="CE252" s="105"/>
      <c r="CF252" s="105"/>
      <c r="CG252" s="105"/>
      <c r="CH252" s="105"/>
      <c r="CI252" s="105"/>
      <c r="CJ252" s="105"/>
      <c r="CK252" s="105"/>
      <c r="CL252" s="105"/>
      <c r="CM252" s="105"/>
      <c r="CN252" s="105"/>
      <c r="CO252" s="105"/>
      <c r="CP252" s="105"/>
      <c r="CQ252" s="105"/>
      <c r="CR252" s="105"/>
      <c r="CS252" s="105"/>
      <c r="CT252" s="105"/>
      <c r="CU252" s="105"/>
      <c r="CV252" s="105"/>
      <c r="CW252" s="107"/>
      <c r="CX252" s="105"/>
      <c r="CY252" s="105"/>
      <c r="CZ252" s="105"/>
      <c r="DA252" s="105"/>
      <c r="DB252" s="105"/>
      <c r="DC252" s="105"/>
      <c r="DD252" s="105"/>
      <c r="DE252" s="105"/>
      <c r="DF252" s="105"/>
      <c r="DG252" s="105"/>
      <c r="DH252" s="105"/>
      <c r="DI252" s="105"/>
      <c r="DJ252" s="105"/>
      <c r="DK252" s="105"/>
      <c r="DL252" s="105"/>
      <c r="DM252" s="105"/>
      <c r="DN252" s="105"/>
    </row>
    <row r="253" spans="1:127">
      <c r="A253" s="108" t="s">
        <v>756</v>
      </c>
      <c r="B253" s="109" t="s">
        <v>760</v>
      </c>
      <c r="C253" s="108">
        <v>1</v>
      </c>
      <c r="D253" s="108" t="s">
        <v>746</v>
      </c>
      <c r="E253" s="191" t="s">
        <v>287</v>
      </c>
      <c r="F253" s="109"/>
      <c r="G253" s="109"/>
      <c r="H253" s="109"/>
      <c r="I253" s="109"/>
      <c r="J253" s="109"/>
      <c r="K253" s="109"/>
      <c r="L253" s="109"/>
      <c r="M253" s="109"/>
      <c r="N253" s="109"/>
      <c r="O253" s="109">
        <v>1</v>
      </c>
      <c r="P253" s="109"/>
      <c r="Q253" s="109"/>
      <c r="R253" s="108"/>
      <c r="S253" s="109"/>
      <c r="T253" s="109"/>
      <c r="U253" s="109"/>
      <c r="V253" s="109"/>
      <c r="W253" s="109"/>
      <c r="X253" s="109"/>
      <c r="Y253" s="109"/>
      <c r="Z253" s="109"/>
      <c r="AA253" s="109">
        <v>1</v>
      </c>
      <c r="AB253" s="109"/>
      <c r="AC253" s="109"/>
      <c r="AD253" s="109"/>
      <c r="AE253" s="109"/>
      <c r="AF253" s="109"/>
      <c r="AG253" s="109"/>
      <c r="AH253" s="109"/>
      <c r="AI253" s="109"/>
      <c r="AJ253" s="109"/>
      <c r="AK253" s="109"/>
      <c r="AL253" s="109"/>
      <c r="AM253" s="109"/>
      <c r="AN253" s="109"/>
      <c r="AO253" s="109"/>
      <c r="AP253" s="109"/>
      <c r="AQ253" s="109"/>
      <c r="AR253" s="109"/>
      <c r="AS253" s="109"/>
      <c r="AT253" s="109"/>
      <c r="AU253" s="109"/>
      <c r="AV253" s="109"/>
      <c r="AW253" s="109"/>
      <c r="AX253" s="109"/>
      <c r="AY253" s="109"/>
      <c r="AZ253" s="109"/>
      <c r="BA253" s="109"/>
      <c r="BB253" s="109"/>
      <c r="BC253" s="109"/>
      <c r="BD253" s="109"/>
      <c r="BE253" s="109"/>
      <c r="BF253" s="109"/>
      <c r="BG253" s="109"/>
      <c r="BH253" s="109"/>
      <c r="BI253" s="109"/>
      <c r="BJ253" s="109"/>
      <c r="BK253" s="109"/>
      <c r="BL253" s="109"/>
      <c r="BM253" s="109"/>
      <c r="BN253" s="109"/>
      <c r="BO253" s="109"/>
      <c r="BP253" s="109">
        <v>1</v>
      </c>
      <c r="BQ253" s="109"/>
      <c r="BR253" s="109"/>
      <c r="BS253" s="109"/>
      <c r="BT253" s="109"/>
      <c r="BU253" s="109">
        <v>1</v>
      </c>
      <c r="BV253" s="109"/>
      <c r="BW253" s="109"/>
      <c r="BX253" s="109"/>
      <c r="BY253" s="109"/>
      <c r="BZ253" s="109"/>
      <c r="CA253" s="109"/>
      <c r="CB253" s="109"/>
      <c r="CC253" s="109"/>
      <c r="CD253" s="109"/>
      <c r="CE253" s="109"/>
      <c r="CF253" s="109"/>
      <c r="CG253" s="109"/>
      <c r="CH253" s="109"/>
      <c r="CI253" s="109"/>
      <c r="CJ253" s="109"/>
      <c r="CK253" s="109"/>
      <c r="CL253" s="109"/>
      <c r="CM253" s="109"/>
      <c r="CN253" s="109"/>
      <c r="CO253" s="109"/>
      <c r="CP253" s="109"/>
      <c r="CQ253" s="109"/>
      <c r="CR253" s="109"/>
      <c r="CS253" s="109"/>
      <c r="CT253" s="109"/>
      <c r="CU253" s="109"/>
      <c r="CV253" s="109"/>
      <c r="CW253" s="110"/>
      <c r="CX253" s="109"/>
      <c r="CY253" s="109"/>
      <c r="CZ253" s="109"/>
      <c r="DA253" s="109"/>
      <c r="DB253" s="109"/>
      <c r="DC253" s="109"/>
      <c r="DD253" s="109"/>
      <c r="DE253" s="109"/>
      <c r="DF253" s="109"/>
      <c r="DG253" s="109"/>
      <c r="DH253" s="109"/>
      <c r="DI253" s="109"/>
      <c r="DJ253" s="109"/>
      <c r="DK253" s="109"/>
      <c r="DL253" s="109"/>
      <c r="DM253" s="109"/>
      <c r="DN253" s="109"/>
    </row>
    <row r="254" spans="1:127">
      <c r="A254" s="108" t="s">
        <v>758</v>
      </c>
      <c r="B254" s="109" t="s">
        <v>760</v>
      </c>
      <c r="C254" s="108">
        <v>5</v>
      </c>
      <c r="D254" s="108" t="s">
        <v>746</v>
      </c>
      <c r="E254" s="191" t="s">
        <v>287</v>
      </c>
      <c r="F254" s="109"/>
      <c r="G254" s="109"/>
      <c r="H254" s="109"/>
      <c r="I254" s="109"/>
      <c r="J254" s="109"/>
      <c r="K254" s="109"/>
      <c r="L254" s="109"/>
      <c r="M254" s="109"/>
      <c r="N254" s="109"/>
      <c r="O254" s="109">
        <v>1</v>
      </c>
      <c r="P254" s="109"/>
      <c r="Q254" s="109"/>
      <c r="R254" s="108"/>
      <c r="S254" s="109"/>
      <c r="T254" s="109"/>
      <c r="U254" s="109"/>
      <c r="V254" s="109"/>
      <c r="W254" s="109"/>
      <c r="X254" s="109"/>
      <c r="Y254" s="109"/>
      <c r="Z254" s="109"/>
      <c r="AA254" s="109">
        <v>1</v>
      </c>
      <c r="AB254" s="109"/>
      <c r="AC254" s="109"/>
      <c r="AD254" s="109"/>
      <c r="AE254" s="109"/>
      <c r="AF254" s="109"/>
      <c r="AG254" s="109"/>
      <c r="AH254" s="109"/>
      <c r="AI254" s="109"/>
      <c r="AJ254" s="109"/>
      <c r="AK254" s="109"/>
      <c r="AL254" s="109"/>
      <c r="AM254" s="109"/>
      <c r="AN254" s="109"/>
      <c r="AO254" s="109"/>
      <c r="AP254" s="109"/>
      <c r="AQ254" s="109"/>
      <c r="AR254" s="109"/>
      <c r="AS254" s="109"/>
      <c r="AT254" s="109"/>
      <c r="AU254" s="109"/>
      <c r="AV254" s="109"/>
      <c r="AW254" s="109"/>
      <c r="AX254" s="109"/>
      <c r="AY254" s="109"/>
      <c r="AZ254" s="109"/>
      <c r="BA254" s="109"/>
      <c r="BB254" s="109"/>
      <c r="BC254" s="109"/>
      <c r="BD254" s="109"/>
      <c r="BE254" s="109"/>
      <c r="BF254" s="109"/>
      <c r="BG254" s="109"/>
      <c r="BH254" s="109"/>
      <c r="BI254" s="109"/>
      <c r="BJ254" s="109"/>
      <c r="BK254" s="109"/>
      <c r="BL254" s="109"/>
      <c r="BM254" s="109"/>
      <c r="BN254" s="109"/>
      <c r="BO254" s="109"/>
      <c r="BP254" s="109">
        <v>1</v>
      </c>
      <c r="BQ254" s="109"/>
      <c r="BR254" s="109"/>
      <c r="BS254" s="109"/>
      <c r="BT254" s="109"/>
      <c r="BU254" s="109">
        <v>1</v>
      </c>
      <c r="BV254" s="109"/>
      <c r="BW254" s="109"/>
      <c r="BX254" s="109"/>
      <c r="BY254" s="109"/>
      <c r="BZ254" s="109"/>
      <c r="CA254" s="109"/>
      <c r="CB254" s="109"/>
      <c r="CC254" s="109"/>
      <c r="CD254" s="109"/>
      <c r="CE254" s="109"/>
      <c r="CF254" s="109"/>
      <c r="CG254" s="109"/>
      <c r="CH254" s="109"/>
      <c r="CI254" s="109"/>
      <c r="CJ254" s="109"/>
      <c r="CK254" s="109"/>
      <c r="CL254" s="109"/>
      <c r="CM254" s="109"/>
      <c r="CN254" s="109"/>
      <c r="CO254" s="109"/>
      <c r="CP254" s="109"/>
      <c r="CQ254" s="109"/>
      <c r="CR254" s="109"/>
      <c r="CS254" s="109"/>
      <c r="CT254" s="109"/>
      <c r="CU254" s="109"/>
      <c r="CV254" s="109"/>
      <c r="CW254" s="110"/>
      <c r="CX254" s="109"/>
      <c r="CY254" s="109"/>
      <c r="CZ254" s="109"/>
      <c r="DA254" s="109"/>
      <c r="DB254" s="109"/>
      <c r="DC254" s="109"/>
      <c r="DD254" s="109"/>
      <c r="DE254" s="109"/>
      <c r="DF254" s="109"/>
      <c r="DG254" s="109"/>
      <c r="DH254" s="109"/>
      <c r="DI254" s="109"/>
      <c r="DJ254" s="109"/>
      <c r="DK254" s="109"/>
      <c r="DL254" s="109"/>
      <c r="DM254" s="109"/>
      <c r="DN254" s="109"/>
    </row>
    <row r="255" spans="1:127">
      <c r="A255" s="116" t="s">
        <v>761</v>
      </c>
      <c r="B255" s="111" t="s">
        <v>765</v>
      </c>
      <c r="C255" s="112">
        <v>1</v>
      </c>
      <c r="D255" s="113" t="s">
        <v>398</v>
      </c>
      <c r="E255" s="192" t="s">
        <v>287</v>
      </c>
      <c r="F255" s="114"/>
      <c r="G255" s="114"/>
      <c r="H255" s="114"/>
      <c r="I255" s="114"/>
      <c r="J255" s="114"/>
      <c r="K255" s="114"/>
      <c r="L255" s="114"/>
      <c r="M255" s="114"/>
      <c r="N255" s="114"/>
      <c r="O255" s="114">
        <v>1</v>
      </c>
      <c r="P255" s="114"/>
      <c r="Q255" s="114"/>
      <c r="R255" s="112" t="s">
        <v>400</v>
      </c>
      <c r="S255" s="114"/>
      <c r="T255" s="114">
        <v>1</v>
      </c>
      <c r="U255" s="114"/>
      <c r="V255" s="114"/>
      <c r="W255" s="114"/>
      <c r="X255" s="114">
        <v>1</v>
      </c>
      <c r="Y255" s="114"/>
      <c r="Z255" s="114"/>
      <c r="AA255" s="114">
        <v>1</v>
      </c>
      <c r="AB255" s="114"/>
      <c r="AC255" s="114"/>
      <c r="AD255" s="114"/>
      <c r="AE255" s="114"/>
      <c r="AF255" s="114">
        <v>1</v>
      </c>
      <c r="AG255" s="114"/>
      <c r="AH255" s="114"/>
      <c r="AI255" s="114"/>
      <c r="AJ255" s="114"/>
      <c r="AK255" s="114">
        <v>1</v>
      </c>
      <c r="AL255" s="114"/>
      <c r="AM255" s="114"/>
      <c r="AN255" s="114"/>
      <c r="AO255" s="114"/>
      <c r="AP255" s="114">
        <v>1</v>
      </c>
      <c r="AQ255" s="114"/>
      <c r="AR255" s="114">
        <v>1</v>
      </c>
      <c r="AS255" s="114"/>
      <c r="AT255" s="114"/>
      <c r="AU255" s="114"/>
      <c r="AV255" s="114"/>
      <c r="AW255" s="114"/>
      <c r="AX255" s="114"/>
      <c r="AY255" s="114"/>
      <c r="AZ255" s="114"/>
      <c r="BA255" s="114"/>
      <c r="BB255" s="114"/>
      <c r="BC255" s="114"/>
      <c r="BD255" s="114"/>
      <c r="BE255" s="114"/>
      <c r="BF255" s="114"/>
      <c r="BG255" s="114"/>
      <c r="BH255" s="114"/>
      <c r="BI255" s="114"/>
      <c r="BJ255" s="114"/>
      <c r="BK255" s="114"/>
      <c r="BL255" s="114"/>
      <c r="BM255" s="114">
        <v>1</v>
      </c>
      <c r="BN255" s="114"/>
      <c r="BO255" s="114"/>
      <c r="BP255" s="114"/>
      <c r="BQ255" s="114"/>
      <c r="BR255" s="114">
        <v>1</v>
      </c>
      <c r="BS255" s="114"/>
      <c r="BT255" s="114"/>
      <c r="BU255" s="114"/>
      <c r="BV255" s="114"/>
      <c r="BW255" s="114"/>
      <c r="BX255" s="114"/>
      <c r="BY255" s="114"/>
      <c r="BZ255" s="114"/>
      <c r="CA255" s="114"/>
      <c r="CB255" s="114"/>
      <c r="CC255" s="114"/>
      <c r="CD255" s="114"/>
      <c r="CE255" s="114">
        <v>1</v>
      </c>
      <c r="CF255" s="114"/>
      <c r="CG255" s="114"/>
      <c r="CH255" s="114"/>
      <c r="CI255" s="114"/>
      <c r="CJ255" s="114"/>
      <c r="CK255" s="114"/>
      <c r="CL255" s="114">
        <v>1</v>
      </c>
      <c r="CM255" s="114"/>
      <c r="CN255" s="114"/>
      <c r="CO255" s="114"/>
      <c r="CP255" s="114"/>
      <c r="CQ255" s="114"/>
      <c r="CR255" s="114"/>
      <c r="CS255" s="114">
        <v>1</v>
      </c>
      <c r="CT255" s="114"/>
      <c r="CU255" s="114"/>
      <c r="CV255" s="114"/>
      <c r="CW255" s="115"/>
      <c r="CX255" s="114"/>
      <c r="CY255" s="114"/>
      <c r="CZ255" s="114"/>
      <c r="DA255" s="114"/>
      <c r="DB255" s="114"/>
      <c r="DC255" s="114"/>
      <c r="DD255" s="114"/>
      <c r="DE255" s="114"/>
      <c r="DF255" s="114"/>
      <c r="DG255" s="114"/>
      <c r="DH255" s="114"/>
      <c r="DI255" s="114"/>
      <c r="DJ255" s="114"/>
      <c r="DK255" s="114"/>
      <c r="DL255" s="114"/>
      <c r="DM255" s="114"/>
      <c r="DN255" s="114"/>
    </row>
    <row r="256" spans="1:127">
      <c r="A256" s="116" t="s">
        <v>763</v>
      </c>
      <c r="B256" s="111" t="s">
        <v>766</v>
      </c>
      <c r="C256" s="112">
        <v>5</v>
      </c>
      <c r="D256" s="113" t="s">
        <v>398</v>
      </c>
      <c r="E256" s="192" t="s">
        <v>287</v>
      </c>
      <c r="F256" s="114"/>
      <c r="G256" s="114"/>
      <c r="H256" s="114"/>
      <c r="I256" s="114"/>
      <c r="J256" s="114"/>
      <c r="K256" s="114"/>
      <c r="L256" s="114"/>
      <c r="M256" s="114"/>
      <c r="N256" s="114"/>
      <c r="O256" s="114">
        <v>1</v>
      </c>
      <c r="P256" s="114"/>
      <c r="Q256" s="114"/>
      <c r="R256" s="112" t="s">
        <v>400</v>
      </c>
      <c r="S256" s="114"/>
      <c r="T256" s="114">
        <v>1</v>
      </c>
      <c r="U256" s="114"/>
      <c r="V256" s="114"/>
      <c r="W256" s="114"/>
      <c r="X256" s="114">
        <v>1</v>
      </c>
      <c r="Y256" s="114"/>
      <c r="Z256" s="114"/>
      <c r="AA256" s="114">
        <v>1</v>
      </c>
      <c r="AB256" s="114"/>
      <c r="AC256" s="114"/>
      <c r="AD256" s="114"/>
      <c r="AE256" s="114"/>
      <c r="AF256" s="114">
        <v>1</v>
      </c>
      <c r="AG256" s="114"/>
      <c r="AH256" s="114"/>
      <c r="AI256" s="114"/>
      <c r="AJ256" s="114"/>
      <c r="AK256" s="114">
        <v>1</v>
      </c>
      <c r="AL256" s="114"/>
      <c r="AM256" s="114"/>
      <c r="AN256" s="114"/>
      <c r="AO256" s="114"/>
      <c r="AP256" s="114">
        <v>1</v>
      </c>
      <c r="AQ256" s="114"/>
      <c r="AR256" s="114">
        <v>1</v>
      </c>
      <c r="AS256" s="114"/>
      <c r="AT256" s="114"/>
      <c r="AU256" s="114"/>
      <c r="AV256" s="114"/>
      <c r="AW256" s="114"/>
      <c r="AX256" s="114"/>
      <c r="AY256" s="114"/>
      <c r="AZ256" s="114"/>
      <c r="BA256" s="114"/>
      <c r="BB256" s="114"/>
      <c r="BC256" s="114"/>
      <c r="BD256" s="114"/>
      <c r="BE256" s="114"/>
      <c r="BF256" s="114"/>
      <c r="BG256" s="114"/>
      <c r="BH256" s="114"/>
      <c r="BI256" s="114"/>
      <c r="BJ256" s="114"/>
      <c r="BK256" s="114"/>
      <c r="BL256" s="114"/>
      <c r="BM256" s="114">
        <v>1</v>
      </c>
      <c r="BN256" s="114"/>
      <c r="BO256" s="114"/>
      <c r="BP256" s="114"/>
      <c r="BQ256" s="114"/>
      <c r="BR256" s="114">
        <v>1</v>
      </c>
      <c r="BS256" s="114"/>
      <c r="BT256" s="114"/>
      <c r="BU256" s="114"/>
      <c r="BV256" s="114"/>
      <c r="BW256" s="114"/>
      <c r="BX256" s="114"/>
      <c r="BY256" s="114"/>
      <c r="BZ256" s="114"/>
      <c r="CA256" s="114"/>
      <c r="CB256" s="114"/>
      <c r="CC256" s="114"/>
      <c r="CD256" s="114"/>
      <c r="CE256" s="114">
        <v>1</v>
      </c>
      <c r="CF256" s="114"/>
      <c r="CG256" s="114"/>
      <c r="CH256" s="114"/>
      <c r="CI256" s="114"/>
      <c r="CJ256" s="114"/>
      <c r="CK256" s="114"/>
      <c r="CL256" s="114">
        <v>1</v>
      </c>
      <c r="CM256" s="114"/>
      <c r="CN256" s="114"/>
      <c r="CO256" s="114"/>
      <c r="CP256" s="114"/>
      <c r="CQ256" s="114"/>
      <c r="CR256" s="114"/>
      <c r="CS256" s="114">
        <v>1</v>
      </c>
      <c r="CT256" s="114"/>
      <c r="CU256" s="114"/>
      <c r="CV256" s="114"/>
      <c r="CW256" s="115"/>
      <c r="CX256" s="114"/>
      <c r="CY256" s="114"/>
      <c r="CZ256" s="114"/>
      <c r="DA256" s="114"/>
      <c r="DB256" s="114"/>
      <c r="DC256" s="114"/>
      <c r="DD256" s="114"/>
      <c r="DE256" s="114"/>
      <c r="DF256" s="114"/>
      <c r="DG256" s="114"/>
      <c r="DH256" s="114"/>
      <c r="DI256" s="114"/>
      <c r="DJ256" s="114"/>
      <c r="DK256" s="114"/>
      <c r="DL256" s="114"/>
      <c r="DM256" s="114"/>
      <c r="DN256" s="114"/>
    </row>
    <row r="257" spans="1:118">
      <c r="A257" s="106" t="s">
        <v>767</v>
      </c>
      <c r="B257" s="105" t="s">
        <v>771</v>
      </c>
      <c r="C257" s="106">
        <v>1</v>
      </c>
      <c r="D257" s="106" t="s">
        <v>746</v>
      </c>
      <c r="E257" s="190" t="s">
        <v>287</v>
      </c>
      <c r="F257" s="105"/>
      <c r="G257" s="105"/>
      <c r="H257" s="105"/>
      <c r="I257" s="105"/>
      <c r="J257" s="105"/>
      <c r="K257" s="105"/>
      <c r="L257" s="105"/>
      <c r="M257" s="105"/>
      <c r="N257" s="105"/>
      <c r="O257" s="105">
        <v>1</v>
      </c>
      <c r="P257" s="105"/>
      <c r="Q257" s="105"/>
      <c r="R257" s="106" t="s">
        <v>400</v>
      </c>
      <c r="S257" s="105"/>
      <c r="T257" s="105">
        <v>1</v>
      </c>
      <c r="U257" s="105"/>
      <c r="V257" s="105"/>
      <c r="W257" s="105"/>
      <c r="X257" s="105">
        <v>1</v>
      </c>
      <c r="Y257" s="105"/>
      <c r="Z257" s="105"/>
      <c r="AA257" s="105">
        <v>1</v>
      </c>
      <c r="AB257" s="105"/>
      <c r="AC257" s="105"/>
      <c r="AD257" s="105"/>
      <c r="AE257" s="105"/>
      <c r="AF257" s="105"/>
      <c r="AG257" s="105"/>
      <c r="AH257" s="105"/>
      <c r="AI257" s="105"/>
      <c r="AJ257" s="105"/>
      <c r="AK257" s="105"/>
      <c r="AL257" s="105"/>
      <c r="AM257" s="105">
        <v>1</v>
      </c>
      <c r="AN257" s="105"/>
      <c r="AO257" s="105"/>
      <c r="AP257" s="105">
        <v>1</v>
      </c>
      <c r="AQ257" s="105"/>
      <c r="AR257" s="105"/>
      <c r="AS257" s="105"/>
      <c r="AT257" s="105"/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  <c r="BK257" s="105"/>
      <c r="BL257" s="105"/>
      <c r="BM257" s="105">
        <v>1</v>
      </c>
      <c r="BN257" s="105"/>
      <c r="BO257" s="105"/>
      <c r="BP257" s="105"/>
      <c r="BQ257" s="105"/>
      <c r="BR257" s="105">
        <v>1</v>
      </c>
      <c r="BS257" s="105"/>
      <c r="BT257" s="105"/>
      <c r="BU257" s="105"/>
      <c r="BV257" s="105"/>
      <c r="BW257" s="105"/>
      <c r="BX257" s="105"/>
      <c r="BY257" s="105"/>
      <c r="BZ257" s="105"/>
      <c r="CA257" s="105"/>
      <c r="CB257" s="105"/>
      <c r="CC257" s="105"/>
      <c r="CD257" s="105"/>
      <c r="CE257" s="105"/>
      <c r="CF257" s="105"/>
      <c r="CG257" s="105"/>
      <c r="CH257" s="105"/>
      <c r="CI257" s="105"/>
      <c r="CJ257" s="105"/>
      <c r="CK257" s="105"/>
      <c r="CL257" s="105"/>
      <c r="CM257" s="105"/>
      <c r="CN257" s="105"/>
      <c r="CO257" s="105"/>
      <c r="CP257" s="105"/>
      <c r="CQ257" s="105"/>
      <c r="CR257" s="105"/>
      <c r="CS257" s="105">
        <v>1</v>
      </c>
      <c r="CT257" s="105"/>
      <c r="CU257" s="105"/>
      <c r="CV257" s="105"/>
      <c r="CW257" s="107"/>
      <c r="CX257" s="105"/>
      <c r="CY257" s="105"/>
      <c r="CZ257" s="105"/>
      <c r="DA257" s="105"/>
      <c r="DB257" s="105"/>
      <c r="DC257" s="105"/>
      <c r="DD257" s="105"/>
      <c r="DE257" s="105"/>
      <c r="DF257" s="105"/>
      <c r="DG257" s="105"/>
      <c r="DH257" s="105"/>
      <c r="DI257" s="105"/>
      <c r="DJ257" s="105"/>
      <c r="DK257" s="105"/>
      <c r="DL257" s="105"/>
      <c r="DM257" s="105"/>
      <c r="DN257" s="105"/>
    </row>
    <row r="258" spans="1:118">
      <c r="A258" s="106" t="s">
        <v>769</v>
      </c>
      <c r="B258" s="105" t="s">
        <v>772</v>
      </c>
      <c r="C258" s="106">
        <v>5</v>
      </c>
      <c r="D258" s="106" t="s">
        <v>746</v>
      </c>
      <c r="E258" s="190" t="s">
        <v>287</v>
      </c>
      <c r="F258" s="105"/>
      <c r="G258" s="105"/>
      <c r="H258" s="105"/>
      <c r="I258" s="105"/>
      <c r="J258" s="105"/>
      <c r="K258" s="105"/>
      <c r="L258" s="105"/>
      <c r="M258" s="105"/>
      <c r="N258" s="105"/>
      <c r="O258" s="105">
        <v>1</v>
      </c>
      <c r="P258" s="105"/>
      <c r="Q258" s="105"/>
      <c r="R258" s="106" t="s">
        <v>400</v>
      </c>
      <c r="S258" s="105"/>
      <c r="T258" s="105">
        <v>1</v>
      </c>
      <c r="U258" s="105"/>
      <c r="V258" s="105"/>
      <c r="W258" s="105"/>
      <c r="X258" s="105">
        <v>1</v>
      </c>
      <c r="Y258" s="105"/>
      <c r="Z258" s="105"/>
      <c r="AA258" s="105">
        <v>1</v>
      </c>
      <c r="AB258" s="105"/>
      <c r="AC258" s="105"/>
      <c r="AD258" s="105"/>
      <c r="AE258" s="105"/>
      <c r="AF258" s="105"/>
      <c r="AG258" s="105"/>
      <c r="AH258" s="105"/>
      <c r="AI258" s="105"/>
      <c r="AJ258" s="105"/>
      <c r="AK258" s="105"/>
      <c r="AL258" s="105"/>
      <c r="AM258" s="105">
        <v>1</v>
      </c>
      <c r="AN258" s="105"/>
      <c r="AO258" s="105"/>
      <c r="AP258" s="105">
        <v>1</v>
      </c>
      <c r="AQ258" s="105"/>
      <c r="AR258" s="105"/>
      <c r="AS258" s="105"/>
      <c r="AT258" s="105"/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>
        <v>1</v>
      </c>
      <c r="BN258" s="105"/>
      <c r="BO258" s="105"/>
      <c r="BP258" s="105"/>
      <c r="BQ258" s="105"/>
      <c r="BR258" s="105">
        <v>1</v>
      </c>
      <c r="BS258" s="105"/>
      <c r="BT258" s="105"/>
      <c r="BU258" s="105"/>
      <c r="BV258" s="105"/>
      <c r="BW258" s="105"/>
      <c r="BX258" s="105"/>
      <c r="BY258" s="105"/>
      <c r="BZ258" s="105"/>
      <c r="CA258" s="105"/>
      <c r="CB258" s="105"/>
      <c r="CC258" s="105"/>
      <c r="CD258" s="105"/>
      <c r="CE258" s="105"/>
      <c r="CF258" s="105"/>
      <c r="CG258" s="105"/>
      <c r="CH258" s="105"/>
      <c r="CI258" s="105"/>
      <c r="CJ258" s="105"/>
      <c r="CK258" s="105"/>
      <c r="CL258" s="105"/>
      <c r="CM258" s="105"/>
      <c r="CN258" s="105"/>
      <c r="CO258" s="105"/>
      <c r="CP258" s="105"/>
      <c r="CQ258" s="105"/>
      <c r="CR258" s="105"/>
      <c r="CS258" s="105">
        <v>1</v>
      </c>
      <c r="CT258" s="105"/>
      <c r="CU258" s="105"/>
      <c r="CV258" s="105"/>
      <c r="CW258" s="107"/>
      <c r="CX258" s="105"/>
      <c r="CY258" s="105"/>
      <c r="CZ258" s="105"/>
      <c r="DA258" s="105"/>
      <c r="DB258" s="105"/>
      <c r="DC258" s="105"/>
      <c r="DD258" s="105"/>
      <c r="DE258" s="105"/>
      <c r="DF258" s="105"/>
      <c r="DG258" s="105"/>
      <c r="DH258" s="105"/>
      <c r="DI258" s="105"/>
      <c r="DJ258" s="105"/>
      <c r="DK258" s="105"/>
      <c r="DL258" s="105"/>
      <c r="DM258" s="105"/>
      <c r="DN258" s="105"/>
    </row>
    <row r="259" spans="1:118">
      <c r="A259" s="168">
        <v>108304</v>
      </c>
      <c r="B259" s="133" t="s">
        <v>978</v>
      </c>
      <c r="C259" s="134">
        <v>1</v>
      </c>
      <c r="D259" s="135" t="s">
        <v>746</v>
      </c>
      <c r="E259" s="193" t="s">
        <v>381</v>
      </c>
      <c r="F259" s="136">
        <v>1</v>
      </c>
      <c r="G259" s="136">
        <v>1</v>
      </c>
      <c r="H259" s="136"/>
      <c r="I259" s="136"/>
      <c r="J259" s="136"/>
      <c r="K259" s="136"/>
      <c r="L259" s="136"/>
      <c r="M259" s="136"/>
      <c r="N259" s="136"/>
      <c r="O259" s="136"/>
      <c r="P259" s="136"/>
      <c r="Q259" s="136"/>
      <c r="R259" s="136" t="s">
        <v>290</v>
      </c>
      <c r="S259" s="136">
        <v>1</v>
      </c>
      <c r="T259" s="136"/>
      <c r="U259" s="136"/>
      <c r="V259" s="136"/>
      <c r="W259" s="136"/>
      <c r="X259" s="136"/>
      <c r="Y259" s="136"/>
      <c r="Z259" s="136"/>
      <c r="AA259" s="136">
        <v>1</v>
      </c>
      <c r="AB259" s="136"/>
      <c r="AC259" s="136"/>
      <c r="AD259" s="136"/>
      <c r="AE259" s="136"/>
      <c r="AF259" s="136"/>
      <c r="AG259" s="136"/>
      <c r="AH259" s="136"/>
      <c r="AI259" s="136"/>
      <c r="AJ259" s="136"/>
      <c r="AK259" s="136"/>
      <c r="AL259" s="136"/>
      <c r="AM259" s="136"/>
      <c r="AN259" s="136">
        <v>1</v>
      </c>
      <c r="AO259" s="136"/>
      <c r="AP259" s="136"/>
      <c r="AQ259" s="136"/>
      <c r="AR259" s="136"/>
      <c r="AS259" s="136"/>
      <c r="AT259" s="136"/>
      <c r="AU259" s="136"/>
      <c r="AV259" s="136"/>
      <c r="AW259" s="136"/>
      <c r="AX259" s="136"/>
      <c r="AY259" s="136"/>
      <c r="AZ259" s="136"/>
      <c r="BA259" s="136"/>
      <c r="BB259" s="136"/>
      <c r="BC259" s="136"/>
      <c r="BD259" s="136"/>
      <c r="BE259" s="136"/>
      <c r="BF259" s="136"/>
      <c r="BG259" s="136"/>
      <c r="BH259" s="136"/>
      <c r="BI259" s="136"/>
      <c r="BJ259" s="136"/>
      <c r="BK259" s="136"/>
      <c r="BL259" s="136"/>
      <c r="BM259" s="136"/>
      <c r="BN259" s="136"/>
      <c r="BO259" s="136"/>
      <c r="BP259" s="136"/>
      <c r="BQ259" s="136"/>
      <c r="BR259" s="136"/>
      <c r="BS259" s="136"/>
      <c r="BT259" s="136"/>
      <c r="BU259" s="136"/>
      <c r="BV259" s="136"/>
      <c r="BW259" s="136"/>
      <c r="BX259" s="136"/>
      <c r="BY259" s="136"/>
      <c r="BZ259" s="136"/>
      <c r="CA259" s="136"/>
      <c r="CB259" s="136"/>
      <c r="CC259" s="136"/>
      <c r="CD259" s="136"/>
      <c r="CE259" s="136"/>
      <c r="CF259" s="136"/>
      <c r="CG259" s="136"/>
      <c r="CH259" s="136"/>
      <c r="CI259" s="136"/>
      <c r="CJ259" s="136"/>
      <c r="CK259" s="136"/>
      <c r="CL259" s="136"/>
      <c r="CM259" s="136"/>
      <c r="CN259" s="136"/>
      <c r="CO259" s="136"/>
      <c r="CP259" s="136"/>
      <c r="CQ259" s="136"/>
      <c r="CR259" s="136"/>
      <c r="CS259" s="136"/>
      <c r="CT259" s="136"/>
      <c r="CU259" s="136"/>
      <c r="CV259" s="136"/>
      <c r="CW259" s="136"/>
      <c r="CX259" s="136"/>
      <c r="CY259" s="136"/>
      <c r="CZ259" s="136"/>
      <c r="DA259" s="136"/>
      <c r="DB259" s="136"/>
      <c r="DC259" s="136"/>
      <c r="DD259" s="136"/>
      <c r="DE259" s="136"/>
      <c r="DF259" s="136"/>
      <c r="DG259" s="136"/>
      <c r="DH259" s="136"/>
      <c r="DI259" s="136"/>
      <c r="DJ259" s="136"/>
      <c r="DK259" s="136"/>
      <c r="DL259" s="136"/>
      <c r="DM259" s="136"/>
      <c r="DN259" s="136"/>
    </row>
    <row r="260" spans="1:118">
      <c r="A260" s="168">
        <v>107971</v>
      </c>
      <c r="B260" s="133" t="s">
        <v>1018</v>
      </c>
      <c r="C260" s="134">
        <v>4</v>
      </c>
      <c r="D260" s="135" t="s">
        <v>746</v>
      </c>
      <c r="E260" s="193" t="s">
        <v>381</v>
      </c>
      <c r="F260" s="136">
        <v>1</v>
      </c>
      <c r="G260" s="136">
        <v>1</v>
      </c>
      <c r="H260" s="136"/>
      <c r="I260" s="136"/>
      <c r="J260" s="136"/>
      <c r="K260" s="136"/>
      <c r="L260" s="136"/>
      <c r="M260" s="136"/>
      <c r="N260" s="136"/>
      <c r="O260" s="136"/>
      <c r="P260" s="136"/>
      <c r="Q260" s="136"/>
      <c r="R260" s="136" t="s">
        <v>290</v>
      </c>
      <c r="S260" s="136">
        <v>1</v>
      </c>
      <c r="T260" s="136"/>
      <c r="U260" s="136"/>
      <c r="V260" s="136"/>
      <c r="W260" s="136"/>
      <c r="X260" s="136"/>
      <c r="Y260" s="136"/>
      <c r="Z260" s="136"/>
      <c r="AA260" s="136">
        <v>1</v>
      </c>
      <c r="AB260" s="136"/>
      <c r="AC260" s="136"/>
      <c r="AD260" s="136"/>
      <c r="AE260" s="136"/>
      <c r="AF260" s="136"/>
      <c r="AG260" s="136"/>
      <c r="AH260" s="136"/>
      <c r="AI260" s="136"/>
      <c r="AJ260" s="136"/>
      <c r="AK260" s="136"/>
      <c r="AL260" s="136"/>
      <c r="AM260" s="136"/>
      <c r="AN260" s="136">
        <v>1</v>
      </c>
      <c r="AO260" s="136"/>
      <c r="AP260" s="136"/>
      <c r="AQ260" s="136"/>
      <c r="AR260" s="136"/>
      <c r="AS260" s="136"/>
      <c r="AT260" s="136"/>
      <c r="AU260" s="136"/>
      <c r="AV260" s="136"/>
      <c r="AW260" s="136"/>
      <c r="AX260" s="136"/>
      <c r="AY260" s="136"/>
      <c r="AZ260" s="136"/>
      <c r="BA260" s="136"/>
      <c r="BB260" s="136"/>
      <c r="BC260" s="136"/>
      <c r="BD260" s="136"/>
      <c r="BE260" s="136"/>
      <c r="BF260" s="136"/>
      <c r="BG260" s="136"/>
      <c r="BH260" s="136"/>
      <c r="BI260" s="136"/>
      <c r="BJ260" s="136"/>
      <c r="BK260" s="136"/>
      <c r="BL260" s="136"/>
      <c r="BM260" s="136"/>
      <c r="BN260" s="136"/>
      <c r="BO260" s="136"/>
      <c r="BP260" s="136"/>
      <c r="BQ260" s="136"/>
      <c r="BR260" s="136"/>
      <c r="BS260" s="136"/>
      <c r="BT260" s="136"/>
      <c r="BU260" s="136"/>
      <c r="BV260" s="136"/>
      <c r="BW260" s="136"/>
      <c r="BX260" s="136"/>
      <c r="BY260" s="136"/>
      <c r="BZ260" s="136"/>
      <c r="CA260" s="136"/>
      <c r="CB260" s="136"/>
      <c r="CC260" s="136"/>
      <c r="CD260" s="136"/>
      <c r="CE260" s="136"/>
      <c r="CF260" s="136"/>
      <c r="CG260" s="136"/>
      <c r="CH260" s="136"/>
      <c r="CI260" s="136"/>
      <c r="CJ260" s="136"/>
      <c r="CK260" s="136"/>
      <c r="CL260" s="136"/>
      <c r="CM260" s="136"/>
      <c r="CN260" s="136"/>
      <c r="CO260" s="136"/>
      <c r="CP260" s="136"/>
      <c r="CQ260" s="136"/>
      <c r="CR260" s="136"/>
      <c r="CS260" s="136"/>
      <c r="CT260" s="136"/>
      <c r="CU260" s="136"/>
      <c r="CV260" s="136"/>
      <c r="CW260" s="136"/>
      <c r="CX260" s="136"/>
      <c r="CY260" s="136"/>
      <c r="CZ260" s="136"/>
      <c r="DA260" s="136"/>
      <c r="DB260" s="136"/>
      <c r="DC260" s="136"/>
      <c r="DD260" s="136"/>
      <c r="DE260" s="136"/>
      <c r="DF260" s="136"/>
      <c r="DG260" s="136"/>
      <c r="DH260" s="136"/>
      <c r="DI260" s="136"/>
      <c r="DJ260" s="136"/>
      <c r="DK260" s="136"/>
      <c r="DL260" s="136"/>
      <c r="DM260" s="136"/>
      <c r="DN260" s="136"/>
    </row>
    <row r="261" spans="1:118">
      <c r="A261" s="168">
        <v>108309</v>
      </c>
      <c r="B261" s="133" t="s">
        <v>979</v>
      </c>
      <c r="C261" s="134">
        <v>5</v>
      </c>
      <c r="D261" s="135" t="s">
        <v>746</v>
      </c>
      <c r="E261" s="193" t="s">
        <v>381</v>
      </c>
      <c r="F261" s="136">
        <v>1</v>
      </c>
      <c r="G261" s="136">
        <v>1</v>
      </c>
      <c r="H261" s="136"/>
      <c r="I261" s="136"/>
      <c r="J261" s="136"/>
      <c r="K261" s="136"/>
      <c r="L261" s="136"/>
      <c r="M261" s="136"/>
      <c r="N261" s="136"/>
      <c r="O261" s="136"/>
      <c r="P261" s="136"/>
      <c r="Q261" s="136"/>
      <c r="R261" s="136" t="s">
        <v>290</v>
      </c>
      <c r="S261" s="136">
        <v>1</v>
      </c>
      <c r="T261" s="136"/>
      <c r="U261" s="136"/>
      <c r="V261" s="136"/>
      <c r="W261" s="136"/>
      <c r="X261" s="136"/>
      <c r="Y261" s="136"/>
      <c r="Z261" s="136"/>
      <c r="AA261" s="136">
        <v>1</v>
      </c>
      <c r="AB261" s="136"/>
      <c r="AC261" s="136"/>
      <c r="AD261" s="136"/>
      <c r="AE261" s="136"/>
      <c r="AF261" s="136"/>
      <c r="AG261" s="136"/>
      <c r="AH261" s="136"/>
      <c r="AI261" s="136"/>
      <c r="AJ261" s="136"/>
      <c r="AK261" s="136"/>
      <c r="AL261" s="136"/>
      <c r="AM261" s="136"/>
      <c r="AN261" s="136">
        <v>1</v>
      </c>
      <c r="AO261" s="136"/>
      <c r="AP261" s="136"/>
      <c r="AQ261" s="136"/>
      <c r="AR261" s="136"/>
      <c r="AS261" s="136"/>
      <c r="AT261" s="136"/>
      <c r="AU261" s="136"/>
      <c r="AV261" s="136"/>
      <c r="AW261" s="136"/>
      <c r="AX261" s="136"/>
      <c r="AY261" s="136"/>
      <c r="AZ261" s="136"/>
      <c r="BA261" s="136"/>
      <c r="BB261" s="136"/>
      <c r="BC261" s="136"/>
      <c r="BD261" s="136"/>
      <c r="BE261" s="136"/>
      <c r="BF261" s="136"/>
      <c r="BG261" s="136"/>
      <c r="BH261" s="136"/>
      <c r="BI261" s="136"/>
      <c r="BJ261" s="136"/>
      <c r="BK261" s="136"/>
      <c r="BL261" s="136"/>
      <c r="BM261" s="136"/>
      <c r="BN261" s="136"/>
      <c r="BO261" s="136"/>
      <c r="BP261" s="136"/>
      <c r="BQ261" s="136"/>
      <c r="BR261" s="136"/>
      <c r="BS261" s="136"/>
      <c r="BT261" s="136"/>
      <c r="BU261" s="136"/>
      <c r="BV261" s="136"/>
      <c r="BW261" s="136"/>
      <c r="BX261" s="136"/>
      <c r="BY261" s="136"/>
      <c r="BZ261" s="136"/>
      <c r="CA261" s="136"/>
      <c r="CB261" s="136"/>
      <c r="CC261" s="136"/>
      <c r="CD261" s="136"/>
      <c r="CE261" s="136"/>
      <c r="CF261" s="136"/>
      <c r="CG261" s="136"/>
      <c r="CH261" s="136"/>
      <c r="CI261" s="136"/>
      <c r="CJ261" s="136"/>
      <c r="CK261" s="136"/>
      <c r="CL261" s="136"/>
      <c r="CM261" s="136"/>
      <c r="CN261" s="136"/>
      <c r="CO261" s="136"/>
      <c r="CP261" s="136"/>
      <c r="CQ261" s="136"/>
      <c r="CR261" s="136"/>
      <c r="CS261" s="136"/>
      <c r="CT261" s="136"/>
      <c r="CU261" s="136"/>
      <c r="CV261" s="136"/>
      <c r="CW261" s="136"/>
      <c r="CX261" s="136"/>
      <c r="CY261" s="136"/>
      <c r="CZ261" s="136"/>
      <c r="DA261" s="136"/>
      <c r="DB261" s="136"/>
      <c r="DC261" s="136"/>
      <c r="DD261" s="136"/>
      <c r="DE261" s="136"/>
      <c r="DF261" s="136"/>
      <c r="DG261" s="136"/>
      <c r="DH261" s="136"/>
      <c r="DI261" s="136"/>
      <c r="DJ261" s="136"/>
      <c r="DK261" s="136"/>
      <c r="DL261" s="136"/>
      <c r="DM261" s="136"/>
      <c r="DN261" s="136"/>
    </row>
    <row r="262" spans="1:118">
      <c r="A262" s="169">
        <v>108310</v>
      </c>
      <c r="B262" s="145" t="s">
        <v>980</v>
      </c>
      <c r="C262" s="146">
        <v>1</v>
      </c>
      <c r="D262" s="147" t="s">
        <v>973</v>
      </c>
      <c r="E262" s="194" t="s">
        <v>381</v>
      </c>
      <c r="F262" s="148">
        <v>1</v>
      </c>
      <c r="G262" s="148"/>
      <c r="H262" s="148">
        <v>1</v>
      </c>
      <c r="I262" s="148"/>
      <c r="J262" s="148"/>
      <c r="K262" s="148"/>
      <c r="L262" s="148"/>
      <c r="M262" s="148"/>
      <c r="N262" s="148"/>
      <c r="O262" s="148"/>
      <c r="P262" s="148"/>
      <c r="Q262" s="148"/>
      <c r="R262" s="148" t="s">
        <v>291</v>
      </c>
      <c r="S262" s="148"/>
      <c r="T262" s="148">
        <v>1</v>
      </c>
      <c r="U262" s="148"/>
      <c r="V262" s="148"/>
      <c r="W262" s="148"/>
      <c r="X262" s="148"/>
      <c r="Y262" s="148"/>
      <c r="Z262" s="148"/>
      <c r="AA262" s="148">
        <v>1</v>
      </c>
      <c r="AB262" s="148"/>
      <c r="AC262" s="148"/>
      <c r="AD262" s="148"/>
      <c r="AE262" s="148"/>
      <c r="AF262" s="148"/>
      <c r="AG262" s="148"/>
      <c r="AH262" s="148"/>
      <c r="AI262" s="148"/>
      <c r="AJ262" s="148">
        <v>1</v>
      </c>
      <c r="AK262" s="148"/>
      <c r="AL262" s="148"/>
      <c r="AM262" s="148"/>
      <c r="AN262" s="148"/>
      <c r="AO262" s="148"/>
      <c r="AP262" s="148"/>
      <c r="AQ262" s="148"/>
      <c r="AR262" s="148"/>
      <c r="AS262" s="148"/>
      <c r="AT262" s="148"/>
      <c r="AU262" s="148"/>
      <c r="AV262" s="148"/>
      <c r="AW262" s="148"/>
      <c r="AX262" s="148"/>
      <c r="AY262" s="148"/>
      <c r="AZ262" s="148"/>
      <c r="BA262" s="148"/>
      <c r="BB262" s="148"/>
      <c r="BC262" s="148"/>
      <c r="BD262" s="148"/>
      <c r="BE262" s="148"/>
      <c r="BF262" s="148"/>
      <c r="BG262" s="148"/>
      <c r="BH262" s="148"/>
      <c r="BI262" s="148"/>
      <c r="BJ262" s="148"/>
      <c r="BK262" s="148"/>
      <c r="BL262" s="148"/>
      <c r="BM262" s="148">
        <v>1</v>
      </c>
      <c r="BN262" s="148"/>
      <c r="BO262" s="148"/>
      <c r="BP262" s="148"/>
      <c r="BQ262" s="148">
        <v>1</v>
      </c>
      <c r="BR262" s="148"/>
      <c r="BS262" s="148"/>
      <c r="BT262" s="148"/>
      <c r="BU262" s="148"/>
      <c r="BV262" s="148"/>
      <c r="BW262" s="148"/>
      <c r="BX262" s="148"/>
      <c r="BY262" s="148"/>
      <c r="BZ262" s="148"/>
      <c r="CA262" s="148"/>
      <c r="CB262" s="148"/>
      <c r="CC262" s="148"/>
      <c r="CD262" s="148"/>
      <c r="CE262" s="148"/>
      <c r="CF262" s="148"/>
      <c r="CG262" s="148"/>
      <c r="CH262" s="148"/>
      <c r="CI262" s="148"/>
      <c r="CJ262" s="148"/>
      <c r="CK262" s="148"/>
      <c r="CL262" s="148"/>
      <c r="CM262" s="148"/>
      <c r="CN262" s="148"/>
      <c r="CO262" s="148"/>
      <c r="CP262" s="148"/>
      <c r="CQ262" s="148"/>
      <c r="CR262" s="148"/>
      <c r="CS262" s="148"/>
      <c r="CT262" s="148"/>
      <c r="CU262" s="148"/>
      <c r="CV262" s="148"/>
      <c r="CW262" s="148"/>
      <c r="CX262" s="148"/>
      <c r="CY262" s="148"/>
      <c r="CZ262" s="148"/>
      <c r="DA262" s="148"/>
      <c r="DB262" s="148"/>
      <c r="DC262" s="148"/>
      <c r="DD262" s="148"/>
      <c r="DE262" s="148"/>
      <c r="DF262" s="148"/>
      <c r="DG262" s="148"/>
      <c r="DH262" s="148"/>
      <c r="DI262" s="148"/>
      <c r="DJ262" s="148"/>
      <c r="DK262" s="148"/>
      <c r="DL262" s="148"/>
      <c r="DM262" s="148"/>
      <c r="DN262" s="148"/>
    </row>
    <row r="263" spans="1:118">
      <c r="A263" s="169">
        <v>107978</v>
      </c>
      <c r="B263" s="145" t="s">
        <v>1017</v>
      </c>
      <c r="C263" s="146">
        <v>4</v>
      </c>
      <c r="D263" s="147" t="s">
        <v>973</v>
      </c>
      <c r="E263" s="194" t="s">
        <v>381</v>
      </c>
      <c r="F263" s="148">
        <v>1</v>
      </c>
      <c r="G263" s="148"/>
      <c r="H263" s="148">
        <v>1</v>
      </c>
      <c r="I263" s="148"/>
      <c r="J263" s="148"/>
      <c r="K263" s="148"/>
      <c r="L263" s="148"/>
      <c r="M263" s="148"/>
      <c r="N263" s="148"/>
      <c r="O263" s="148"/>
      <c r="P263" s="148"/>
      <c r="Q263" s="148"/>
      <c r="R263" s="148" t="s">
        <v>291</v>
      </c>
      <c r="S263" s="148"/>
      <c r="T263" s="148">
        <v>1</v>
      </c>
      <c r="U263" s="148"/>
      <c r="V263" s="148"/>
      <c r="W263" s="148"/>
      <c r="X263" s="148"/>
      <c r="Y263" s="148"/>
      <c r="Z263" s="148"/>
      <c r="AA263" s="148">
        <v>1</v>
      </c>
      <c r="AB263" s="148"/>
      <c r="AC263" s="148"/>
      <c r="AD263" s="148"/>
      <c r="AE263" s="148"/>
      <c r="AF263" s="148"/>
      <c r="AG263" s="148"/>
      <c r="AH263" s="148"/>
      <c r="AI263" s="148"/>
      <c r="AJ263" s="148">
        <v>1</v>
      </c>
      <c r="AK263" s="148"/>
      <c r="AL263" s="148"/>
      <c r="AM263" s="148"/>
      <c r="AN263" s="148"/>
      <c r="AO263" s="148"/>
      <c r="AP263" s="148"/>
      <c r="AQ263" s="148"/>
      <c r="AR263" s="148"/>
      <c r="AS263" s="148"/>
      <c r="AT263" s="148"/>
      <c r="AU263" s="148"/>
      <c r="AV263" s="148"/>
      <c r="AW263" s="148"/>
      <c r="AX263" s="148"/>
      <c r="AY263" s="148"/>
      <c r="AZ263" s="148"/>
      <c r="BA263" s="148"/>
      <c r="BB263" s="148"/>
      <c r="BC263" s="148"/>
      <c r="BD263" s="148"/>
      <c r="BE263" s="148"/>
      <c r="BF263" s="148"/>
      <c r="BG263" s="148"/>
      <c r="BH263" s="148"/>
      <c r="BI263" s="148"/>
      <c r="BJ263" s="148"/>
      <c r="BK263" s="148"/>
      <c r="BL263" s="148"/>
      <c r="BM263" s="148">
        <v>1</v>
      </c>
      <c r="BN263" s="148"/>
      <c r="BO263" s="148"/>
      <c r="BP263" s="148"/>
      <c r="BQ263" s="148">
        <v>1</v>
      </c>
      <c r="BR263" s="148"/>
      <c r="BS263" s="148"/>
      <c r="BT263" s="148"/>
      <c r="BU263" s="148"/>
      <c r="BV263" s="148"/>
      <c r="BW263" s="148"/>
      <c r="BX263" s="148"/>
      <c r="BY263" s="148"/>
      <c r="BZ263" s="148"/>
      <c r="CA263" s="148"/>
      <c r="CB263" s="148"/>
      <c r="CC263" s="148"/>
      <c r="CD263" s="148"/>
      <c r="CE263" s="148"/>
      <c r="CF263" s="148"/>
      <c r="CG263" s="148"/>
      <c r="CH263" s="148"/>
      <c r="CI263" s="148"/>
      <c r="CJ263" s="148"/>
      <c r="CK263" s="148"/>
      <c r="CL263" s="148"/>
      <c r="CM263" s="148"/>
      <c r="CN263" s="148"/>
      <c r="CO263" s="148"/>
      <c r="CP263" s="148"/>
      <c r="CQ263" s="148"/>
      <c r="CR263" s="148"/>
      <c r="CS263" s="148"/>
      <c r="CT263" s="148"/>
      <c r="CU263" s="148"/>
      <c r="CV263" s="148"/>
      <c r="CW263" s="148"/>
      <c r="CX263" s="148"/>
      <c r="CY263" s="148"/>
      <c r="CZ263" s="148"/>
      <c r="DA263" s="148"/>
      <c r="DB263" s="148"/>
      <c r="DC263" s="148"/>
      <c r="DD263" s="148"/>
      <c r="DE263" s="148"/>
      <c r="DF263" s="148"/>
      <c r="DG263" s="148"/>
      <c r="DH263" s="148"/>
      <c r="DI263" s="148"/>
      <c r="DJ263" s="148"/>
      <c r="DK263" s="148"/>
      <c r="DL263" s="148"/>
      <c r="DM263" s="148"/>
      <c r="DN263" s="148"/>
    </row>
    <row r="264" spans="1:118">
      <c r="A264" s="169">
        <v>108312</v>
      </c>
      <c r="B264" s="145" t="s">
        <v>981</v>
      </c>
      <c r="C264" s="146">
        <v>5</v>
      </c>
      <c r="D264" s="147" t="s">
        <v>973</v>
      </c>
      <c r="E264" s="194" t="s">
        <v>381</v>
      </c>
      <c r="F264" s="148">
        <v>1</v>
      </c>
      <c r="G264" s="148"/>
      <c r="H264" s="148">
        <v>1</v>
      </c>
      <c r="I264" s="148"/>
      <c r="J264" s="148"/>
      <c r="K264" s="148"/>
      <c r="L264" s="148"/>
      <c r="M264" s="148"/>
      <c r="N264" s="148"/>
      <c r="O264" s="148"/>
      <c r="P264" s="148"/>
      <c r="Q264" s="148"/>
      <c r="R264" s="148" t="s">
        <v>291</v>
      </c>
      <c r="S264" s="148"/>
      <c r="T264" s="148">
        <v>1</v>
      </c>
      <c r="U264" s="148"/>
      <c r="V264" s="148"/>
      <c r="W264" s="148"/>
      <c r="X264" s="148"/>
      <c r="Y264" s="148"/>
      <c r="Z264" s="148"/>
      <c r="AA264" s="148">
        <v>1</v>
      </c>
      <c r="AB264" s="148"/>
      <c r="AC264" s="148"/>
      <c r="AD264" s="148"/>
      <c r="AE264" s="148"/>
      <c r="AF264" s="148"/>
      <c r="AG264" s="148"/>
      <c r="AH264" s="148"/>
      <c r="AI264" s="148"/>
      <c r="AJ264" s="148">
        <v>1</v>
      </c>
      <c r="AK264" s="148"/>
      <c r="AL264" s="148"/>
      <c r="AM264" s="148"/>
      <c r="AN264" s="148"/>
      <c r="AO264" s="148"/>
      <c r="AP264" s="148"/>
      <c r="AQ264" s="148"/>
      <c r="AR264" s="148"/>
      <c r="AS264" s="148"/>
      <c r="AT264" s="148"/>
      <c r="AU264" s="148"/>
      <c r="AV264" s="148"/>
      <c r="AW264" s="148"/>
      <c r="AX264" s="148"/>
      <c r="AY264" s="148"/>
      <c r="AZ264" s="148"/>
      <c r="BA264" s="148"/>
      <c r="BB264" s="148"/>
      <c r="BC264" s="148"/>
      <c r="BD264" s="148"/>
      <c r="BE264" s="148"/>
      <c r="BF264" s="148"/>
      <c r="BG264" s="148"/>
      <c r="BH264" s="148"/>
      <c r="BI264" s="148"/>
      <c r="BJ264" s="148"/>
      <c r="BK264" s="148"/>
      <c r="BL264" s="148"/>
      <c r="BM264" s="148">
        <v>1</v>
      </c>
      <c r="BN264" s="148"/>
      <c r="BO264" s="148"/>
      <c r="BP264" s="148"/>
      <c r="BQ264" s="148">
        <v>1</v>
      </c>
      <c r="BR264" s="148"/>
      <c r="BS264" s="148"/>
      <c r="BT264" s="148"/>
      <c r="BU264" s="148"/>
      <c r="BV264" s="148"/>
      <c r="BW264" s="148"/>
      <c r="BX264" s="148"/>
      <c r="BY264" s="148"/>
      <c r="BZ264" s="148"/>
      <c r="CA264" s="148"/>
      <c r="CB264" s="148"/>
      <c r="CC264" s="148"/>
      <c r="CD264" s="148"/>
      <c r="CE264" s="148"/>
      <c r="CF264" s="148"/>
      <c r="CG264" s="148"/>
      <c r="CH264" s="148"/>
      <c r="CI264" s="148"/>
      <c r="CJ264" s="148"/>
      <c r="CK264" s="148"/>
      <c r="CL264" s="148"/>
      <c r="CM264" s="148"/>
      <c r="CN264" s="148"/>
      <c r="CO264" s="148"/>
      <c r="CP264" s="148"/>
      <c r="CQ264" s="148"/>
      <c r="CR264" s="148"/>
      <c r="CS264" s="148"/>
      <c r="CT264" s="148"/>
      <c r="CU264" s="148"/>
      <c r="CV264" s="148"/>
      <c r="CW264" s="148"/>
      <c r="CX264" s="148"/>
      <c r="CY264" s="148"/>
      <c r="CZ264" s="148"/>
      <c r="DA264" s="148"/>
      <c r="DB264" s="148"/>
      <c r="DC264" s="148"/>
      <c r="DD264" s="148"/>
      <c r="DE264" s="148"/>
      <c r="DF264" s="148"/>
      <c r="DG264" s="148"/>
      <c r="DH264" s="148"/>
      <c r="DI264" s="148"/>
      <c r="DJ264" s="148"/>
      <c r="DK264" s="148"/>
      <c r="DL264" s="148"/>
      <c r="DM264" s="148"/>
      <c r="DN264" s="148"/>
    </row>
    <row r="265" spans="1:118">
      <c r="A265" s="170">
        <v>839411</v>
      </c>
      <c r="B265" s="152" t="s">
        <v>982</v>
      </c>
      <c r="C265" s="153">
        <v>1</v>
      </c>
      <c r="D265" s="154" t="s">
        <v>707</v>
      </c>
      <c r="E265" s="195" t="s">
        <v>381</v>
      </c>
      <c r="F265" s="155">
        <v>1</v>
      </c>
      <c r="G265" s="155"/>
      <c r="H265" s="155">
        <v>1</v>
      </c>
      <c r="I265" s="155"/>
      <c r="J265" s="155"/>
      <c r="K265" s="155"/>
      <c r="L265" s="155"/>
      <c r="M265" s="155"/>
      <c r="N265" s="155"/>
      <c r="O265" s="155"/>
      <c r="P265" s="155"/>
      <c r="Q265" s="155"/>
      <c r="R265" s="155" t="s">
        <v>400</v>
      </c>
      <c r="S265" s="155"/>
      <c r="T265" s="155">
        <v>1</v>
      </c>
      <c r="U265" s="155"/>
      <c r="V265" s="155"/>
      <c r="W265" s="155"/>
      <c r="X265" s="155">
        <v>1</v>
      </c>
      <c r="Y265" s="155"/>
      <c r="Z265" s="155"/>
      <c r="AA265" s="155">
        <v>1</v>
      </c>
      <c r="AB265" s="155"/>
      <c r="AC265" s="155"/>
      <c r="AD265" s="155">
        <v>1</v>
      </c>
      <c r="AE265" s="155"/>
      <c r="AF265" s="155"/>
      <c r="AG265" s="155"/>
      <c r="AH265" s="155"/>
      <c r="AI265" s="155"/>
      <c r="AJ265" s="155"/>
      <c r="AK265" s="155"/>
      <c r="AL265" s="155"/>
      <c r="AM265" s="155"/>
      <c r="AN265" s="155"/>
      <c r="AO265" s="155"/>
      <c r="AP265" s="155"/>
      <c r="AQ265" s="155"/>
      <c r="AR265" s="155"/>
      <c r="AS265" s="155"/>
      <c r="AT265" s="155"/>
      <c r="AU265" s="155"/>
      <c r="AV265" s="155"/>
      <c r="AW265" s="155"/>
      <c r="AX265" s="155"/>
      <c r="AY265" s="155"/>
      <c r="AZ265" s="155"/>
      <c r="BA265" s="155"/>
      <c r="BB265" s="155"/>
      <c r="BC265" s="155"/>
      <c r="BD265" s="155"/>
      <c r="BE265" s="155"/>
      <c r="BF265" s="155"/>
      <c r="BG265" s="155"/>
      <c r="BH265" s="155">
        <v>1</v>
      </c>
      <c r="BI265" s="155">
        <v>1</v>
      </c>
      <c r="BJ265" s="155"/>
      <c r="BK265" s="155"/>
      <c r="BL265" s="155"/>
      <c r="BM265" s="155">
        <v>1</v>
      </c>
      <c r="BN265" s="155"/>
      <c r="BO265" s="155"/>
      <c r="BP265" s="155"/>
      <c r="BQ265" s="155">
        <v>1</v>
      </c>
      <c r="BR265" s="155"/>
      <c r="BS265" s="155"/>
      <c r="BT265" s="155"/>
      <c r="BU265" s="155"/>
      <c r="BV265" s="155"/>
      <c r="BW265" s="155"/>
      <c r="BX265" s="155"/>
      <c r="BY265" s="155"/>
      <c r="BZ265" s="155"/>
      <c r="CA265" s="155"/>
      <c r="CB265" s="155"/>
      <c r="CC265" s="155"/>
      <c r="CD265" s="155"/>
      <c r="CE265" s="155"/>
      <c r="CF265" s="155"/>
      <c r="CG265" s="155"/>
      <c r="CH265" s="155"/>
      <c r="CI265" s="155"/>
      <c r="CJ265" s="155"/>
      <c r="CK265" s="155"/>
      <c r="CL265" s="155"/>
      <c r="CM265" s="155"/>
      <c r="CN265" s="155"/>
      <c r="CO265" s="155"/>
      <c r="CP265" s="155"/>
      <c r="CQ265" s="155"/>
      <c r="CR265" s="155"/>
      <c r="CS265" s="155"/>
      <c r="CT265" s="155"/>
      <c r="CU265" s="155"/>
      <c r="CV265" s="155"/>
      <c r="CW265" s="155"/>
      <c r="CX265" s="155"/>
      <c r="CY265" s="155"/>
      <c r="CZ265" s="155"/>
      <c r="DA265" s="155"/>
      <c r="DB265" s="155"/>
      <c r="DC265" s="155"/>
      <c r="DD265" s="155"/>
      <c r="DE265" s="155"/>
      <c r="DF265" s="155"/>
      <c r="DG265" s="155"/>
      <c r="DH265" s="155"/>
      <c r="DI265" s="155"/>
      <c r="DJ265" s="155"/>
      <c r="DK265" s="155"/>
      <c r="DL265" s="155"/>
      <c r="DM265" s="155"/>
      <c r="DN265" s="155"/>
    </row>
    <row r="266" spans="1:118">
      <c r="A266" s="154">
        <v>839421</v>
      </c>
      <c r="B266" s="152" t="s">
        <v>1016</v>
      </c>
      <c r="C266" s="153">
        <v>4</v>
      </c>
      <c r="D266" s="154" t="s">
        <v>707</v>
      </c>
      <c r="E266" s="195" t="s">
        <v>381</v>
      </c>
      <c r="F266" s="155">
        <v>1</v>
      </c>
      <c r="G266" s="155"/>
      <c r="H266" s="155">
        <v>1</v>
      </c>
      <c r="I266" s="155"/>
      <c r="J266" s="155"/>
      <c r="K266" s="155"/>
      <c r="L266" s="155"/>
      <c r="M266" s="155"/>
      <c r="N266" s="155"/>
      <c r="O266" s="155"/>
      <c r="P266" s="155"/>
      <c r="Q266" s="155"/>
      <c r="R266" s="155" t="s">
        <v>400</v>
      </c>
      <c r="S266" s="155"/>
      <c r="T266" s="155">
        <v>1</v>
      </c>
      <c r="U266" s="155"/>
      <c r="V266" s="155"/>
      <c r="W266" s="155"/>
      <c r="X266" s="155">
        <v>1</v>
      </c>
      <c r="Y266" s="155"/>
      <c r="Z266" s="155"/>
      <c r="AA266" s="155">
        <v>1</v>
      </c>
      <c r="AB266" s="155"/>
      <c r="AC266" s="155"/>
      <c r="AD266" s="155">
        <v>1</v>
      </c>
      <c r="AE266" s="155"/>
      <c r="AF266" s="155"/>
      <c r="AG266" s="155"/>
      <c r="AH266" s="155"/>
      <c r="AI266" s="155"/>
      <c r="AJ266" s="155"/>
      <c r="AK266" s="155"/>
      <c r="AL266" s="155"/>
      <c r="AM266" s="155"/>
      <c r="AN266" s="155"/>
      <c r="AO266" s="155"/>
      <c r="AP266" s="155"/>
      <c r="AQ266" s="155"/>
      <c r="AR266" s="155"/>
      <c r="AS266" s="155"/>
      <c r="AT266" s="155"/>
      <c r="AU266" s="155"/>
      <c r="AV266" s="155"/>
      <c r="AW266" s="155"/>
      <c r="AX266" s="155"/>
      <c r="AY266" s="155"/>
      <c r="AZ266" s="155"/>
      <c r="BA266" s="155"/>
      <c r="BB266" s="155"/>
      <c r="BC266" s="155"/>
      <c r="BD266" s="155"/>
      <c r="BE266" s="155"/>
      <c r="BF266" s="155"/>
      <c r="BG266" s="155"/>
      <c r="BH266" s="155">
        <v>1</v>
      </c>
      <c r="BI266" s="155">
        <v>1</v>
      </c>
      <c r="BJ266" s="155"/>
      <c r="BK266" s="155"/>
      <c r="BL266" s="155"/>
      <c r="BM266" s="155">
        <v>1</v>
      </c>
      <c r="BN266" s="155"/>
      <c r="BO266" s="155"/>
      <c r="BP266" s="155"/>
      <c r="BQ266" s="155">
        <v>1</v>
      </c>
      <c r="BR266" s="155"/>
      <c r="BS266" s="155"/>
      <c r="BT266" s="155"/>
      <c r="BU266" s="155"/>
      <c r="BV266" s="155"/>
      <c r="BW266" s="155"/>
      <c r="BX266" s="155"/>
      <c r="BY266" s="155"/>
      <c r="BZ266" s="155"/>
      <c r="CA266" s="155"/>
      <c r="CB266" s="155"/>
      <c r="CC266" s="155"/>
      <c r="CD266" s="155"/>
      <c r="CE266" s="155"/>
      <c r="CF266" s="155"/>
      <c r="CG266" s="155"/>
      <c r="CH266" s="155"/>
      <c r="CI266" s="155"/>
      <c r="CJ266" s="155"/>
      <c r="CK266" s="155"/>
      <c r="CL266" s="155"/>
      <c r="CM266" s="155"/>
      <c r="CN266" s="155"/>
      <c r="CO266" s="155"/>
      <c r="CP266" s="155"/>
      <c r="CQ266" s="155"/>
      <c r="CR266" s="155"/>
      <c r="CS266" s="155"/>
      <c r="CT266" s="155"/>
      <c r="CU266" s="155"/>
      <c r="CV266" s="155"/>
      <c r="CW266" s="155"/>
      <c r="CX266" s="155"/>
      <c r="CY266" s="155"/>
      <c r="CZ266" s="155"/>
      <c r="DA266" s="155"/>
      <c r="DB266" s="155"/>
      <c r="DC266" s="155"/>
      <c r="DD266" s="155"/>
      <c r="DE266" s="155"/>
      <c r="DF266" s="155"/>
      <c r="DG266" s="155"/>
      <c r="DH266" s="155"/>
      <c r="DI266" s="155"/>
      <c r="DJ266" s="155"/>
      <c r="DK266" s="155"/>
      <c r="DL266" s="155"/>
      <c r="DM266" s="155"/>
      <c r="DN266" s="155"/>
    </row>
    <row r="267" spans="1:118">
      <c r="A267" s="170">
        <v>101493</v>
      </c>
      <c r="B267" s="152" t="s">
        <v>1105</v>
      </c>
      <c r="C267" s="154">
        <v>5</v>
      </c>
      <c r="D267" s="154" t="s">
        <v>707</v>
      </c>
      <c r="E267" s="195" t="s">
        <v>381</v>
      </c>
      <c r="F267" s="155">
        <v>1</v>
      </c>
      <c r="G267" s="155"/>
      <c r="H267" s="155">
        <v>1</v>
      </c>
      <c r="I267" s="155"/>
      <c r="J267" s="155"/>
      <c r="K267" s="155"/>
      <c r="L267" s="155"/>
      <c r="M267" s="155"/>
      <c r="N267" s="155"/>
      <c r="O267" s="155"/>
      <c r="P267" s="155"/>
      <c r="Q267" s="155"/>
      <c r="R267" s="155" t="s">
        <v>400</v>
      </c>
      <c r="S267" s="155"/>
      <c r="T267" s="155">
        <v>1</v>
      </c>
      <c r="U267" s="155"/>
      <c r="V267" s="155"/>
      <c r="W267" s="155"/>
      <c r="X267" s="155">
        <v>1</v>
      </c>
      <c r="Y267" s="155"/>
      <c r="Z267" s="155"/>
      <c r="AA267" s="155">
        <v>1</v>
      </c>
      <c r="AB267" s="155"/>
      <c r="AC267" s="155"/>
      <c r="AD267" s="155">
        <v>1</v>
      </c>
      <c r="AE267" s="155"/>
      <c r="AF267" s="155"/>
      <c r="AG267" s="155"/>
      <c r="AH267" s="155"/>
      <c r="AI267" s="155"/>
      <c r="AJ267" s="155"/>
      <c r="AK267" s="155"/>
      <c r="AL267" s="155"/>
      <c r="AM267" s="155"/>
      <c r="AN267" s="155"/>
      <c r="AO267" s="155"/>
      <c r="AP267" s="155"/>
      <c r="AQ267" s="155"/>
      <c r="AR267" s="155"/>
      <c r="AS267" s="155"/>
      <c r="AT267" s="155"/>
      <c r="AU267" s="155"/>
      <c r="AV267" s="155"/>
      <c r="AW267" s="155"/>
      <c r="AX267" s="155"/>
      <c r="AY267" s="155"/>
      <c r="AZ267" s="155"/>
      <c r="BA267" s="155"/>
      <c r="BB267" s="155"/>
      <c r="BC267" s="155"/>
      <c r="BD267" s="155"/>
      <c r="BE267" s="155"/>
      <c r="BF267" s="155"/>
      <c r="BG267" s="155"/>
      <c r="BH267" s="155">
        <v>1</v>
      </c>
      <c r="BI267" s="155">
        <v>1</v>
      </c>
      <c r="BJ267" s="155"/>
      <c r="BK267" s="155"/>
      <c r="BL267" s="155"/>
      <c r="BM267" s="155">
        <v>1</v>
      </c>
      <c r="BN267" s="155"/>
      <c r="BO267" s="155"/>
      <c r="BP267" s="155"/>
      <c r="BQ267" s="155">
        <v>1</v>
      </c>
      <c r="BR267" s="155"/>
      <c r="BS267" s="155"/>
      <c r="BT267" s="155"/>
      <c r="BU267" s="155"/>
      <c r="BV267" s="155"/>
      <c r="BW267" s="155"/>
      <c r="BX267" s="155"/>
      <c r="BY267" s="155"/>
      <c r="BZ267" s="155"/>
      <c r="CA267" s="155"/>
      <c r="CB267" s="155"/>
      <c r="CC267" s="155"/>
      <c r="CD267" s="155"/>
      <c r="CE267" s="155"/>
      <c r="CF267" s="155"/>
      <c r="CG267" s="155"/>
      <c r="CH267" s="155"/>
      <c r="CI267" s="155"/>
      <c r="CJ267" s="155"/>
      <c r="CK267" s="155"/>
      <c r="CL267" s="155"/>
      <c r="CM267" s="155"/>
      <c r="CN267" s="155"/>
      <c r="CO267" s="155"/>
      <c r="CP267" s="155"/>
      <c r="CQ267" s="155"/>
      <c r="CR267" s="155"/>
      <c r="CS267" s="155"/>
      <c r="CT267" s="155"/>
      <c r="CU267" s="155"/>
      <c r="CV267" s="155"/>
      <c r="CW267" s="155"/>
      <c r="CX267" s="155"/>
      <c r="CY267" s="155"/>
      <c r="CZ267" s="155"/>
      <c r="DA267" s="155"/>
      <c r="DB267" s="155"/>
      <c r="DC267" s="155"/>
      <c r="DD267" s="155"/>
      <c r="DE267" s="155"/>
      <c r="DF267" s="155"/>
      <c r="DG267" s="155"/>
      <c r="DH267" s="155"/>
      <c r="DI267" s="155"/>
      <c r="DJ267" s="155"/>
      <c r="DK267" s="155"/>
      <c r="DL267" s="155"/>
      <c r="DM267" s="155"/>
      <c r="DN267" s="155"/>
    </row>
    <row r="268" spans="1:118">
      <c r="A268" s="150">
        <v>841511</v>
      </c>
      <c r="B268" s="126" t="s">
        <v>983</v>
      </c>
      <c r="C268" s="150">
        <v>1</v>
      </c>
      <c r="D268" s="150" t="s">
        <v>746</v>
      </c>
      <c r="E268" s="196" t="s">
        <v>286</v>
      </c>
      <c r="F268" s="151"/>
      <c r="G268" s="151"/>
      <c r="H268" s="151"/>
      <c r="I268" s="151"/>
      <c r="J268" s="151"/>
      <c r="K268" s="151"/>
      <c r="L268" s="151"/>
      <c r="M268" s="151"/>
      <c r="N268" s="151">
        <v>1</v>
      </c>
      <c r="O268" s="151"/>
      <c r="P268" s="151"/>
      <c r="Q268" s="151"/>
      <c r="R268" s="151" t="s">
        <v>291</v>
      </c>
      <c r="S268" s="151"/>
      <c r="T268" s="151">
        <v>1</v>
      </c>
      <c r="U268" s="151"/>
      <c r="V268" s="151"/>
      <c r="W268" s="151"/>
      <c r="X268" s="151"/>
      <c r="Y268" s="151"/>
      <c r="Z268" s="151"/>
      <c r="AA268" s="151">
        <v>1</v>
      </c>
      <c r="AB268" s="151"/>
      <c r="AC268" s="151"/>
      <c r="AD268" s="151"/>
      <c r="AE268" s="151"/>
      <c r="AF268" s="151"/>
      <c r="AG268" s="151"/>
      <c r="AH268" s="151"/>
      <c r="AI268" s="151"/>
      <c r="AJ268" s="151"/>
      <c r="AK268" s="151"/>
      <c r="AL268" s="151"/>
      <c r="AM268" s="151"/>
      <c r="AN268" s="151"/>
      <c r="AO268" s="151"/>
      <c r="AP268" s="151"/>
      <c r="AQ268" s="151"/>
      <c r="AR268" s="151"/>
      <c r="AS268" s="151"/>
      <c r="AT268" s="151"/>
      <c r="AU268" s="151"/>
      <c r="AV268" s="151"/>
      <c r="AW268" s="151"/>
      <c r="AX268" s="151"/>
      <c r="AY268" s="151"/>
      <c r="AZ268" s="151"/>
      <c r="BA268" s="151"/>
      <c r="BB268" s="151"/>
      <c r="BC268" s="151"/>
      <c r="BD268" s="151"/>
      <c r="BE268" s="151"/>
      <c r="BF268" s="151"/>
      <c r="BG268" s="151"/>
      <c r="BH268" s="151"/>
      <c r="BI268" s="151"/>
      <c r="BJ268" s="151"/>
      <c r="BK268" s="151"/>
      <c r="BL268" s="151"/>
      <c r="BM268" s="151"/>
      <c r="BN268" s="151"/>
      <c r="BO268" s="151"/>
      <c r="BP268" s="151"/>
      <c r="BQ268" s="151"/>
      <c r="BR268" s="151"/>
      <c r="BS268" s="151"/>
      <c r="BT268" s="151"/>
      <c r="BU268" s="151"/>
      <c r="BV268" s="151"/>
      <c r="BW268" s="151"/>
      <c r="BX268" s="151"/>
      <c r="BY268" s="151"/>
      <c r="BZ268" s="151"/>
      <c r="CA268" s="151"/>
      <c r="CB268" s="151"/>
      <c r="CC268" s="151"/>
      <c r="CD268" s="151">
        <v>1</v>
      </c>
      <c r="CE268" s="151"/>
      <c r="CF268" s="151"/>
      <c r="CG268" s="151"/>
      <c r="CH268" s="151"/>
      <c r="CI268" s="151"/>
      <c r="CJ268" s="151"/>
      <c r="CK268" s="151"/>
      <c r="CL268" s="151"/>
      <c r="CM268" s="151"/>
      <c r="CN268" s="151"/>
      <c r="CO268" s="151"/>
      <c r="CP268" s="151"/>
      <c r="CQ268" s="151"/>
      <c r="CR268" s="151"/>
      <c r="CS268" s="151"/>
      <c r="CT268" s="151"/>
      <c r="CU268" s="151"/>
      <c r="CV268" s="151"/>
      <c r="CW268" s="151"/>
      <c r="CX268" s="151"/>
      <c r="CY268" s="151"/>
      <c r="CZ268" s="151"/>
      <c r="DA268" s="151"/>
      <c r="DB268" s="151"/>
      <c r="DC268" s="151"/>
      <c r="DD268" s="151"/>
      <c r="DE268" s="151"/>
      <c r="DF268" s="151"/>
      <c r="DG268" s="151"/>
      <c r="DH268" s="151"/>
      <c r="DI268" s="151"/>
      <c r="DJ268" s="151"/>
      <c r="DK268" s="151"/>
      <c r="DL268" s="151"/>
      <c r="DM268" s="151"/>
      <c r="DN268" s="151"/>
    </row>
    <row r="269" spans="1:118">
      <c r="A269" s="171">
        <v>841551</v>
      </c>
      <c r="B269" s="126" t="s">
        <v>1015</v>
      </c>
      <c r="C269" s="150">
        <v>5</v>
      </c>
      <c r="D269" s="150" t="s">
        <v>746</v>
      </c>
      <c r="E269" s="196" t="s">
        <v>286</v>
      </c>
      <c r="F269" s="151"/>
      <c r="G269" s="151"/>
      <c r="H269" s="151"/>
      <c r="I269" s="151"/>
      <c r="J269" s="151"/>
      <c r="K269" s="151"/>
      <c r="L269" s="151"/>
      <c r="M269" s="151"/>
      <c r="N269" s="151">
        <v>1</v>
      </c>
      <c r="O269" s="151"/>
      <c r="P269" s="151"/>
      <c r="Q269" s="151"/>
      <c r="R269" s="151" t="s">
        <v>291</v>
      </c>
      <c r="S269" s="151"/>
      <c r="T269" s="151">
        <v>1</v>
      </c>
      <c r="U269" s="151"/>
      <c r="V269" s="151"/>
      <c r="W269" s="151"/>
      <c r="X269" s="151"/>
      <c r="Y269" s="151"/>
      <c r="Z269" s="151"/>
      <c r="AA269" s="151">
        <v>1</v>
      </c>
      <c r="AB269" s="151"/>
      <c r="AC269" s="151"/>
      <c r="AD269" s="151"/>
      <c r="AE269" s="151"/>
      <c r="AF269" s="151"/>
      <c r="AG269" s="151"/>
      <c r="AH269" s="151"/>
      <c r="AI269" s="151"/>
      <c r="AJ269" s="151"/>
      <c r="AK269" s="151"/>
      <c r="AL269" s="151"/>
      <c r="AM269" s="151"/>
      <c r="AN269" s="151"/>
      <c r="AO269" s="151"/>
      <c r="AP269" s="151"/>
      <c r="AQ269" s="151"/>
      <c r="AR269" s="151"/>
      <c r="AS269" s="151"/>
      <c r="AT269" s="151"/>
      <c r="AU269" s="151"/>
      <c r="AV269" s="151"/>
      <c r="AW269" s="151"/>
      <c r="AX269" s="151"/>
      <c r="AY269" s="151"/>
      <c r="AZ269" s="151"/>
      <c r="BA269" s="151"/>
      <c r="BB269" s="151"/>
      <c r="BC269" s="151"/>
      <c r="BD269" s="151"/>
      <c r="BE269" s="151"/>
      <c r="BF269" s="151"/>
      <c r="BG269" s="151"/>
      <c r="BH269" s="151"/>
      <c r="BI269" s="151"/>
      <c r="BJ269" s="151"/>
      <c r="BK269" s="151"/>
      <c r="BL269" s="151"/>
      <c r="BM269" s="151"/>
      <c r="BN269" s="151"/>
      <c r="BO269" s="151"/>
      <c r="BP269" s="151"/>
      <c r="BQ269" s="151"/>
      <c r="BR269" s="151"/>
      <c r="BS269" s="151"/>
      <c r="BT269" s="151"/>
      <c r="BU269" s="151"/>
      <c r="BV269" s="151"/>
      <c r="BW269" s="151"/>
      <c r="BX269" s="151"/>
      <c r="BY269" s="151"/>
      <c r="BZ269" s="151"/>
      <c r="CA269" s="151"/>
      <c r="CB269" s="151"/>
      <c r="CC269" s="151"/>
      <c r="CD269" s="151">
        <v>1</v>
      </c>
      <c r="CE269" s="151"/>
      <c r="CF269" s="151"/>
      <c r="CG269" s="151"/>
      <c r="CH269" s="151"/>
      <c r="CI269" s="151"/>
      <c r="CJ269" s="151"/>
      <c r="CK269" s="151"/>
      <c r="CL269" s="151"/>
      <c r="CM269" s="151"/>
      <c r="CN269" s="151"/>
      <c r="CO269" s="151"/>
      <c r="CP269" s="151"/>
      <c r="CQ269" s="151"/>
      <c r="CR269" s="151"/>
      <c r="CS269" s="151"/>
      <c r="CT269" s="151"/>
      <c r="CU269" s="151"/>
      <c r="CV269" s="151"/>
      <c r="CW269" s="151"/>
      <c r="CX269" s="151"/>
      <c r="CY269" s="151"/>
      <c r="CZ269" s="151"/>
      <c r="DA269" s="151"/>
      <c r="DB269" s="151"/>
      <c r="DC269" s="151"/>
      <c r="DD269" s="151"/>
      <c r="DE269" s="151"/>
      <c r="DF269" s="151"/>
      <c r="DG269" s="151"/>
      <c r="DH269" s="151"/>
      <c r="DI269" s="151"/>
      <c r="DJ269" s="151"/>
      <c r="DK269" s="151"/>
      <c r="DL269" s="151"/>
      <c r="DM269" s="151"/>
      <c r="DN269" s="151"/>
    </row>
    <row r="270" spans="1:118">
      <c r="A270" s="172">
        <v>854711</v>
      </c>
      <c r="B270" s="129" t="s">
        <v>1013</v>
      </c>
      <c r="C270" s="130">
        <v>1</v>
      </c>
      <c r="D270" s="131" t="s">
        <v>746</v>
      </c>
      <c r="E270" s="197" t="s">
        <v>287</v>
      </c>
      <c r="F270" s="132"/>
      <c r="G270" s="132"/>
      <c r="H270" s="132"/>
      <c r="I270" s="132"/>
      <c r="J270" s="132"/>
      <c r="K270" s="132"/>
      <c r="L270" s="132"/>
      <c r="M270" s="132"/>
      <c r="N270" s="132"/>
      <c r="O270" s="132">
        <v>1</v>
      </c>
      <c r="P270" s="132"/>
      <c r="Q270" s="132"/>
      <c r="R270" s="132"/>
      <c r="S270" s="132"/>
      <c r="T270" s="132"/>
      <c r="U270" s="132"/>
      <c r="V270" s="132"/>
      <c r="W270" s="132"/>
      <c r="X270" s="132"/>
      <c r="Y270" s="132"/>
      <c r="Z270" s="132"/>
      <c r="AA270" s="132">
        <v>1</v>
      </c>
      <c r="AB270" s="132"/>
      <c r="AC270" s="132"/>
      <c r="AD270" s="132"/>
      <c r="AE270" s="132"/>
      <c r="AF270" s="132"/>
      <c r="AG270" s="132"/>
      <c r="AH270" s="132"/>
      <c r="AI270" s="132"/>
      <c r="AJ270" s="132"/>
      <c r="AK270" s="132">
        <v>1</v>
      </c>
      <c r="AL270" s="132"/>
      <c r="AM270" s="132"/>
      <c r="AN270" s="132"/>
      <c r="AO270" s="132"/>
      <c r="AP270" s="132">
        <v>1</v>
      </c>
      <c r="AQ270" s="132"/>
      <c r="AR270" s="132"/>
      <c r="AS270" s="132"/>
      <c r="AT270" s="132"/>
      <c r="AU270" s="132"/>
      <c r="AV270" s="132"/>
      <c r="AW270" s="132"/>
      <c r="AX270" s="132"/>
      <c r="AY270" s="132"/>
      <c r="AZ270" s="132"/>
      <c r="BA270" s="132"/>
      <c r="BB270" s="132"/>
      <c r="BC270" s="132"/>
      <c r="BD270" s="132"/>
      <c r="BE270" s="132"/>
      <c r="BF270" s="132"/>
      <c r="BG270" s="132"/>
      <c r="BH270" s="132"/>
      <c r="BI270" s="132"/>
      <c r="BJ270" s="132"/>
      <c r="BK270" s="132"/>
      <c r="BL270" s="132"/>
      <c r="BM270" s="132"/>
      <c r="BN270" s="132"/>
      <c r="BO270" s="132"/>
      <c r="BP270" s="132">
        <v>1</v>
      </c>
      <c r="BQ270" s="132"/>
      <c r="BR270" s="132"/>
      <c r="BS270" s="132"/>
      <c r="BT270" s="132"/>
      <c r="BU270" s="132">
        <v>1</v>
      </c>
      <c r="BV270" s="132"/>
      <c r="BW270" s="132"/>
      <c r="BX270" s="132"/>
      <c r="BY270" s="132"/>
      <c r="BZ270" s="132"/>
      <c r="CA270" s="132"/>
      <c r="CB270" s="132"/>
      <c r="CC270" s="132"/>
      <c r="CD270" s="132"/>
      <c r="CE270" s="132"/>
      <c r="CF270" s="132"/>
      <c r="CG270" s="132"/>
      <c r="CH270" s="132"/>
      <c r="CI270" s="132"/>
      <c r="CJ270" s="132"/>
      <c r="CK270" s="132">
        <v>1</v>
      </c>
      <c r="CL270" s="132"/>
      <c r="CM270" s="132"/>
      <c r="CN270" s="132"/>
      <c r="CO270" s="132"/>
      <c r="CP270" s="132"/>
      <c r="CQ270" s="132"/>
      <c r="CR270" s="132"/>
      <c r="CS270" s="132"/>
      <c r="CT270" s="132"/>
      <c r="CU270" s="132"/>
      <c r="CV270" s="132"/>
      <c r="CW270" s="132"/>
      <c r="CX270" s="132"/>
      <c r="CY270" s="132"/>
      <c r="CZ270" s="132"/>
      <c r="DA270" s="132"/>
      <c r="DB270" s="132"/>
      <c r="DC270" s="132"/>
      <c r="DD270" s="132"/>
      <c r="DE270" s="132"/>
      <c r="DF270" s="132"/>
      <c r="DG270" s="132"/>
      <c r="DH270" s="132"/>
      <c r="DI270" s="132"/>
      <c r="DJ270" s="132"/>
      <c r="DK270" s="132"/>
      <c r="DL270" s="132"/>
      <c r="DM270" s="132"/>
      <c r="DN270" s="132"/>
    </row>
    <row r="271" spans="1:118">
      <c r="A271" s="172">
        <v>854751</v>
      </c>
      <c r="B271" s="129" t="s">
        <v>1014</v>
      </c>
      <c r="C271" s="130">
        <v>5</v>
      </c>
      <c r="D271" s="131" t="s">
        <v>746</v>
      </c>
      <c r="E271" s="197" t="s">
        <v>287</v>
      </c>
      <c r="F271" s="132"/>
      <c r="G271" s="132"/>
      <c r="H271" s="132"/>
      <c r="I271" s="132"/>
      <c r="J271" s="132"/>
      <c r="K271" s="132"/>
      <c r="L271" s="132"/>
      <c r="M271" s="132"/>
      <c r="N271" s="132"/>
      <c r="O271" s="132">
        <v>1</v>
      </c>
      <c r="P271" s="132"/>
      <c r="Q271" s="132"/>
      <c r="R271" s="132"/>
      <c r="S271" s="132"/>
      <c r="T271" s="132"/>
      <c r="U271" s="132"/>
      <c r="V271" s="132"/>
      <c r="W271" s="132"/>
      <c r="X271" s="132"/>
      <c r="Y271" s="132"/>
      <c r="Z271" s="132"/>
      <c r="AA271" s="132">
        <v>1</v>
      </c>
      <c r="AB271" s="132"/>
      <c r="AC271" s="132"/>
      <c r="AD271" s="132"/>
      <c r="AE271" s="132"/>
      <c r="AF271" s="132"/>
      <c r="AG271" s="132"/>
      <c r="AH271" s="132"/>
      <c r="AI271" s="132"/>
      <c r="AJ271" s="132"/>
      <c r="AK271" s="132">
        <v>1</v>
      </c>
      <c r="AL271" s="132"/>
      <c r="AM271" s="132"/>
      <c r="AN271" s="132"/>
      <c r="AO271" s="132"/>
      <c r="AP271" s="132">
        <v>1</v>
      </c>
      <c r="AQ271" s="132"/>
      <c r="AR271" s="132"/>
      <c r="AS271" s="132"/>
      <c r="AT271" s="132"/>
      <c r="AU271" s="132"/>
      <c r="AV271" s="132"/>
      <c r="AW271" s="132"/>
      <c r="AX271" s="132"/>
      <c r="AY271" s="132"/>
      <c r="AZ271" s="132"/>
      <c r="BA271" s="132"/>
      <c r="BB271" s="132"/>
      <c r="BC271" s="132"/>
      <c r="BD271" s="132"/>
      <c r="BE271" s="132"/>
      <c r="BF271" s="132"/>
      <c r="BG271" s="132"/>
      <c r="BH271" s="132"/>
      <c r="BI271" s="132"/>
      <c r="BJ271" s="132"/>
      <c r="BK271" s="132"/>
      <c r="BL271" s="132"/>
      <c r="BM271" s="132"/>
      <c r="BN271" s="132"/>
      <c r="BO271" s="132"/>
      <c r="BP271" s="132">
        <v>1</v>
      </c>
      <c r="BQ271" s="132"/>
      <c r="BR271" s="132"/>
      <c r="BS271" s="132"/>
      <c r="BT271" s="132"/>
      <c r="BU271" s="132">
        <v>1</v>
      </c>
      <c r="BV271" s="132"/>
      <c r="BW271" s="132"/>
      <c r="BX271" s="132"/>
      <c r="BY271" s="132"/>
      <c r="BZ271" s="132"/>
      <c r="CA271" s="132"/>
      <c r="CB271" s="132"/>
      <c r="CC271" s="132"/>
      <c r="CD271" s="132"/>
      <c r="CE271" s="132"/>
      <c r="CF271" s="132"/>
      <c r="CG271" s="132"/>
      <c r="CH271" s="132"/>
      <c r="CI271" s="132"/>
      <c r="CJ271" s="132"/>
      <c r="CK271" s="132">
        <v>1</v>
      </c>
      <c r="CL271" s="132"/>
      <c r="CM271" s="132"/>
      <c r="CN271" s="132"/>
      <c r="CO271" s="132"/>
      <c r="CP271" s="132"/>
      <c r="CQ271" s="132"/>
      <c r="CR271" s="132"/>
      <c r="CS271" s="132"/>
      <c r="CT271" s="132"/>
      <c r="CU271" s="132"/>
      <c r="CV271" s="132"/>
      <c r="CW271" s="132"/>
      <c r="CX271" s="132"/>
      <c r="CY271" s="132"/>
      <c r="CZ271" s="132"/>
      <c r="DA271" s="132"/>
      <c r="DB271" s="132"/>
      <c r="DC271" s="132"/>
      <c r="DD271" s="132"/>
      <c r="DE271" s="132"/>
      <c r="DF271" s="132"/>
      <c r="DG271" s="132"/>
      <c r="DH271" s="132"/>
      <c r="DI271" s="132"/>
      <c r="DJ271" s="132"/>
      <c r="DK271" s="132"/>
      <c r="DL271" s="132"/>
      <c r="DM271" s="132"/>
      <c r="DN271" s="132"/>
    </row>
    <row r="272" spans="1:118">
      <c r="A272" s="173">
        <v>814051</v>
      </c>
      <c r="B272" s="141" t="s">
        <v>1012</v>
      </c>
      <c r="C272" s="142">
        <v>5</v>
      </c>
      <c r="D272" s="143" t="s">
        <v>746</v>
      </c>
      <c r="E272" s="198" t="s">
        <v>425</v>
      </c>
      <c r="F272" s="144"/>
      <c r="G272" s="144"/>
      <c r="H272" s="144"/>
      <c r="I272" s="144"/>
      <c r="J272" s="144"/>
      <c r="K272" s="144"/>
      <c r="L272" s="144"/>
      <c r="M272" s="144"/>
      <c r="N272" s="144">
        <v>1</v>
      </c>
      <c r="O272" s="144">
        <v>1</v>
      </c>
      <c r="P272" s="144"/>
      <c r="Q272" s="144"/>
      <c r="R272" s="144" t="s">
        <v>291</v>
      </c>
      <c r="S272" s="144"/>
      <c r="T272" s="144">
        <v>1</v>
      </c>
      <c r="U272" s="144"/>
      <c r="V272" s="144"/>
      <c r="W272" s="144"/>
      <c r="X272" s="144"/>
      <c r="Y272" s="144"/>
      <c r="Z272" s="144"/>
      <c r="AA272" s="144">
        <v>1</v>
      </c>
      <c r="AB272" s="144"/>
      <c r="AC272" s="144"/>
      <c r="AD272" s="144"/>
      <c r="AE272" s="144"/>
      <c r="AF272" s="144"/>
      <c r="AG272" s="144"/>
      <c r="AH272" s="144"/>
      <c r="AI272" s="144"/>
      <c r="AJ272" s="144"/>
      <c r="AK272" s="144"/>
      <c r="AL272" s="144"/>
      <c r="AM272" s="144">
        <v>1</v>
      </c>
      <c r="AN272" s="144"/>
      <c r="AO272" s="144"/>
      <c r="AP272" s="144">
        <v>1</v>
      </c>
      <c r="AQ272" s="144"/>
      <c r="AR272" s="144"/>
      <c r="AS272" s="144"/>
      <c r="AT272" s="144"/>
      <c r="AU272" s="144"/>
      <c r="AV272" s="144"/>
      <c r="AW272" s="144"/>
      <c r="AX272" s="144"/>
      <c r="AY272" s="144"/>
      <c r="AZ272" s="144"/>
      <c r="BA272" s="144"/>
      <c r="BB272" s="144"/>
      <c r="BC272" s="144"/>
      <c r="BD272" s="144"/>
      <c r="BE272" s="144"/>
      <c r="BF272" s="144"/>
      <c r="BG272" s="144"/>
      <c r="BH272" s="144"/>
      <c r="BI272" s="144"/>
      <c r="BJ272" s="144"/>
      <c r="BK272" s="144"/>
      <c r="BL272" s="144"/>
      <c r="BM272" s="144"/>
      <c r="BN272" s="144"/>
      <c r="BO272" s="144"/>
      <c r="BP272" s="144"/>
      <c r="BQ272" s="144"/>
      <c r="BR272" s="144">
        <v>1</v>
      </c>
      <c r="BS272" s="144"/>
      <c r="BT272" s="144"/>
      <c r="BU272" s="144"/>
      <c r="BV272" s="144"/>
      <c r="BW272" s="144"/>
      <c r="BX272" s="144"/>
      <c r="BY272" s="144"/>
      <c r="BZ272" s="144"/>
      <c r="CA272" s="144"/>
      <c r="CB272" s="144"/>
      <c r="CC272" s="144"/>
      <c r="CD272" s="144"/>
      <c r="CE272" s="144"/>
      <c r="CF272" s="144"/>
      <c r="CG272" s="144"/>
      <c r="CH272" s="144"/>
      <c r="CI272" s="144"/>
      <c r="CJ272" s="144"/>
      <c r="CK272" s="144"/>
      <c r="CL272" s="144"/>
      <c r="CM272" s="144"/>
      <c r="CN272" s="144"/>
      <c r="CO272" s="144"/>
      <c r="CP272" s="144"/>
      <c r="CQ272" s="144"/>
      <c r="CR272" s="144"/>
      <c r="CS272" s="144">
        <v>1</v>
      </c>
      <c r="CT272" s="144"/>
      <c r="CU272" s="144"/>
      <c r="CV272" s="144"/>
      <c r="CW272" s="144"/>
      <c r="CX272" s="144"/>
      <c r="CY272" s="144"/>
      <c r="CZ272" s="144"/>
      <c r="DA272" s="144"/>
      <c r="DB272" s="144"/>
      <c r="DC272" s="144"/>
      <c r="DD272" s="144"/>
      <c r="DE272" s="144"/>
      <c r="DF272" s="144"/>
      <c r="DG272" s="144"/>
      <c r="DH272" s="144"/>
      <c r="DI272" s="144"/>
      <c r="DJ272" s="144"/>
      <c r="DK272" s="144"/>
      <c r="DL272" s="144"/>
      <c r="DM272" s="144"/>
      <c r="DN272" s="144"/>
    </row>
    <row r="273" spans="1:118">
      <c r="A273" s="168">
        <v>854151</v>
      </c>
      <c r="B273" s="133" t="s">
        <v>1002</v>
      </c>
      <c r="C273" s="134">
        <v>5</v>
      </c>
      <c r="D273" s="135" t="s">
        <v>973</v>
      </c>
      <c r="E273" s="193" t="s">
        <v>287</v>
      </c>
      <c r="F273" s="136"/>
      <c r="G273" s="136"/>
      <c r="H273" s="136"/>
      <c r="I273" s="136"/>
      <c r="J273" s="136"/>
      <c r="K273" s="136"/>
      <c r="L273" s="136"/>
      <c r="M273" s="136"/>
      <c r="N273" s="136"/>
      <c r="O273" s="136">
        <v>1</v>
      </c>
      <c r="P273" s="136"/>
      <c r="Q273" s="136"/>
      <c r="R273" s="136" t="s">
        <v>291</v>
      </c>
      <c r="S273" s="136"/>
      <c r="T273" s="136">
        <v>1</v>
      </c>
      <c r="U273" s="136"/>
      <c r="V273" s="136"/>
      <c r="W273" s="136"/>
      <c r="X273" s="136"/>
      <c r="Y273" s="136"/>
      <c r="Z273" s="136"/>
      <c r="AA273" s="136">
        <v>1</v>
      </c>
      <c r="AB273" s="136"/>
      <c r="AC273" s="136"/>
      <c r="AD273" s="136"/>
      <c r="AE273" s="136"/>
      <c r="AF273" s="136"/>
      <c r="AG273" s="136"/>
      <c r="AH273" s="136"/>
      <c r="AI273" s="136"/>
      <c r="AJ273" s="136"/>
      <c r="AK273" s="136">
        <v>1</v>
      </c>
      <c r="AL273" s="136"/>
      <c r="AM273" s="136"/>
      <c r="AN273" s="136"/>
      <c r="AO273" s="136"/>
      <c r="AP273" s="136"/>
      <c r="AQ273" s="136"/>
      <c r="AR273" s="136">
        <v>1</v>
      </c>
      <c r="AS273" s="136"/>
      <c r="AT273" s="136"/>
      <c r="AU273" s="136"/>
      <c r="AV273" s="136"/>
      <c r="AW273" s="136"/>
      <c r="AX273" s="136"/>
      <c r="AY273" s="136"/>
      <c r="AZ273" s="136"/>
      <c r="BA273" s="136"/>
      <c r="BB273" s="136"/>
      <c r="BC273" s="136"/>
      <c r="BD273" s="136"/>
      <c r="BE273" s="136"/>
      <c r="BF273" s="136"/>
      <c r="BG273" s="136"/>
      <c r="BH273" s="136">
        <v>1</v>
      </c>
      <c r="BI273" s="136">
        <v>1</v>
      </c>
      <c r="BJ273" s="136"/>
      <c r="BK273" s="136"/>
      <c r="BL273" s="136"/>
      <c r="BM273" s="136">
        <v>1</v>
      </c>
      <c r="BN273" s="136"/>
      <c r="BO273" s="136"/>
      <c r="BP273" s="136"/>
      <c r="BQ273" s="136">
        <v>1</v>
      </c>
      <c r="BR273" s="136">
        <v>1</v>
      </c>
      <c r="BS273" s="136"/>
      <c r="BT273" s="136"/>
      <c r="BU273" s="136"/>
      <c r="BV273" s="136"/>
      <c r="BW273" s="136"/>
      <c r="BX273" s="136"/>
      <c r="BY273" s="136"/>
      <c r="BZ273" s="136"/>
      <c r="CA273" s="136"/>
      <c r="CB273" s="136"/>
      <c r="CC273" s="136"/>
      <c r="CD273" s="136"/>
      <c r="CE273" s="136"/>
      <c r="CF273" s="136"/>
      <c r="CG273" s="136"/>
      <c r="CH273" s="136"/>
      <c r="CI273" s="136"/>
      <c r="CJ273" s="136"/>
      <c r="CK273" s="136"/>
      <c r="CL273" s="136">
        <v>1</v>
      </c>
      <c r="CM273" s="136"/>
      <c r="CN273" s="136"/>
      <c r="CO273" s="136"/>
      <c r="CP273" s="136"/>
      <c r="CQ273" s="136"/>
      <c r="CR273" s="136"/>
      <c r="CS273" s="136">
        <v>1</v>
      </c>
      <c r="CT273" s="136"/>
      <c r="CU273" s="136"/>
      <c r="CV273" s="136"/>
      <c r="CW273" s="136"/>
      <c r="CX273" s="136"/>
      <c r="CY273" s="136"/>
      <c r="CZ273" s="136"/>
      <c r="DA273" s="136"/>
      <c r="DB273" s="136"/>
      <c r="DC273" s="136"/>
      <c r="DD273" s="136"/>
      <c r="DE273" s="136"/>
      <c r="DF273" s="136"/>
      <c r="DG273" s="136"/>
      <c r="DH273" s="136"/>
      <c r="DI273" s="136"/>
      <c r="DJ273" s="136"/>
      <c r="DK273" s="136"/>
      <c r="DL273" s="136"/>
      <c r="DM273" s="136"/>
      <c r="DN273" s="136"/>
    </row>
    <row r="274" spans="1:118">
      <c r="A274" s="168">
        <v>854111</v>
      </c>
      <c r="B274" s="133" t="s">
        <v>1001</v>
      </c>
      <c r="C274" s="134">
        <v>1</v>
      </c>
      <c r="D274" s="135" t="s">
        <v>973</v>
      </c>
      <c r="E274" s="193" t="s">
        <v>287</v>
      </c>
      <c r="F274" s="136"/>
      <c r="G274" s="136"/>
      <c r="H274" s="136"/>
      <c r="I274" s="136"/>
      <c r="J274" s="136"/>
      <c r="K274" s="136"/>
      <c r="L274" s="136"/>
      <c r="M274" s="136"/>
      <c r="N274" s="136"/>
      <c r="O274" s="136">
        <v>1</v>
      </c>
      <c r="P274" s="136"/>
      <c r="Q274" s="136"/>
      <c r="R274" s="136" t="s">
        <v>291</v>
      </c>
      <c r="S274" s="136"/>
      <c r="T274" s="136">
        <v>1</v>
      </c>
      <c r="U274" s="136"/>
      <c r="V274" s="136"/>
      <c r="W274" s="136"/>
      <c r="X274" s="136"/>
      <c r="Y274" s="136"/>
      <c r="Z274" s="136"/>
      <c r="AA274" s="136">
        <v>1</v>
      </c>
      <c r="AB274" s="136"/>
      <c r="AC274" s="136"/>
      <c r="AD274" s="136"/>
      <c r="AE274" s="136"/>
      <c r="AF274" s="136"/>
      <c r="AG274" s="136"/>
      <c r="AH274" s="136"/>
      <c r="AI274" s="136"/>
      <c r="AJ274" s="136"/>
      <c r="AK274" s="136">
        <v>1</v>
      </c>
      <c r="AL274" s="136"/>
      <c r="AM274" s="136"/>
      <c r="AN274" s="136"/>
      <c r="AO274" s="136"/>
      <c r="AP274" s="136"/>
      <c r="AQ274" s="136"/>
      <c r="AR274" s="136">
        <v>1</v>
      </c>
      <c r="AS274" s="136"/>
      <c r="AT274" s="136"/>
      <c r="AU274" s="136"/>
      <c r="AV274" s="136"/>
      <c r="AW274" s="136"/>
      <c r="AX274" s="136"/>
      <c r="AY274" s="136"/>
      <c r="AZ274" s="136"/>
      <c r="BA274" s="136"/>
      <c r="BB274" s="136"/>
      <c r="BC274" s="136"/>
      <c r="BD274" s="136"/>
      <c r="BE274" s="136"/>
      <c r="BF274" s="136"/>
      <c r="BG274" s="136"/>
      <c r="BH274" s="136">
        <v>1</v>
      </c>
      <c r="BI274" s="136">
        <v>1</v>
      </c>
      <c r="BJ274" s="136"/>
      <c r="BK274" s="136"/>
      <c r="BL274" s="136"/>
      <c r="BM274" s="136">
        <v>1</v>
      </c>
      <c r="BN274" s="136"/>
      <c r="BO274" s="136"/>
      <c r="BP274" s="136"/>
      <c r="BQ274" s="136">
        <v>1</v>
      </c>
      <c r="BR274" s="136">
        <v>1</v>
      </c>
      <c r="BS274" s="136"/>
      <c r="BT274" s="136"/>
      <c r="BU274" s="136"/>
      <c r="BV274" s="136"/>
      <c r="BW274" s="136"/>
      <c r="BX274" s="136"/>
      <c r="BY274" s="136"/>
      <c r="BZ274" s="136"/>
      <c r="CA274" s="136"/>
      <c r="CB274" s="136"/>
      <c r="CC274" s="136"/>
      <c r="CD274" s="136"/>
      <c r="CE274" s="136"/>
      <c r="CF274" s="136"/>
      <c r="CG274" s="136"/>
      <c r="CH274" s="136"/>
      <c r="CI274" s="136"/>
      <c r="CJ274" s="136"/>
      <c r="CK274" s="136"/>
      <c r="CL274" s="136">
        <v>1</v>
      </c>
      <c r="CM274" s="136"/>
      <c r="CN274" s="136"/>
      <c r="CO274" s="136"/>
      <c r="CP274" s="136"/>
      <c r="CQ274" s="136"/>
      <c r="CR274" s="136"/>
      <c r="CS274" s="136">
        <v>1</v>
      </c>
      <c r="CT274" s="136"/>
      <c r="CU274" s="136"/>
      <c r="CV274" s="136"/>
      <c r="CW274" s="136"/>
      <c r="CX274" s="136"/>
      <c r="CY274" s="136"/>
      <c r="CZ274" s="136"/>
      <c r="DA274" s="136"/>
      <c r="DB274" s="136"/>
      <c r="DC274" s="136"/>
      <c r="DD274" s="136"/>
      <c r="DE274" s="136"/>
      <c r="DF274" s="136"/>
      <c r="DG274" s="136"/>
      <c r="DH274" s="136"/>
      <c r="DI274" s="136"/>
      <c r="DJ274" s="136"/>
      <c r="DK274" s="136"/>
      <c r="DL274" s="136"/>
      <c r="DM274" s="136"/>
      <c r="DN274" s="136"/>
    </row>
    <row r="275" spans="1:118">
      <c r="A275" s="171">
        <v>812301</v>
      </c>
      <c r="B275" s="126" t="s">
        <v>984</v>
      </c>
      <c r="C275" s="149">
        <v>1</v>
      </c>
      <c r="D275" s="150" t="s">
        <v>746</v>
      </c>
      <c r="E275" s="199" t="s">
        <v>460</v>
      </c>
      <c r="F275" s="151"/>
      <c r="G275" s="151"/>
      <c r="H275" s="151"/>
      <c r="I275" s="151"/>
      <c r="J275" s="151"/>
      <c r="K275" s="151">
        <v>1</v>
      </c>
      <c r="L275" s="151">
        <v>1</v>
      </c>
      <c r="M275" s="151"/>
      <c r="N275" s="151"/>
      <c r="O275" s="151"/>
      <c r="P275" s="151"/>
      <c r="Q275" s="151"/>
      <c r="R275" s="151" t="s">
        <v>395</v>
      </c>
      <c r="S275" s="151">
        <v>1</v>
      </c>
      <c r="T275" s="151"/>
      <c r="U275" s="151"/>
      <c r="V275" s="151"/>
      <c r="W275" s="151"/>
      <c r="X275" s="151">
        <v>1</v>
      </c>
      <c r="Y275" s="151"/>
      <c r="Z275" s="151"/>
      <c r="AA275" s="151">
        <v>1</v>
      </c>
      <c r="AB275" s="151"/>
      <c r="AC275" s="151"/>
      <c r="AD275" s="151"/>
      <c r="AE275" s="151"/>
      <c r="AF275" s="151"/>
      <c r="AG275" s="151"/>
      <c r="AH275" s="151"/>
      <c r="AI275" s="151"/>
      <c r="AJ275" s="151"/>
      <c r="AK275" s="151"/>
      <c r="AL275" s="151"/>
      <c r="AM275" s="151"/>
      <c r="AN275" s="151"/>
      <c r="AO275" s="151"/>
      <c r="AP275" s="151"/>
      <c r="AQ275" s="151"/>
      <c r="AR275" s="151"/>
      <c r="AS275" s="151"/>
      <c r="AT275" s="151"/>
      <c r="AU275" s="151"/>
      <c r="AV275" s="151"/>
      <c r="AW275" s="151"/>
      <c r="AX275" s="151"/>
      <c r="AY275" s="151"/>
      <c r="AZ275" s="151">
        <v>1</v>
      </c>
      <c r="BA275" s="151"/>
      <c r="BB275" s="151"/>
      <c r="BC275" s="151"/>
      <c r="BD275" s="151"/>
      <c r="BE275" s="151"/>
      <c r="BF275" s="151"/>
      <c r="BG275" s="151"/>
      <c r="BH275" s="151"/>
      <c r="BI275" s="151">
        <v>1</v>
      </c>
      <c r="BJ275" s="151"/>
      <c r="BK275" s="151"/>
      <c r="BL275" s="151"/>
      <c r="BM275" s="151"/>
      <c r="BN275" s="151"/>
      <c r="BO275" s="151"/>
      <c r="BP275" s="151"/>
      <c r="BQ275" s="151"/>
      <c r="BR275" s="151"/>
      <c r="BS275" s="151"/>
      <c r="BT275" s="151"/>
      <c r="BU275" s="151"/>
      <c r="BV275" s="151"/>
      <c r="BW275" s="151"/>
      <c r="BX275" s="151"/>
      <c r="BY275" s="151"/>
      <c r="BZ275" s="151"/>
      <c r="CA275" s="151"/>
      <c r="CB275" s="151"/>
      <c r="CC275" s="151"/>
      <c r="CD275" s="151"/>
      <c r="CE275" s="151"/>
      <c r="CF275" s="151"/>
      <c r="CG275" s="151"/>
      <c r="CH275" s="151"/>
      <c r="CI275" s="151"/>
      <c r="CJ275" s="151"/>
      <c r="CK275" s="151"/>
      <c r="CL275" s="151"/>
      <c r="CM275" s="151"/>
      <c r="CN275" s="151"/>
      <c r="CO275" s="151"/>
      <c r="CP275" s="151"/>
      <c r="CQ275" s="151"/>
      <c r="CR275" s="151"/>
      <c r="CS275" s="151"/>
      <c r="CT275" s="151"/>
      <c r="CU275" s="151"/>
      <c r="CV275" s="151"/>
      <c r="CW275" s="151"/>
      <c r="CX275" s="151"/>
      <c r="CY275" s="151"/>
      <c r="CZ275" s="151"/>
      <c r="DA275" s="151"/>
      <c r="DB275" s="151"/>
      <c r="DC275" s="151"/>
      <c r="DD275" s="151"/>
      <c r="DE275" s="151"/>
      <c r="DF275" s="151"/>
      <c r="DG275" s="151">
        <v>1</v>
      </c>
      <c r="DH275" s="151"/>
      <c r="DI275" s="151"/>
      <c r="DJ275" s="151"/>
      <c r="DK275" s="151"/>
      <c r="DL275" s="151"/>
      <c r="DM275" s="151"/>
      <c r="DN275" s="151"/>
    </row>
    <row r="276" spans="1:118">
      <c r="A276" s="171">
        <v>812307</v>
      </c>
      <c r="B276" s="126" t="s">
        <v>991</v>
      </c>
      <c r="C276" s="149">
        <v>4</v>
      </c>
      <c r="D276" s="150" t="s">
        <v>746</v>
      </c>
      <c r="E276" s="199" t="s">
        <v>460</v>
      </c>
      <c r="F276" s="151"/>
      <c r="G276" s="151"/>
      <c r="H276" s="151"/>
      <c r="I276" s="151"/>
      <c r="J276" s="151"/>
      <c r="K276" s="151">
        <v>1</v>
      </c>
      <c r="L276" s="151">
        <v>1</v>
      </c>
      <c r="M276" s="151"/>
      <c r="N276" s="151"/>
      <c r="O276" s="151"/>
      <c r="P276" s="151"/>
      <c r="Q276" s="151"/>
      <c r="R276" s="151" t="s">
        <v>395</v>
      </c>
      <c r="S276" s="151">
        <v>1</v>
      </c>
      <c r="T276" s="151"/>
      <c r="U276" s="151"/>
      <c r="V276" s="151"/>
      <c r="W276" s="151"/>
      <c r="X276" s="151">
        <v>1</v>
      </c>
      <c r="Y276" s="151"/>
      <c r="Z276" s="151"/>
      <c r="AA276" s="151">
        <v>1</v>
      </c>
      <c r="AB276" s="151"/>
      <c r="AC276" s="151"/>
      <c r="AD276" s="151"/>
      <c r="AE276" s="151"/>
      <c r="AF276" s="151"/>
      <c r="AG276" s="151"/>
      <c r="AH276" s="151"/>
      <c r="AI276" s="151"/>
      <c r="AJ276" s="151"/>
      <c r="AK276" s="151"/>
      <c r="AL276" s="151"/>
      <c r="AM276" s="151"/>
      <c r="AN276" s="151"/>
      <c r="AO276" s="151"/>
      <c r="AP276" s="151"/>
      <c r="AQ276" s="151"/>
      <c r="AR276" s="151"/>
      <c r="AS276" s="151"/>
      <c r="AT276" s="151"/>
      <c r="AU276" s="151"/>
      <c r="AV276" s="151"/>
      <c r="AW276" s="151"/>
      <c r="AX276" s="151"/>
      <c r="AY276" s="151"/>
      <c r="AZ276" s="151">
        <v>1</v>
      </c>
      <c r="BA276" s="151"/>
      <c r="BB276" s="151"/>
      <c r="BC276" s="151"/>
      <c r="BD276" s="151"/>
      <c r="BE276" s="151"/>
      <c r="BF276" s="151"/>
      <c r="BG276" s="151"/>
      <c r="BH276" s="151"/>
      <c r="BI276" s="151">
        <v>1</v>
      </c>
      <c r="BJ276" s="151"/>
      <c r="BK276" s="151"/>
      <c r="BL276" s="151"/>
      <c r="BM276" s="151"/>
      <c r="BN276" s="151"/>
      <c r="BO276" s="151"/>
      <c r="BP276" s="151"/>
      <c r="BQ276" s="151"/>
      <c r="BR276" s="151"/>
      <c r="BS276" s="151"/>
      <c r="BT276" s="151"/>
      <c r="BU276" s="151"/>
      <c r="BV276" s="151"/>
      <c r="BW276" s="151"/>
      <c r="BX276" s="151"/>
      <c r="BY276" s="151"/>
      <c r="BZ276" s="151"/>
      <c r="CA276" s="151"/>
      <c r="CB276" s="151"/>
      <c r="CC276" s="151"/>
      <c r="CD276" s="151"/>
      <c r="CE276" s="151"/>
      <c r="CF276" s="151"/>
      <c r="CG276" s="151"/>
      <c r="CH276" s="151"/>
      <c r="CI276" s="151"/>
      <c r="CJ276" s="151"/>
      <c r="CK276" s="151"/>
      <c r="CL276" s="151"/>
      <c r="CM276" s="151"/>
      <c r="CN276" s="151"/>
      <c r="CO276" s="151"/>
      <c r="CP276" s="151"/>
      <c r="CQ276" s="151"/>
      <c r="CR276" s="151"/>
      <c r="CS276" s="151"/>
      <c r="CT276" s="151"/>
      <c r="CU276" s="151"/>
      <c r="CV276" s="151"/>
      <c r="CW276" s="151"/>
      <c r="CX276" s="151"/>
      <c r="CY276" s="151"/>
      <c r="CZ276" s="151"/>
      <c r="DA276" s="151"/>
      <c r="DB276" s="151"/>
      <c r="DC276" s="151"/>
      <c r="DD276" s="151"/>
      <c r="DE276" s="151"/>
      <c r="DF276" s="151"/>
      <c r="DG276" s="151">
        <v>1</v>
      </c>
      <c r="DH276" s="151"/>
      <c r="DI276" s="151"/>
      <c r="DJ276" s="151"/>
      <c r="DK276" s="151"/>
      <c r="DL276" s="151"/>
      <c r="DM276" s="151"/>
      <c r="DN276" s="151"/>
    </row>
    <row r="277" spans="1:118">
      <c r="A277" s="171">
        <v>812306</v>
      </c>
      <c r="B277" s="126" t="s">
        <v>1003</v>
      </c>
      <c r="C277" s="149">
        <v>5</v>
      </c>
      <c r="D277" s="150" t="s">
        <v>746</v>
      </c>
      <c r="E277" s="199" t="s">
        <v>460</v>
      </c>
      <c r="F277" s="151"/>
      <c r="G277" s="151"/>
      <c r="H277" s="151"/>
      <c r="I277" s="151"/>
      <c r="J277" s="151"/>
      <c r="K277" s="151">
        <v>1</v>
      </c>
      <c r="L277" s="151">
        <v>1</v>
      </c>
      <c r="M277" s="151"/>
      <c r="N277" s="151"/>
      <c r="O277" s="151"/>
      <c r="P277" s="151"/>
      <c r="Q277" s="151"/>
      <c r="R277" s="151" t="s">
        <v>395</v>
      </c>
      <c r="S277" s="151">
        <v>1</v>
      </c>
      <c r="T277" s="151"/>
      <c r="U277" s="151"/>
      <c r="V277" s="151"/>
      <c r="W277" s="151"/>
      <c r="X277" s="151">
        <v>1</v>
      </c>
      <c r="Y277" s="151"/>
      <c r="Z277" s="151"/>
      <c r="AA277" s="151">
        <v>1</v>
      </c>
      <c r="AB277" s="151"/>
      <c r="AC277" s="151"/>
      <c r="AD277" s="151"/>
      <c r="AE277" s="151"/>
      <c r="AF277" s="151"/>
      <c r="AG277" s="151"/>
      <c r="AH277" s="151"/>
      <c r="AI277" s="151"/>
      <c r="AJ277" s="151"/>
      <c r="AK277" s="151"/>
      <c r="AL277" s="151"/>
      <c r="AM277" s="151"/>
      <c r="AN277" s="151"/>
      <c r="AO277" s="151"/>
      <c r="AP277" s="151"/>
      <c r="AQ277" s="151"/>
      <c r="AR277" s="151"/>
      <c r="AS277" s="151"/>
      <c r="AT277" s="151"/>
      <c r="AU277" s="151"/>
      <c r="AV277" s="151"/>
      <c r="AW277" s="151"/>
      <c r="AX277" s="151"/>
      <c r="AY277" s="151"/>
      <c r="AZ277" s="151">
        <v>1</v>
      </c>
      <c r="BA277" s="151"/>
      <c r="BB277" s="151"/>
      <c r="BC277" s="151"/>
      <c r="BD277" s="151"/>
      <c r="BE277" s="151"/>
      <c r="BF277" s="151"/>
      <c r="BG277" s="151"/>
      <c r="BH277" s="151"/>
      <c r="BI277" s="151">
        <v>1</v>
      </c>
      <c r="BJ277" s="151"/>
      <c r="BK277" s="151"/>
      <c r="BL277" s="151"/>
      <c r="BM277" s="151"/>
      <c r="BN277" s="151"/>
      <c r="BO277" s="151"/>
      <c r="BP277" s="151"/>
      <c r="BQ277" s="151"/>
      <c r="BR277" s="151"/>
      <c r="BS277" s="151"/>
      <c r="BT277" s="151"/>
      <c r="BU277" s="151"/>
      <c r="BV277" s="151"/>
      <c r="BW277" s="151"/>
      <c r="BX277" s="151"/>
      <c r="BY277" s="151"/>
      <c r="BZ277" s="151"/>
      <c r="CA277" s="151"/>
      <c r="CB277" s="151"/>
      <c r="CC277" s="151"/>
      <c r="CD277" s="151"/>
      <c r="CE277" s="151"/>
      <c r="CF277" s="151"/>
      <c r="CG277" s="151"/>
      <c r="CH277" s="151"/>
      <c r="CI277" s="151"/>
      <c r="CJ277" s="151"/>
      <c r="CK277" s="151"/>
      <c r="CL277" s="151"/>
      <c r="CM277" s="151"/>
      <c r="CN277" s="151"/>
      <c r="CO277" s="151"/>
      <c r="CP277" s="151"/>
      <c r="CQ277" s="151"/>
      <c r="CR277" s="151"/>
      <c r="CS277" s="151"/>
      <c r="CT277" s="151"/>
      <c r="CU277" s="151"/>
      <c r="CV277" s="151"/>
      <c r="CW277" s="151"/>
      <c r="CX277" s="151"/>
      <c r="CY277" s="151"/>
      <c r="CZ277" s="151"/>
      <c r="DA277" s="151"/>
      <c r="DB277" s="151"/>
      <c r="DC277" s="151"/>
      <c r="DD277" s="151"/>
      <c r="DE277" s="151"/>
      <c r="DF277" s="151"/>
      <c r="DG277" s="151">
        <v>1</v>
      </c>
      <c r="DH277" s="151"/>
      <c r="DI277" s="151"/>
      <c r="DJ277" s="151"/>
      <c r="DK277" s="151"/>
      <c r="DL277" s="151"/>
      <c r="DM277" s="151"/>
      <c r="DN277" s="151"/>
    </row>
    <row r="278" spans="1:118">
      <c r="A278" s="174">
        <v>872011</v>
      </c>
      <c r="B278" s="124" t="s">
        <v>986</v>
      </c>
      <c r="C278" s="125">
        <v>1</v>
      </c>
      <c r="D278" s="139" t="s">
        <v>974</v>
      </c>
      <c r="E278" s="200" t="s">
        <v>460</v>
      </c>
      <c r="F278" s="140"/>
      <c r="G278" s="140"/>
      <c r="H278" s="140"/>
      <c r="I278" s="140"/>
      <c r="J278" s="140"/>
      <c r="K278" s="140">
        <v>1</v>
      </c>
      <c r="L278" s="140">
        <v>1</v>
      </c>
      <c r="M278" s="140"/>
      <c r="N278" s="140"/>
      <c r="O278" s="140"/>
      <c r="P278" s="140"/>
      <c r="Q278" s="140"/>
      <c r="R278" s="140" t="s">
        <v>395</v>
      </c>
      <c r="S278" s="140">
        <v>1</v>
      </c>
      <c r="T278" s="140"/>
      <c r="U278" s="140"/>
      <c r="V278" s="140"/>
      <c r="W278" s="140"/>
      <c r="X278" s="140">
        <v>1</v>
      </c>
      <c r="Y278" s="140"/>
      <c r="Z278" s="140"/>
      <c r="AA278" s="140">
        <v>1</v>
      </c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140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40"/>
      <c r="AV278" s="140"/>
      <c r="AW278" s="140"/>
      <c r="AX278" s="140"/>
      <c r="AY278" s="140"/>
      <c r="AZ278" s="140"/>
      <c r="BA278" s="140"/>
      <c r="BB278" s="140"/>
      <c r="BC278" s="140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140"/>
      <c r="BV278" s="140"/>
      <c r="BW278" s="140"/>
      <c r="BX278" s="140"/>
      <c r="BY278" s="140"/>
      <c r="BZ278" s="140"/>
      <c r="CA278" s="140"/>
      <c r="CB278" s="140"/>
      <c r="CC278" s="140"/>
      <c r="CD278" s="140"/>
      <c r="CE278" s="140"/>
      <c r="CF278" s="140"/>
      <c r="CG278" s="140"/>
      <c r="CH278" s="140"/>
      <c r="CI278" s="140"/>
      <c r="CJ278" s="140"/>
      <c r="CK278" s="140"/>
      <c r="CL278" s="140"/>
      <c r="CM278" s="140"/>
      <c r="CN278" s="140"/>
      <c r="CO278" s="140"/>
      <c r="CP278" s="140"/>
      <c r="CQ278" s="140"/>
      <c r="CR278" s="140"/>
      <c r="CS278" s="140"/>
      <c r="CT278" s="140"/>
      <c r="CU278" s="140"/>
      <c r="CV278" s="140"/>
      <c r="CW278" s="140"/>
      <c r="CX278" s="140"/>
      <c r="CY278" s="140"/>
      <c r="CZ278" s="140"/>
      <c r="DA278" s="140"/>
      <c r="DB278" s="140">
        <v>1</v>
      </c>
      <c r="DC278" s="140"/>
      <c r="DD278" s="140"/>
      <c r="DE278" s="140"/>
      <c r="DF278" s="140"/>
      <c r="DG278" s="140"/>
      <c r="DH278" s="140"/>
      <c r="DI278" s="140"/>
      <c r="DJ278" s="140"/>
      <c r="DK278" s="140"/>
      <c r="DL278" s="140"/>
      <c r="DM278" s="140"/>
      <c r="DN278" s="140"/>
    </row>
    <row r="279" spans="1:118">
      <c r="A279" s="174">
        <v>872051</v>
      </c>
      <c r="B279" s="124" t="s">
        <v>987</v>
      </c>
      <c r="C279" s="125">
        <v>5</v>
      </c>
      <c r="D279" s="139" t="s">
        <v>974</v>
      </c>
      <c r="E279" s="200" t="s">
        <v>460</v>
      </c>
      <c r="F279" s="140"/>
      <c r="G279" s="140"/>
      <c r="H279" s="140"/>
      <c r="I279" s="140"/>
      <c r="J279" s="140"/>
      <c r="K279" s="140">
        <v>1</v>
      </c>
      <c r="L279" s="140">
        <v>1</v>
      </c>
      <c r="M279" s="140"/>
      <c r="N279" s="140"/>
      <c r="O279" s="140"/>
      <c r="P279" s="140"/>
      <c r="Q279" s="140"/>
      <c r="R279" s="140" t="s">
        <v>395</v>
      </c>
      <c r="S279" s="140">
        <v>1</v>
      </c>
      <c r="T279" s="140"/>
      <c r="U279" s="140"/>
      <c r="V279" s="140"/>
      <c r="W279" s="140"/>
      <c r="X279" s="140">
        <v>1</v>
      </c>
      <c r="Y279" s="140"/>
      <c r="Z279" s="140"/>
      <c r="AA279" s="140">
        <v>1</v>
      </c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140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40"/>
      <c r="AV279" s="140"/>
      <c r="AW279" s="140"/>
      <c r="AX279" s="140"/>
      <c r="AY279" s="140"/>
      <c r="AZ279" s="140"/>
      <c r="BA279" s="140"/>
      <c r="BB279" s="140"/>
      <c r="BC279" s="140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140"/>
      <c r="BV279" s="140"/>
      <c r="BW279" s="140"/>
      <c r="BX279" s="140"/>
      <c r="BY279" s="140"/>
      <c r="BZ279" s="140"/>
      <c r="CA279" s="140"/>
      <c r="CB279" s="140"/>
      <c r="CC279" s="140"/>
      <c r="CD279" s="140"/>
      <c r="CE279" s="140"/>
      <c r="CF279" s="140"/>
      <c r="CG279" s="140"/>
      <c r="CH279" s="140"/>
      <c r="CI279" s="140"/>
      <c r="CJ279" s="140"/>
      <c r="CK279" s="140"/>
      <c r="CL279" s="140"/>
      <c r="CM279" s="140"/>
      <c r="CN279" s="140"/>
      <c r="CO279" s="140"/>
      <c r="CP279" s="140"/>
      <c r="CQ279" s="140"/>
      <c r="CR279" s="140"/>
      <c r="CS279" s="140"/>
      <c r="CT279" s="140"/>
      <c r="CU279" s="140"/>
      <c r="CV279" s="140"/>
      <c r="CW279" s="140"/>
      <c r="CX279" s="140"/>
      <c r="CY279" s="140"/>
      <c r="CZ279" s="140"/>
      <c r="DA279" s="140"/>
      <c r="DB279" s="140">
        <v>1</v>
      </c>
      <c r="DC279" s="140"/>
      <c r="DD279" s="140"/>
      <c r="DE279" s="140"/>
      <c r="DF279" s="140"/>
      <c r="DG279" s="140"/>
      <c r="DH279" s="140"/>
      <c r="DI279" s="140"/>
      <c r="DJ279" s="140"/>
      <c r="DK279" s="140"/>
      <c r="DL279" s="140"/>
      <c r="DM279" s="140"/>
      <c r="DN279" s="140"/>
    </row>
    <row r="280" spans="1:118">
      <c r="A280" s="172">
        <v>368201</v>
      </c>
      <c r="B280" s="129" t="s">
        <v>985</v>
      </c>
      <c r="C280" s="130">
        <v>1</v>
      </c>
      <c r="D280" s="131" t="s">
        <v>973</v>
      </c>
      <c r="E280" s="197" t="s">
        <v>381</v>
      </c>
      <c r="F280" s="132">
        <v>1</v>
      </c>
      <c r="G280" s="132"/>
      <c r="H280" s="132">
        <v>1</v>
      </c>
      <c r="I280" s="132"/>
      <c r="J280" s="132"/>
      <c r="K280" s="132"/>
      <c r="L280" s="132"/>
      <c r="M280" s="132"/>
      <c r="N280" s="132"/>
      <c r="O280" s="132"/>
      <c r="P280" s="132"/>
      <c r="Q280" s="132"/>
      <c r="R280" s="132" t="s">
        <v>291</v>
      </c>
      <c r="S280" s="132"/>
      <c r="T280" s="132">
        <v>1</v>
      </c>
      <c r="U280" s="132"/>
      <c r="V280" s="132"/>
      <c r="W280" s="132"/>
      <c r="X280" s="132"/>
      <c r="Y280" s="132"/>
      <c r="Z280" s="132"/>
      <c r="AA280" s="132">
        <v>1</v>
      </c>
      <c r="AB280" s="132"/>
      <c r="AC280" s="132"/>
      <c r="AD280" s="132"/>
      <c r="AE280" s="132"/>
      <c r="AF280" s="132"/>
      <c r="AG280" s="132">
        <v>1</v>
      </c>
      <c r="AH280" s="132"/>
      <c r="AI280" s="132"/>
      <c r="AJ280" s="132">
        <v>1</v>
      </c>
      <c r="AK280" s="132"/>
      <c r="AL280" s="132"/>
      <c r="AM280" s="132"/>
      <c r="AN280" s="132"/>
      <c r="AO280" s="132"/>
      <c r="AP280" s="132"/>
      <c r="AQ280" s="132"/>
      <c r="AR280" s="132"/>
      <c r="AS280" s="132"/>
      <c r="AT280" s="132"/>
      <c r="AU280" s="132"/>
      <c r="AV280" s="132"/>
      <c r="AW280" s="132"/>
      <c r="AX280" s="132"/>
      <c r="AY280" s="132"/>
      <c r="AZ280" s="132"/>
      <c r="BA280" s="132"/>
      <c r="BB280" s="132"/>
      <c r="BC280" s="132"/>
      <c r="BD280" s="132"/>
      <c r="BE280" s="132"/>
      <c r="BF280" s="132"/>
      <c r="BG280" s="132"/>
      <c r="BH280" s="132">
        <v>1</v>
      </c>
      <c r="BI280" s="132">
        <v>1</v>
      </c>
      <c r="BJ280" s="132"/>
      <c r="BK280" s="132"/>
      <c r="BL280" s="132"/>
      <c r="BM280" s="132">
        <v>1</v>
      </c>
      <c r="BN280" s="132"/>
      <c r="BO280" s="132"/>
      <c r="BP280" s="132"/>
      <c r="BQ280" s="132">
        <v>1</v>
      </c>
      <c r="BR280" s="132"/>
      <c r="BS280" s="132"/>
      <c r="BT280" s="132"/>
      <c r="BU280" s="132"/>
      <c r="BV280" s="132"/>
      <c r="BW280" s="132"/>
      <c r="BX280" s="132"/>
      <c r="BY280" s="132"/>
      <c r="BZ280" s="132"/>
      <c r="CA280" s="132"/>
      <c r="CB280" s="132"/>
      <c r="CC280" s="132"/>
      <c r="CD280" s="132"/>
      <c r="CE280" s="132"/>
      <c r="CF280" s="132"/>
      <c r="CG280" s="132"/>
      <c r="CH280" s="132"/>
      <c r="CI280" s="132"/>
      <c r="CJ280" s="132"/>
      <c r="CK280" s="132"/>
      <c r="CL280" s="132"/>
      <c r="CM280" s="132"/>
      <c r="CN280" s="132"/>
      <c r="CO280" s="132"/>
      <c r="CP280" s="132"/>
      <c r="CQ280" s="132"/>
      <c r="CR280" s="132"/>
      <c r="CS280" s="132"/>
      <c r="CT280" s="132"/>
      <c r="CU280" s="132"/>
      <c r="CV280" s="132"/>
      <c r="CW280" s="132"/>
      <c r="CX280" s="132"/>
      <c r="CY280" s="132"/>
      <c r="CZ280" s="132"/>
      <c r="DA280" s="132"/>
      <c r="DB280" s="132"/>
      <c r="DC280" s="132"/>
      <c r="DD280" s="132"/>
      <c r="DE280" s="132"/>
      <c r="DF280" s="132"/>
      <c r="DG280" s="132"/>
      <c r="DH280" s="132"/>
      <c r="DI280" s="132"/>
      <c r="DJ280" s="132"/>
      <c r="DK280" s="132"/>
      <c r="DL280" s="132"/>
      <c r="DM280" s="132"/>
      <c r="DN280" s="132"/>
    </row>
    <row r="281" spans="1:118">
      <c r="A281" s="172">
        <v>368202</v>
      </c>
      <c r="B281" s="129" t="s">
        <v>988</v>
      </c>
      <c r="C281" s="130">
        <v>2</v>
      </c>
      <c r="D281" s="131" t="s">
        <v>973</v>
      </c>
      <c r="E281" s="197" t="s">
        <v>381</v>
      </c>
      <c r="F281" s="132">
        <v>1</v>
      </c>
      <c r="G281" s="132"/>
      <c r="H281" s="132">
        <v>1</v>
      </c>
      <c r="I281" s="132"/>
      <c r="J281" s="132"/>
      <c r="K281" s="132"/>
      <c r="L281" s="132"/>
      <c r="M281" s="132"/>
      <c r="N281" s="132"/>
      <c r="O281" s="132"/>
      <c r="P281" s="132"/>
      <c r="Q281" s="132"/>
      <c r="R281" s="132" t="s">
        <v>291</v>
      </c>
      <c r="S281" s="132"/>
      <c r="T281" s="132">
        <v>1</v>
      </c>
      <c r="U281" s="132"/>
      <c r="V281" s="132"/>
      <c r="W281" s="132"/>
      <c r="X281" s="132"/>
      <c r="Y281" s="132"/>
      <c r="Z281" s="132"/>
      <c r="AA281" s="132">
        <v>1</v>
      </c>
      <c r="AB281" s="132"/>
      <c r="AC281" s="132"/>
      <c r="AD281" s="132"/>
      <c r="AE281" s="132"/>
      <c r="AF281" s="132"/>
      <c r="AG281" s="132">
        <v>1</v>
      </c>
      <c r="AH281" s="132"/>
      <c r="AI281" s="132"/>
      <c r="AJ281" s="132">
        <v>1</v>
      </c>
      <c r="AK281" s="132"/>
      <c r="AL281" s="132"/>
      <c r="AM281" s="132"/>
      <c r="AN281" s="132"/>
      <c r="AO281" s="132"/>
      <c r="AP281" s="132"/>
      <c r="AQ281" s="132"/>
      <c r="AR281" s="132"/>
      <c r="AS281" s="132"/>
      <c r="AT281" s="132"/>
      <c r="AU281" s="132"/>
      <c r="AV281" s="132"/>
      <c r="AW281" s="132"/>
      <c r="AX281" s="132"/>
      <c r="AY281" s="132"/>
      <c r="AZ281" s="132"/>
      <c r="BA281" s="132"/>
      <c r="BB281" s="132"/>
      <c r="BC281" s="132"/>
      <c r="BD281" s="132"/>
      <c r="BE281" s="132"/>
      <c r="BF281" s="132"/>
      <c r="BG281" s="132"/>
      <c r="BH281" s="132">
        <v>1</v>
      </c>
      <c r="BI281" s="132">
        <v>1</v>
      </c>
      <c r="BJ281" s="132"/>
      <c r="BK281" s="132"/>
      <c r="BL281" s="132"/>
      <c r="BM281" s="132">
        <v>1</v>
      </c>
      <c r="BN281" s="132"/>
      <c r="BO281" s="132"/>
      <c r="BP281" s="132"/>
      <c r="BQ281" s="132">
        <v>1</v>
      </c>
      <c r="BR281" s="132"/>
      <c r="BS281" s="132"/>
      <c r="BT281" s="132"/>
      <c r="BU281" s="132"/>
      <c r="BV281" s="132"/>
      <c r="BW281" s="132"/>
      <c r="BX281" s="132"/>
      <c r="BY281" s="132"/>
      <c r="BZ281" s="132"/>
      <c r="CA281" s="132"/>
      <c r="CB281" s="132"/>
      <c r="CC281" s="132"/>
      <c r="CD281" s="132"/>
      <c r="CE281" s="132"/>
      <c r="CF281" s="132"/>
      <c r="CG281" s="132"/>
      <c r="CH281" s="132"/>
      <c r="CI281" s="132"/>
      <c r="CJ281" s="132"/>
      <c r="CK281" s="132"/>
      <c r="CL281" s="132"/>
      <c r="CM281" s="132"/>
      <c r="CN281" s="132"/>
      <c r="CO281" s="132"/>
      <c r="CP281" s="132"/>
      <c r="CQ281" s="132"/>
      <c r="CR281" s="132"/>
      <c r="CS281" s="132"/>
      <c r="CT281" s="132"/>
      <c r="CU281" s="132"/>
      <c r="CV281" s="132"/>
      <c r="CW281" s="132"/>
      <c r="CX281" s="132"/>
      <c r="CY281" s="132"/>
      <c r="CZ281" s="132"/>
      <c r="DA281" s="132"/>
      <c r="DB281" s="132"/>
      <c r="DC281" s="132"/>
      <c r="DD281" s="132"/>
      <c r="DE281" s="132"/>
      <c r="DF281" s="132"/>
      <c r="DG281" s="132"/>
      <c r="DH281" s="132"/>
      <c r="DI281" s="132"/>
      <c r="DJ281" s="132"/>
      <c r="DK281" s="132"/>
      <c r="DL281" s="132"/>
      <c r="DM281" s="132"/>
      <c r="DN281" s="132"/>
    </row>
    <row r="282" spans="1:118">
      <c r="A282" s="172">
        <v>368207</v>
      </c>
      <c r="B282" s="129" t="s">
        <v>990</v>
      </c>
      <c r="C282" s="130">
        <v>4</v>
      </c>
      <c r="D282" s="131" t="s">
        <v>973</v>
      </c>
      <c r="E282" s="197" t="s">
        <v>381</v>
      </c>
      <c r="F282" s="132">
        <v>1</v>
      </c>
      <c r="G282" s="132"/>
      <c r="H282" s="132">
        <v>1</v>
      </c>
      <c r="I282" s="132"/>
      <c r="J282" s="132"/>
      <c r="K282" s="132"/>
      <c r="L282" s="132"/>
      <c r="M282" s="132"/>
      <c r="N282" s="132"/>
      <c r="O282" s="132"/>
      <c r="P282" s="132"/>
      <c r="Q282" s="132"/>
      <c r="R282" s="132" t="s">
        <v>291</v>
      </c>
      <c r="S282" s="132"/>
      <c r="T282" s="132">
        <v>1</v>
      </c>
      <c r="U282" s="132"/>
      <c r="V282" s="132"/>
      <c r="W282" s="132"/>
      <c r="X282" s="132"/>
      <c r="Y282" s="132"/>
      <c r="Z282" s="132"/>
      <c r="AA282" s="132">
        <v>1</v>
      </c>
      <c r="AB282" s="132"/>
      <c r="AC282" s="132"/>
      <c r="AD282" s="132"/>
      <c r="AE282" s="132"/>
      <c r="AF282" s="132"/>
      <c r="AG282" s="132">
        <v>1</v>
      </c>
      <c r="AH282" s="132"/>
      <c r="AI282" s="132"/>
      <c r="AJ282" s="132">
        <v>1</v>
      </c>
      <c r="AK282" s="132"/>
      <c r="AL282" s="132"/>
      <c r="AM282" s="132"/>
      <c r="AN282" s="132"/>
      <c r="AO282" s="132"/>
      <c r="AP282" s="132"/>
      <c r="AQ282" s="132"/>
      <c r="AR282" s="132"/>
      <c r="AS282" s="132"/>
      <c r="AT282" s="132"/>
      <c r="AU282" s="132"/>
      <c r="AV282" s="132"/>
      <c r="AW282" s="132"/>
      <c r="AX282" s="132"/>
      <c r="AY282" s="132"/>
      <c r="AZ282" s="132"/>
      <c r="BA282" s="132"/>
      <c r="BB282" s="132"/>
      <c r="BC282" s="132"/>
      <c r="BD282" s="132"/>
      <c r="BE282" s="132"/>
      <c r="BF282" s="132"/>
      <c r="BG282" s="132"/>
      <c r="BH282" s="132">
        <v>1</v>
      </c>
      <c r="BI282" s="132">
        <v>1</v>
      </c>
      <c r="BJ282" s="132"/>
      <c r="BK282" s="132"/>
      <c r="BL282" s="132"/>
      <c r="BM282" s="132">
        <v>1</v>
      </c>
      <c r="BN282" s="132"/>
      <c r="BO282" s="132"/>
      <c r="BP282" s="132"/>
      <c r="BQ282" s="132">
        <v>1</v>
      </c>
      <c r="BR282" s="132"/>
      <c r="BS282" s="132"/>
      <c r="BT282" s="132"/>
      <c r="BU282" s="132"/>
      <c r="BV282" s="132"/>
      <c r="BW282" s="132"/>
      <c r="BX282" s="132"/>
      <c r="BY282" s="132"/>
      <c r="BZ282" s="132"/>
      <c r="CA282" s="132"/>
      <c r="CB282" s="132"/>
      <c r="CC282" s="132"/>
      <c r="CD282" s="132"/>
      <c r="CE282" s="132"/>
      <c r="CF282" s="132"/>
      <c r="CG282" s="132"/>
      <c r="CH282" s="132"/>
      <c r="CI282" s="132"/>
      <c r="CJ282" s="132"/>
      <c r="CK282" s="132"/>
      <c r="CL282" s="132"/>
      <c r="CM282" s="132"/>
      <c r="CN282" s="132"/>
      <c r="CO282" s="132"/>
      <c r="CP282" s="132"/>
      <c r="CQ282" s="132"/>
      <c r="CR282" s="132"/>
      <c r="CS282" s="132"/>
      <c r="CT282" s="132"/>
      <c r="CU282" s="132"/>
      <c r="CV282" s="132"/>
      <c r="CW282" s="132"/>
      <c r="CX282" s="132"/>
      <c r="CY282" s="132"/>
      <c r="CZ282" s="132"/>
      <c r="DA282" s="132"/>
      <c r="DB282" s="132"/>
      <c r="DC282" s="132"/>
      <c r="DD282" s="132"/>
      <c r="DE282" s="132"/>
      <c r="DF282" s="132"/>
      <c r="DG282" s="132"/>
      <c r="DH282" s="132"/>
      <c r="DI282" s="132"/>
      <c r="DJ282" s="132"/>
      <c r="DK282" s="132"/>
      <c r="DL282" s="132"/>
      <c r="DM282" s="132"/>
      <c r="DN282" s="132"/>
    </row>
    <row r="283" spans="1:118">
      <c r="A283" s="172">
        <v>368206</v>
      </c>
      <c r="B283" s="129" t="s">
        <v>989</v>
      </c>
      <c r="C283" s="130">
        <v>5</v>
      </c>
      <c r="D283" s="131" t="s">
        <v>973</v>
      </c>
      <c r="E283" s="197" t="s">
        <v>381</v>
      </c>
      <c r="F283" s="132">
        <v>1</v>
      </c>
      <c r="G283" s="132"/>
      <c r="H283" s="132">
        <v>1</v>
      </c>
      <c r="I283" s="132"/>
      <c r="J283" s="132"/>
      <c r="K283" s="132"/>
      <c r="L283" s="132"/>
      <c r="M283" s="132"/>
      <c r="N283" s="132"/>
      <c r="O283" s="132"/>
      <c r="P283" s="132"/>
      <c r="Q283" s="132"/>
      <c r="R283" s="132" t="s">
        <v>291</v>
      </c>
      <c r="S283" s="132"/>
      <c r="T283" s="132">
        <v>1</v>
      </c>
      <c r="U283" s="132"/>
      <c r="V283" s="132"/>
      <c r="W283" s="132"/>
      <c r="X283" s="132"/>
      <c r="Y283" s="132"/>
      <c r="Z283" s="132"/>
      <c r="AA283" s="132">
        <v>1</v>
      </c>
      <c r="AB283" s="132"/>
      <c r="AC283" s="132"/>
      <c r="AD283" s="132"/>
      <c r="AE283" s="132"/>
      <c r="AF283" s="132"/>
      <c r="AG283" s="132">
        <v>1</v>
      </c>
      <c r="AH283" s="132"/>
      <c r="AI283" s="132"/>
      <c r="AJ283" s="132">
        <v>1</v>
      </c>
      <c r="AK283" s="132"/>
      <c r="AL283" s="132"/>
      <c r="AM283" s="132"/>
      <c r="AN283" s="132"/>
      <c r="AO283" s="132"/>
      <c r="AP283" s="132"/>
      <c r="AQ283" s="132"/>
      <c r="AR283" s="132"/>
      <c r="AS283" s="132"/>
      <c r="AT283" s="132"/>
      <c r="AU283" s="132"/>
      <c r="AV283" s="132"/>
      <c r="AW283" s="132"/>
      <c r="AX283" s="132"/>
      <c r="AY283" s="132"/>
      <c r="AZ283" s="132"/>
      <c r="BA283" s="132"/>
      <c r="BB283" s="132"/>
      <c r="BC283" s="132"/>
      <c r="BD283" s="132"/>
      <c r="BE283" s="132"/>
      <c r="BF283" s="132"/>
      <c r="BG283" s="132"/>
      <c r="BH283" s="132">
        <v>1</v>
      </c>
      <c r="BI283" s="132">
        <v>1</v>
      </c>
      <c r="BJ283" s="132"/>
      <c r="BK283" s="132"/>
      <c r="BL283" s="132"/>
      <c r="BM283" s="132">
        <v>1</v>
      </c>
      <c r="BN283" s="132"/>
      <c r="BO283" s="132"/>
      <c r="BP283" s="132"/>
      <c r="BQ283" s="132">
        <v>1</v>
      </c>
      <c r="BR283" s="132"/>
      <c r="BS283" s="132"/>
      <c r="BT283" s="132"/>
      <c r="BU283" s="132"/>
      <c r="BV283" s="132"/>
      <c r="BW283" s="132"/>
      <c r="BX283" s="132"/>
      <c r="BY283" s="132"/>
      <c r="BZ283" s="132"/>
      <c r="CA283" s="132"/>
      <c r="CB283" s="132"/>
      <c r="CC283" s="132"/>
      <c r="CD283" s="132"/>
      <c r="CE283" s="132"/>
      <c r="CF283" s="132"/>
      <c r="CG283" s="132"/>
      <c r="CH283" s="132"/>
      <c r="CI283" s="132"/>
      <c r="CJ283" s="132"/>
      <c r="CK283" s="132"/>
      <c r="CL283" s="132"/>
      <c r="CM283" s="132"/>
      <c r="CN283" s="132"/>
      <c r="CO283" s="132"/>
      <c r="CP283" s="132"/>
      <c r="CQ283" s="132"/>
      <c r="CR283" s="132"/>
      <c r="CS283" s="132"/>
      <c r="CT283" s="132"/>
      <c r="CU283" s="132"/>
      <c r="CV283" s="132"/>
      <c r="CW283" s="132"/>
      <c r="CX283" s="132"/>
      <c r="CY283" s="132"/>
      <c r="CZ283" s="132"/>
      <c r="DA283" s="132"/>
      <c r="DB283" s="132"/>
      <c r="DC283" s="132"/>
      <c r="DD283" s="132"/>
      <c r="DE283" s="132"/>
      <c r="DF283" s="132"/>
      <c r="DG283" s="132"/>
      <c r="DH283" s="132"/>
      <c r="DI283" s="132"/>
      <c r="DJ283" s="132"/>
      <c r="DK283" s="132"/>
      <c r="DL283" s="132"/>
      <c r="DM283" s="132"/>
      <c r="DN283" s="132"/>
    </row>
    <row r="284" spans="1:118">
      <c r="A284" s="168">
        <v>368101</v>
      </c>
      <c r="B284" s="133" t="s">
        <v>992</v>
      </c>
      <c r="C284" s="134">
        <v>1</v>
      </c>
      <c r="D284" s="135" t="s">
        <v>977</v>
      </c>
      <c r="E284" s="193" t="s">
        <v>381</v>
      </c>
      <c r="F284" s="136">
        <v>1</v>
      </c>
      <c r="G284" s="136"/>
      <c r="H284" s="136">
        <v>1</v>
      </c>
      <c r="I284" s="136"/>
      <c r="J284" s="136"/>
      <c r="K284" s="136"/>
      <c r="L284" s="136"/>
      <c r="M284" s="136"/>
      <c r="N284" s="136"/>
      <c r="O284" s="136"/>
      <c r="P284" s="136"/>
      <c r="Q284" s="136"/>
      <c r="R284" s="136" t="s">
        <v>400</v>
      </c>
      <c r="S284" s="136"/>
      <c r="T284" s="136">
        <v>1</v>
      </c>
      <c r="U284" s="136"/>
      <c r="V284" s="136"/>
      <c r="W284" s="136"/>
      <c r="X284" s="136">
        <v>1</v>
      </c>
      <c r="Y284" s="136"/>
      <c r="Z284" s="136"/>
      <c r="AA284" s="136">
        <v>1</v>
      </c>
      <c r="AB284" s="136"/>
      <c r="AC284" s="136"/>
      <c r="AD284" s="136"/>
      <c r="AE284" s="136"/>
      <c r="AF284" s="136"/>
      <c r="AG284" s="136"/>
      <c r="AH284" s="136"/>
      <c r="AI284" s="136"/>
      <c r="AJ284" s="136">
        <v>1</v>
      </c>
      <c r="AK284" s="136"/>
      <c r="AL284" s="136"/>
      <c r="AM284" s="136"/>
      <c r="AN284" s="136"/>
      <c r="AO284" s="136"/>
      <c r="AP284" s="136"/>
      <c r="AQ284" s="136"/>
      <c r="AR284" s="136"/>
      <c r="AS284" s="136"/>
      <c r="AT284" s="136"/>
      <c r="AU284" s="136"/>
      <c r="AV284" s="136"/>
      <c r="AW284" s="136"/>
      <c r="AX284" s="136"/>
      <c r="AY284" s="136"/>
      <c r="AZ284" s="136"/>
      <c r="BA284" s="136"/>
      <c r="BB284" s="136"/>
      <c r="BC284" s="136"/>
      <c r="BD284" s="136"/>
      <c r="BE284" s="136"/>
      <c r="BF284" s="136">
        <v>1</v>
      </c>
      <c r="BG284" s="136"/>
      <c r="BH284" s="136"/>
      <c r="BI284" s="136"/>
      <c r="BJ284" s="136"/>
      <c r="BK284" s="136"/>
      <c r="BL284" s="136"/>
      <c r="BM284" s="136">
        <v>1</v>
      </c>
      <c r="BN284" s="136"/>
      <c r="BO284" s="136"/>
      <c r="BP284" s="136"/>
      <c r="BQ284" s="136">
        <v>1</v>
      </c>
      <c r="BR284" s="136"/>
      <c r="BS284" s="136"/>
      <c r="BT284" s="136"/>
      <c r="BU284" s="136"/>
      <c r="BV284" s="136"/>
      <c r="BW284" s="136"/>
      <c r="BX284" s="136"/>
      <c r="BY284" s="136"/>
      <c r="BZ284" s="136"/>
      <c r="CA284" s="136"/>
      <c r="CB284" s="136"/>
      <c r="CC284" s="136"/>
      <c r="CD284" s="136"/>
      <c r="CE284" s="136"/>
      <c r="CF284" s="136"/>
      <c r="CG284" s="136"/>
      <c r="CH284" s="136"/>
      <c r="CI284" s="136"/>
      <c r="CJ284" s="136"/>
      <c r="CK284" s="136"/>
      <c r="CL284" s="136">
        <v>1</v>
      </c>
      <c r="CM284" s="136"/>
      <c r="CN284" s="136"/>
      <c r="CO284" s="136"/>
      <c r="CP284" s="136"/>
      <c r="CQ284" s="136"/>
      <c r="CR284" s="136"/>
      <c r="CS284" s="136"/>
      <c r="CT284" s="136"/>
      <c r="CU284" s="136"/>
      <c r="CV284" s="136"/>
      <c r="CW284" s="136"/>
      <c r="CX284" s="136"/>
      <c r="CY284" s="136"/>
      <c r="CZ284" s="136"/>
      <c r="DA284" s="136"/>
      <c r="DB284" s="136"/>
      <c r="DC284" s="136"/>
      <c r="DD284" s="136"/>
      <c r="DE284" s="136"/>
      <c r="DF284" s="136"/>
      <c r="DG284" s="136"/>
      <c r="DH284" s="136"/>
      <c r="DI284" s="136"/>
      <c r="DJ284" s="136"/>
      <c r="DK284" s="136"/>
      <c r="DL284" s="136"/>
      <c r="DM284" s="136"/>
      <c r="DN284" s="136"/>
    </row>
    <row r="285" spans="1:118">
      <c r="A285" s="180">
        <v>839511</v>
      </c>
      <c r="B285" s="127" t="s">
        <v>1004</v>
      </c>
      <c r="C285" s="128">
        <v>1</v>
      </c>
      <c r="D285" s="137" t="s">
        <v>746</v>
      </c>
      <c r="E285" s="201"/>
      <c r="F285" s="138"/>
      <c r="G285" s="138"/>
      <c r="H285" s="138"/>
      <c r="I285" s="138"/>
      <c r="J285" s="138"/>
      <c r="K285" s="138"/>
      <c r="L285" s="138"/>
      <c r="M285" s="138"/>
      <c r="N285" s="138"/>
      <c r="O285" s="138"/>
      <c r="P285" s="138"/>
      <c r="Q285" s="138"/>
      <c r="R285" s="138" t="s">
        <v>1008</v>
      </c>
      <c r="S285" s="138"/>
      <c r="T285" s="138"/>
      <c r="U285" s="138"/>
      <c r="V285" s="138"/>
      <c r="W285" s="138">
        <v>1</v>
      </c>
      <c r="X285" s="138"/>
      <c r="Y285" s="138"/>
      <c r="Z285" s="138">
        <v>1</v>
      </c>
      <c r="AA285" s="138">
        <v>1</v>
      </c>
      <c r="AB285" s="138"/>
      <c r="AC285" s="138"/>
      <c r="AD285" s="138"/>
      <c r="AE285" s="138"/>
      <c r="AF285" s="138"/>
      <c r="AG285" s="138"/>
      <c r="AH285" s="138"/>
      <c r="AI285" s="138"/>
      <c r="AJ285" s="138"/>
      <c r="AK285" s="138"/>
      <c r="AL285" s="138"/>
      <c r="AM285" s="138"/>
      <c r="AN285" s="138"/>
      <c r="AO285" s="138"/>
      <c r="AP285" s="138"/>
      <c r="AQ285" s="138"/>
      <c r="AR285" s="138"/>
      <c r="AS285" s="138"/>
      <c r="AT285" s="138"/>
      <c r="AU285" s="138"/>
      <c r="AV285" s="138"/>
      <c r="AW285" s="138"/>
      <c r="AX285" s="138"/>
      <c r="AY285" s="138"/>
      <c r="AZ285" s="138"/>
      <c r="BA285" s="138"/>
      <c r="BB285" s="138"/>
      <c r="BC285" s="138"/>
      <c r="BD285" s="138"/>
      <c r="BE285" s="138"/>
      <c r="BF285" s="138"/>
      <c r="BG285" s="138"/>
      <c r="BH285" s="138"/>
      <c r="BI285" s="138"/>
      <c r="BJ285" s="138"/>
      <c r="BK285" s="138"/>
      <c r="BL285" s="138"/>
      <c r="BM285" s="138"/>
      <c r="BN285" s="138"/>
      <c r="BO285" s="138"/>
      <c r="BP285" s="138"/>
      <c r="BQ285" s="138"/>
      <c r="BR285" s="138"/>
      <c r="BS285" s="138"/>
      <c r="BT285" s="138"/>
      <c r="BU285" s="138"/>
      <c r="BV285" s="138"/>
      <c r="BW285" s="138"/>
      <c r="BX285" s="138"/>
      <c r="BY285" s="138"/>
      <c r="BZ285" s="138"/>
      <c r="CA285" s="138"/>
      <c r="CB285" s="138"/>
      <c r="CC285" s="138"/>
      <c r="CD285" s="138"/>
      <c r="CE285" s="138"/>
      <c r="CF285" s="138"/>
      <c r="CG285" s="138"/>
      <c r="CH285" s="138"/>
      <c r="CI285" s="138"/>
      <c r="CJ285" s="138"/>
      <c r="CK285" s="138"/>
      <c r="CL285" s="138"/>
      <c r="CM285" s="138"/>
      <c r="CN285" s="138"/>
      <c r="CO285" s="138"/>
      <c r="CP285" s="138">
        <v>1</v>
      </c>
      <c r="CQ285" s="138"/>
      <c r="CR285" s="138"/>
      <c r="CS285" s="138"/>
      <c r="CT285" s="138"/>
      <c r="CU285" s="138"/>
      <c r="CV285" s="138"/>
      <c r="CW285" s="138"/>
      <c r="CX285" s="138"/>
      <c r="CY285" s="138"/>
      <c r="CZ285" s="138"/>
      <c r="DA285" s="138"/>
      <c r="DB285" s="138"/>
      <c r="DC285" s="138"/>
      <c r="DD285" s="138"/>
      <c r="DE285" s="138"/>
      <c r="DF285" s="138"/>
      <c r="DG285" s="138"/>
      <c r="DH285" s="138"/>
      <c r="DI285" s="138"/>
      <c r="DJ285" s="138"/>
      <c r="DK285" s="138"/>
      <c r="DL285" s="138"/>
      <c r="DM285" s="138"/>
      <c r="DN285" s="138"/>
    </row>
    <row r="286" spans="1:118">
      <c r="A286" s="180">
        <v>839554</v>
      </c>
      <c r="B286" s="127" t="s">
        <v>993</v>
      </c>
      <c r="C286" s="128">
        <v>4</v>
      </c>
      <c r="D286" s="137" t="s">
        <v>746</v>
      </c>
      <c r="E286" s="201"/>
      <c r="F286" s="138"/>
      <c r="G286" s="138"/>
      <c r="H286" s="138"/>
      <c r="I286" s="138"/>
      <c r="J286" s="138"/>
      <c r="K286" s="138"/>
      <c r="L286" s="138"/>
      <c r="M286" s="138"/>
      <c r="N286" s="138"/>
      <c r="O286" s="138"/>
      <c r="P286" s="138"/>
      <c r="Q286" s="138"/>
      <c r="R286" s="138" t="s">
        <v>1008</v>
      </c>
      <c r="S286" s="138"/>
      <c r="T286" s="138"/>
      <c r="U286" s="138"/>
      <c r="V286" s="138"/>
      <c r="W286" s="138">
        <v>1</v>
      </c>
      <c r="X286" s="138"/>
      <c r="Y286" s="138"/>
      <c r="Z286" s="138">
        <v>1</v>
      </c>
      <c r="AA286" s="138">
        <v>1</v>
      </c>
      <c r="AB286" s="138"/>
      <c r="AC286" s="138"/>
      <c r="AD286" s="138"/>
      <c r="AE286" s="138"/>
      <c r="AF286" s="138"/>
      <c r="AG286" s="138"/>
      <c r="AH286" s="138"/>
      <c r="AI286" s="138"/>
      <c r="AJ286" s="138"/>
      <c r="AK286" s="138"/>
      <c r="AL286" s="138"/>
      <c r="AM286" s="138"/>
      <c r="AN286" s="138"/>
      <c r="AO286" s="138"/>
      <c r="AP286" s="138"/>
      <c r="AQ286" s="138"/>
      <c r="AR286" s="138"/>
      <c r="AS286" s="138"/>
      <c r="AT286" s="138"/>
      <c r="AU286" s="138"/>
      <c r="AV286" s="138"/>
      <c r="AW286" s="138"/>
      <c r="AX286" s="138"/>
      <c r="AY286" s="138"/>
      <c r="AZ286" s="138"/>
      <c r="BA286" s="138"/>
      <c r="BB286" s="138"/>
      <c r="BC286" s="138"/>
      <c r="BD286" s="138"/>
      <c r="BE286" s="138"/>
      <c r="BF286" s="138"/>
      <c r="BG286" s="138"/>
      <c r="BH286" s="138"/>
      <c r="BI286" s="138"/>
      <c r="BJ286" s="138"/>
      <c r="BK286" s="138"/>
      <c r="BL286" s="138"/>
      <c r="BM286" s="138"/>
      <c r="BN286" s="138"/>
      <c r="BO286" s="138"/>
      <c r="BP286" s="138"/>
      <c r="BQ286" s="138"/>
      <c r="BR286" s="138"/>
      <c r="BS286" s="138"/>
      <c r="BT286" s="138"/>
      <c r="BU286" s="138"/>
      <c r="BV286" s="138"/>
      <c r="BW286" s="138"/>
      <c r="BX286" s="138"/>
      <c r="BY286" s="138"/>
      <c r="BZ286" s="138"/>
      <c r="CA286" s="138"/>
      <c r="CB286" s="138"/>
      <c r="CC286" s="138"/>
      <c r="CD286" s="138"/>
      <c r="CE286" s="138"/>
      <c r="CF286" s="138"/>
      <c r="CG286" s="138"/>
      <c r="CH286" s="138"/>
      <c r="CI286" s="138"/>
      <c r="CJ286" s="138"/>
      <c r="CK286" s="138"/>
      <c r="CL286" s="138"/>
      <c r="CM286" s="138"/>
      <c r="CN286" s="138"/>
      <c r="CO286" s="138"/>
      <c r="CP286" s="138">
        <v>1</v>
      </c>
      <c r="CQ286" s="138"/>
      <c r="CR286" s="138"/>
      <c r="CS286" s="138"/>
      <c r="CT286" s="138"/>
      <c r="CU286" s="138"/>
      <c r="CV286" s="138"/>
      <c r="CW286" s="138"/>
      <c r="CX286" s="138"/>
      <c r="CY286" s="138"/>
      <c r="CZ286" s="138"/>
      <c r="DA286" s="138"/>
      <c r="DB286" s="138"/>
      <c r="DC286" s="138"/>
      <c r="DD286" s="138"/>
      <c r="DE286" s="138"/>
      <c r="DF286" s="138"/>
      <c r="DG286" s="138"/>
      <c r="DH286" s="138"/>
      <c r="DI286" s="138"/>
      <c r="DJ286" s="138"/>
      <c r="DK286" s="138"/>
      <c r="DL286" s="138"/>
      <c r="DM286" s="138"/>
      <c r="DN286" s="138"/>
    </row>
    <row r="287" spans="1:118">
      <c r="A287" s="180">
        <v>839551</v>
      </c>
      <c r="B287" s="127" t="s">
        <v>994</v>
      </c>
      <c r="C287" s="128">
        <v>5</v>
      </c>
      <c r="D287" s="137" t="s">
        <v>746</v>
      </c>
      <c r="E287" s="201"/>
      <c r="F287" s="138"/>
      <c r="G287" s="138"/>
      <c r="H287" s="138"/>
      <c r="I287" s="138"/>
      <c r="J287" s="138"/>
      <c r="K287" s="138"/>
      <c r="L287" s="138"/>
      <c r="M287" s="138"/>
      <c r="N287" s="138"/>
      <c r="O287" s="138"/>
      <c r="P287" s="138"/>
      <c r="Q287" s="138"/>
      <c r="R287" s="138" t="s">
        <v>1008</v>
      </c>
      <c r="S287" s="138"/>
      <c r="T287" s="138"/>
      <c r="U287" s="138"/>
      <c r="V287" s="138"/>
      <c r="W287" s="138">
        <v>1</v>
      </c>
      <c r="X287" s="138"/>
      <c r="Y287" s="138"/>
      <c r="Z287" s="138">
        <v>1</v>
      </c>
      <c r="AA287" s="138">
        <v>1</v>
      </c>
      <c r="AB287" s="138"/>
      <c r="AC287" s="138"/>
      <c r="AD287" s="138"/>
      <c r="AE287" s="138"/>
      <c r="AF287" s="138"/>
      <c r="AG287" s="138"/>
      <c r="AH287" s="138"/>
      <c r="AI287" s="138"/>
      <c r="AJ287" s="138"/>
      <c r="AK287" s="138"/>
      <c r="AL287" s="138"/>
      <c r="AM287" s="138"/>
      <c r="AN287" s="138"/>
      <c r="AO287" s="138"/>
      <c r="AP287" s="138"/>
      <c r="AQ287" s="138"/>
      <c r="AR287" s="138"/>
      <c r="AS287" s="138"/>
      <c r="AT287" s="138"/>
      <c r="AU287" s="138"/>
      <c r="AV287" s="138"/>
      <c r="AW287" s="138"/>
      <c r="AX287" s="138"/>
      <c r="AY287" s="138"/>
      <c r="AZ287" s="138"/>
      <c r="BA287" s="138"/>
      <c r="BB287" s="138"/>
      <c r="BC287" s="138"/>
      <c r="BD287" s="138"/>
      <c r="BE287" s="138"/>
      <c r="BF287" s="138"/>
      <c r="BG287" s="138"/>
      <c r="BH287" s="138"/>
      <c r="BI287" s="138"/>
      <c r="BJ287" s="138"/>
      <c r="BK287" s="138"/>
      <c r="BL287" s="138"/>
      <c r="BM287" s="138"/>
      <c r="BN287" s="138"/>
      <c r="BO287" s="138"/>
      <c r="BP287" s="138"/>
      <c r="BQ287" s="138"/>
      <c r="BR287" s="138"/>
      <c r="BS287" s="138"/>
      <c r="BT287" s="138"/>
      <c r="BU287" s="138"/>
      <c r="BV287" s="138"/>
      <c r="BW287" s="138"/>
      <c r="BX287" s="138"/>
      <c r="BY287" s="138"/>
      <c r="BZ287" s="138"/>
      <c r="CA287" s="138"/>
      <c r="CB287" s="138"/>
      <c r="CC287" s="138"/>
      <c r="CD287" s="138"/>
      <c r="CE287" s="138"/>
      <c r="CF287" s="138"/>
      <c r="CG287" s="138"/>
      <c r="CH287" s="138"/>
      <c r="CI287" s="138"/>
      <c r="CJ287" s="138"/>
      <c r="CK287" s="138"/>
      <c r="CL287" s="138"/>
      <c r="CM287" s="138"/>
      <c r="CN287" s="138"/>
      <c r="CO287" s="138"/>
      <c r="CP287" s="138">
        <v>1</v>
      </c>
      <c r="CQ287" s="138"/>
      <c r="CR287" s="138"/>
      <c r="CS287" s="138"/>
      <c r="CT287" s="138"/>
      <c r="CU287" s="138"/>
      <c r="CV287" s="138"/>
      <c r="CW287" s="138"/>
      <c r="CX287" s="138"/>
      <c r="CY287" s="138"/>
      <c r="CZ287" s="138"/>
      <c r="DA287" s="138"/>
      <c r="DB287" s="138"/>
      <c r="DC287" s="138"/>
      <c r="DD287" s="138"/>
      <c r="DE287" s="138"/>
      <c r="DF287" s="138"/>
      <c r="DG287" s="138"/>
      <c r="DH287" s="138"/>
      <c r="DI287" s="138"/>
      <c r="DJ287" s="138"/>
      <c r="DK287" s="138"/>
      <c r="DL287" s="138"/>
      <c r="DM287" s="138"/>
      <c r="DN287" s="138"/>
    </row>
    <row r="288" spans="1:118">
      <c r="A288" s="181">
        <v>841111</v>
      </c>
      <c r="B288" s="124" t="s">
        <v>995</v>
      </c>
      <c r="C288" s="125">
        <v>1</v>
      </c>
      <c r="D288" s="139" t="s">
        <v>975</v>
      </c>
      <c r="E288" s="200"/>
      <c r="F288" s="140"/>
      <c r="G288" s="140"/>
      <c r="H288" s="140"/>
      <c r="I288" s="140"/>
      <c r="J288" s="140"/>
      <c r="K288" s="140"/>
      <c r="L288" s="140"/>
      <c r="M288" s="140"/>
      <c r="N288" s="140"/>
      <c r="O288" s="140"/>
      <c r="P288" s="140"/>
      <c r="Q288" s="140"/>
      <c r="R288" s="140" t="s">
        <v>1008</v>
      </c>
      <c r="S288" s="140"/>
      <c r="T288" s="140"/>
      <c r="U288" s="140"/>
      <c r="V288" s="140"/>
      <c r="W288" s="140">
        <v>1</v>
      </c>
      <c r="X288" s="140"/>
      <c r="Y288" s="140"/>
      <c r="Z288" s="140">
        <v>1</v>
      </c>
      <c r="AA288" s="140">
        <v>1</v>
      </c>
      <c r="AB288" s="140"/>
      <c r="AC288" s="140"/>
      <c r="AD288" s="140"/>
      <c r="AE288" s="140"/>
      <c r="AF288" s="140"/>
      <c r="AG288" s="140"/>
      <c r="AH288" s="140"/>
      <c r="AI288" s="140"/>
      <c r="AJ288" s="140"/>
      <c r="AK288" s="140"/>
      <c r="AL288" s="140"/>
      <c r="AM288" s="140"/>
      <c r="AN288" s="140"/>
      <c r="AO288" s="140"/>
      <c r="AP288" s="140"/>
      <c r="AQ288" s="140"/>
      <c r="AR288" s="140"/>
      <c r="AS288" s="140"/>
      <c r="AT288" s="140"/>
      <c r="AU288" s="140"/>
      <c r="AV288" s="140"/>
      <c r="AW288" s="140"/>
      <c r="AX288" s="140"/>
      <c r="AY288" s="140"/>
      <c r="AZ288" s="140"/>
      <c r="BA288" s="140"/>
      <c r="BB288" s="140"/>
      <c r="BC288" s="140"/>
      <c r="BD288" s="140"/>
      <c r="BE288" s="140"/>
      <c r="BF288" s="140"/>
      <c r="BG288" s="140"/>
      <c r="BH288" s="140"/>
      <c r="BI288" s="140"/>
      <c r="BJ288" s="140"/>
      <c r="BK288" s="140"/>
      <c r="BL288" s="140"/>
      <c r="BM288" s="140"/>
      <c r="BN288" s="140"/>
      <c r="BO288" s="140"/>
      <c r="BP288" s="140"/>
      <c r="BQ288" s="140"/>
      <c r="BR288" s="140"/>
      <c r="BS288" s="140"/>
      <c r="BT288" s="140"/>
      <c r="BU288" s="140"/>
      <c r="BV288" s="140"/>
      <c r="BW288" s="140"/>
      <c r="BX288" s="140"/>
      <c r="BY288" s="140"/>
      <c r="BZ288" s="140"/>
      <c r="CA288" s="140"/>
      <c r="CB288" s="140"/>
      <c r="CC288" s="140"/>
      <c r="CD288" s="140"/>
      <c r="CE288" s="140"/>
      <c r="CF288" s="140"/>
      <c r="CG288" s="140"/>
      <c r="CH288" s="140"/>
      <c r="CI288" s="140"/>
      <c r="CJ288" s="140"/>
      <c r="CK288" s="140"/>
      <c r="CL288" s="140"/>
      <c r="CM288" s="140"/>
      <c r="CN288" s="140"/>
      <c r="CO288" s="140"/>
      <c r="CP288" s="140"/>
      <c r="CQ288" s="140">
        <v>1</v>
      </c>
      <c r="CR288" s="140"/>
      <c r="CS288" s="140"/>
      <c r="CT288" s="140"/>
      <c r="CU288" s="140"/>
      <c r="CV288" s="140"/>
      <c r="CW288" s="140"/>
      <c r="CX288" s="140"/>
      <c r="CY288" s="140"/>
      <c r="CZ288" s="140"/>
      <c r="DA288" s="140"/>
      <c r="DB288" s="140"/>
      <c r="DC288" s="140"/>
      <c r="DD288" s="140"/>
      <c r="DE288" s="140"/>
      <c r="DF288" s="140"/>
      <c r="DG288" s="140"/>
      <c r="DH288" s="140"/>
      <c r="DI288" s="140"/>
      <c r="DJ288" s="140"/>
      <c r="DK288" s="140"/>
      <c r="DL288" s="140"/>
      <c r="DM288" s="140"/>
      <c r="DN288" s="140"/>
    </row>
    <row r="289" spans="1:118">
      <c r="A289" s="174">
        <v>841151</v>
      </c>
      <c r="B289" s="124" t="s">
        <v>996</v>
      </c>
      <c r="C289" s="125">
        <v>5</v>
      </c>
      <c r="D289" s="139" t="s">
        <v>975</v>
      </c>
      <c r="E289" s="200"/>
      <c r="F289" s="140"/>
      <c r="G289" s="140"/>
      <c r="H289" s="140"/>
      <c r="I289" s="140"/>
      <c r="J289" s="140"/>
      <c r="K289" s="140"/>
      <c r="L289" s="140"/>
      <c r="M289" s="140"/>
      <c r="N289" s="140"/>
      <c r="O289" s="140"/>
      <c r="P289" s="140"/>
      <c r="Q289" s="140"/>
      <c r="R289" s="140" t="s">
        <v>1008</v>
      </c>
      <c r="S289" s="140"/>
      <c r="T289" s="140"/>
      <c r="U289" s="140"/>
      <c r="V289" s="140"/>
      <c r="W289" s="140">
        <v>1</v>
      </c>
      <c r="X289" s="140"/>
      <c r="Y289" s="140"/>
      <c r="Z289" s="140">
        <v>1</v>
      </c>
      <c r="AA289" s="140">
        <v>1</v>
      </c>
      <c r="AB289" s="140"/>
      <c r="AC289" s="140"/>
      <c r="AD289" s="140"/>
      <c r="AE289" s="140"/>
      <c r="AF289" s="140"/>
      <c r="AG289" s="140"/>
      <c r="AH289" s="140"/>
      <c r="AI289" s="140"/>
      <c r="AJ289" s="140"/>
      <c r="AK289" s="140"/>
      <c r="AL289" s="140"/>
      <c r="AM289" s="140"/>
      <c r="AN289" s="140"/>
      <c r="AO289" s="140"/>
      <c r="AP289" s="140"/>
      <c r="AQ289" s="140"/>
      <c r="AR289" s="140"/>
      <c r="AS289" s="140"/>
      <c r="AT289" s="140"/>
      <c r="AU289" s="140"/>
      <c r="AV289" s="140"/>
      <c r="AW289" s="140"/>
      <c r="AX289" s="140"/>
      <c r="AY289" s="140"/>
      <c r="AZ289" s="140"/>
      <c r="BA289" s="140"/>
      <c r="BB289" s="140"/>
      <c r="BC289" s="140"/>
      <c r="BD289" s="140"/>
      <c r="BE289" s="140"/>
      <c r="BF289" s="140"/>
      <c r="BG289" s="140"/>
      <c r="BH289" s="140"/>
      <c r="BI289" s="140"/>
      <c r="BJ289" s="140"/>
      <c r="BK289" s="140"/>
      <c r="BL289" s="140"/>
      <c r="BM289" s="140"/>
      <c r="BN289" s="140"/>
      <c r="BO289" s="140"/>
      <c r="BP289" s="140"/>
      <c r="BQ289" s="140"/>
      <c r="BR289" s="140"/>
      <c r="BS289" s="140"/>
      <c r="BT289" s="140"/>
      <c r="BU289" s="140"/>
      <c r="BV289" s="140"/>
      <c r="BW289" s="140"/>
      <c r="BX289" s="140"/>
      <c r="BY289" s="140"/>
      <c r="BZ289" s="140"/>
      <c r="CA289" s="140"/>
      <c r="CB289" s="140"/>
      <c r="CC289" s="140"/>
      <c r="CD289" s="140"/>
      <c r="CE289" s="140"/>
      <c r="CF289" s="140"/>
      <c r="CG289" s="140"/>
      <c r="CH289" s="140"/>
      <c r="CI289" s="140"/>
      <c r="CJ289" s="140"/>
      <c r="CK289" s="140"/>
      <c r="CL289" s="140"/>
      <c r="CM289" s="140"/>
      <c r="CN289" s="140"/>
      <c r="CO289" s="140"/>
      <c r="CP289" s="140"/>
      <c r="CQ289" s="140">
        <v>1</v>
      </c>
      <c r="CR289" s="140"/>
      <c r="CS289" s="140"/>
      <c r="CT289" s="140"/>
      <c r="CU289" s="140"/>
      <c r="CV289" s="140"/>
      <c r="CW289" s="140"/>
      <c r="CX289" s="140"/>
      <c r="CY289" s="140"/>
      <c r="CZ289" s="140"/>
      <c r="DA289" s="140"/>
      <c r="DB289" s="140"/>
      <c r="DC289" s="140"/>
      <c r="DD289" s="140"/>
      <c r="DE289" s="140"/>
      <c r="DF289" s="140"/>
      <c r="DG289" s="140"/>
      <c r="DH289" s="140"/>
      <c r="DI289" s="140"/>
      <c r="DJ289" s="140"/>
      <c r="DK289" s="140"/>
      <c r="DL289" s="140"/>
      <c r="DM289" s="140"/>
      <c r="DN289" s="140"/>
    </row>
    <row r="290" spans="1:118">
      <c r="A290" s="182">
        <v>838711</v>
      </c>
      <c r="B290" s="158" t="s">
        <v>1099</v>
      </c>
      <c r="C290" s="159">
        <v>1</v>
      </c>
      <c r="D290" s="160" t="s">
        <v>746</v>
      </c>
      <c r="E290" s="202" t="s">
        <v>287</v>
      </c>
      <c r="F290" s="161"/>
      <c r="G290" s="161"/>
      <c r="H290" s="161"/>
      <c r="I290" s="161"/>
      <c r="J290" s="161"/>
      <c r="K290" s="161"/>
      <c r="L290" s="161"/>
      <c r="M290" s="161"/>
      <c r="N290" s="161"/>
      <c r="O290" s="161">
        <v>1</v>
      </c>
      <c r="P290" s="161"/>
      <c r="Q290" s="161"/>
      <c r="R290" s="161"/>
      <c r="S290" s="161"/>
      <c r="T290" s="161"/>
      <c r="U290" s="161"/>
      <c r="V290" s="161"/>
      <c r="W290" s="161"/>
      <c r="X290" s="161"/>
      <c r="Y290" s="161"/>
      <c r="Z290" s="161"/>
      <c r="AA290" s="161">
        <v>1</v>
      </c>
      <c r="AB290" s="161"/>
      <c r="AC290" s="161"/>
      <c r="AD290" s="161"/>
      <c r="AE290" s="161"/>
      <c r="AF290" s="161"/>
      <c r="AG290" s="161"/>
      <c r="AH290" s="161"/>
      <c r="AI290" s="161"/>
      <c r="AJ290" s="161"/>
      <c r="AK290" s="161"/>
      <c r="AL290" s="161"/>
      <c r="AM290" s="161"/>
      <c r="AN290" s="161"/>
      <c r="AO290" s="161"/>
      <c r="AP290" s="161"/>
      <c r="AQ290" s="161"/>
      <c r="AR290" s="161"/>
      <c r="AS290" s="161"/>
      <c r="AT290" s="161"/>
      <c r="AU290" s="161"/>
      <c r="AV290" s="161"/>
      <c r="AW290" s="161"/>
      <c r="AX290" s="161"/>
      <c r="AY290" s="161"/>
      <c r="AZ290" s="161"/>
      <c r="BA290" s="161"/>
      <c r="BB290" s="161"/>
      <c r="BC290" s="161"/>
      <c r="BD290" s="161"/>
      <c r="BE290" s="161"/>
      <c r="BF290" s="161"/>
      <c r="BG290" s="161"/>
      <c r="BH290" s="161"/>
      <c r="BI290" s="161"/>
      <c r="BJ290" s="161"/>
      <c r="BK290" s="161"/>
      <c r="BL290" s="161"/>
      <c r="BM290" s="161"/>
      <c r="BN290" s="161"/>
      <c r="BO290" s="161"/>
      <c r="BP290" s="161">
        <v>1</v>
      </c>
      <c r="BQ290" s="161"/>
      <c r="BR290" s="161"/>
      <c r="BS290" s="161"/>
      <c r="BT290" s="161"/>
      <c r="BU290" s="161">
        <v>1</v>
      </c>
      <c r="BV290" s="161"/>
      <c r="BW290" s="161"/>
      <c r="BX290" s="161"/>
      <c r="BY290" s="161"/>
      <c r="BZ290" s="161"/>
      <c r="CA290" s="161"/>
      <c r="CB290" s="161"/>
      <c r="CC290" s="161"/>
      <c r="CD290" s="161"/>
      <c r="CE290" s="161"/>
      <c r="CF290" s="161"/>
      <c r="CG290" s="161"/>
      <c r="CH290" s="161"/>
      <c r="CI290" s="161"/>
      <c r="CJ290" s="161"/>
      <c r="CK290" s="161"/>
      <c r="CL290" s="161"/>
      <c r="CM290" s="161"/>
      <c r="CN290" s="161"/>
      <c r="CO290" s="161"/>
      <c r="CP290" s="161"/>
      <c r="CQ290" s="161"/>
      <c r="CR290" s="161"/>
      <c r="CS290" s="161"/>
      <c r="CT290" s="161"/>
      <c r="CU290" s="161"/>
      <c r="CV290" s="161"/>
      <c r="CW290" s="161"/>
      <c r="CX290" s="161"/>
      <c r="CY290" s="161"/>
      <c r="CZ290" s="161"/>
      <c r="DA290" s="161"/>
      <c r="DB290" s="161"/>
      <c r="DC290" s="161"/>
      <c r="DD290" s="161"/>
      <c r="DE290" s="161"/>
      <c r="DF290" s="161"/>
      <c r="DG290" s="161"/>
      <c r="DH290" s="161"/>
      <c r="DI290" s="161"/>
      <c r="DJ290" s="161"/>
      <c r="DK290" s="161"/>
      <c r="DL290" s="161"/>
      <c r="DM290" s="161"/>
      <c r="DN290" s="161"/>
    </row>
    <row r="291" spans="1:118">
      <c r="A291" s="182">
        <v>838751</v>
      </c>
      <c r="B291" s="158" t="s">
        <v>1000</v>
      </c>
      <c r="C291" s="159">
        <v>5</v>
      </c>
      <c r="D291" s="160" t="s">
        <v>746</v>
      </c>
      <c r="E291" s="202" t="s">
        <v>287</v>
      </c>
      <c r="F291" s="161"/>
      <c r="G291" s="161"/>
      <c r="H291" s="161"/>
      <c r="I291" s="161"/>
      <c r="J291" s="161"/>
      <c r="K291" s="161"/>
      <c r="L291" s="161"/>
      <c r="M291" s="161"/>
      <c r="N291" s="161"/>
      <c r="O291" s="161">
        <v>1</v>
      </c>
      <c r="P291" s="161"/>
      <c r="Q291" s="161"/>
      <c r="R291" s="161"/>
      <c r="S291" s="161"/>
      <c r="T291" s="161"/>
      <c r="U291" s="161"/>
      <c r="V291" s="161"/>
      <c r="W291" s="161"/>
      <c r="X291" s="161"/>
      <c r="Y291" s="161"/>
      <c r="Z291" s="161"/>
      <c r="AA291" s="161">
        <v>1</v>
      </c>
      <c r="AB291" s="161"/>
      <c r="AC291" s="161"/>
      <c r="AD291" s="161"/>
      <c r="AE291" s="161"/>
      <c r="AF291" s="161"/>
      <c r="AG291" s="161"/>
      <c r="AH291" s="161"/>
      <c r="AI291" s="161"/>
      <c r="AJ291" s="161"/>
      <c r="AK291" s="161"/>
      <c r="AL291" s="161"/>
      <c r="AM291" s="161"/>
      <c r="AN291" s="161"/>
      <c r="AO291" s="161"/>
      <c r="AP291" s="161"/>
      <c r="AQ291" s="161"/>
      <c r="AR291" s="161"/>
      <c r="AS291" s="161"/>
      <c r="AT291" s="161"/>
      <c r="AU291" s="161"/>
      <c r="AV291" s="161"/>
      <c r="AW291" s="161"/>
      <c r="AX291" s="161"/>
      <c r="AY291" s="161"/>
      <c r="AZ291" s="161"/>
      <c r="BA291" s="161"/>
      <c r="BB291" s="161"/>
      <c r="BC291" s="161"/>
      <c r="BD291" s="161"/>
      <c r="BE291" s="161"/>
      <c r="BF291" s="161"/>
      <c r="BG291" s="161"/>
      <c r="BH291" s="161"/>
      <c r="BI291" s="161"/>
      <c r="BJ291" s="161"/>
      <c r="BK291" s="161"/>
      <c r="BL291" s="161"/>
      <c r="BM291" s="161"/>
      <c r="BN291" s="161"/>
      <c r="BO291" s="161"/>
      <c r="BP291" s="161">
        <v>1</v>
      </c>
      <c r="BQ291" s="161"/>
      <c r="BR291" s="161"/>
      <c r="BS291" s="161"/>
      <c r="BT291" s="161"/>
      <c r="BU291" s="161">
        <v>1</v>
      </c>
      <c r="BV291" s="161"/>
      <c r="BW291" s="161"/>
      <c r="BX291" s="161"/>
      <c r="BY291" s="161"/>
      <c r="BZ291" s="161"/>
      <c r="CA291" s="161"/>
      <c r="CB291" s="161"/>
      <c r="CC291" s="161"/>
      <c r="CD291" s="161"/>
      <c r="CE291" s="161"/>
      <c r="CF291" s="161"/>
      <c r="CG291" s="161"/>
      <c r="CH291" s="161"/>
      <c r="CI291" s="161"/>
      <c r="CJ291" s="161"/>
      <c r="CK291" s="161"/>
      <c r="CL291" s="161"/>
      <c r="CM291" s="161"/>
      <c r="CN291" s="161"/>
      <c r="CO291" s="161"/>
      <c r="CP291" s="161"/>
      <c r="CQ291" s="161"/>
      <c r="CR291" s="161"/>
      <c r="CS291" s="161"/>
      <c r="CT291" s="161"/>
      <c r="CU291" s="161"/>
      <c r="CV291" s="161"/>
      <c r="CW291" s="161"/>
      <c r="CX291" s="161"/>
      <c r="CY291" s="161"/>
      <c r="CZ291" s="161"/>
      <c r="DA291" s="161"/>
      <c r="DB291" s="161"/>
      <c r="DC291" s="161"/>
      <c r="DD291" s="161"/>
      <c r="DE291" s="161"/>
      <c r="DF291" s="161"/>
      <c r="DG291" s="161"/>
      <c r="DH291" s="161"/>
      <c r="DI291" s="161"/>
      <c r="DJ291" s="161"/>
      <c r="DK291" s="161"/>
      <c r="DL291" s="161"/>
      <c r="DM291" s="161"/>
      <c r="DN291" s="161"/>
    </row>
    <row r="292" spans="1:118">
      <c r="A292" s="183">
        <v>842411</v>
      </c>
      <c r="B292" s="162" t="s">
        <v>1102</v>
      </c>
      <c r="C292" s="163">
        <v>1</v>
      </c>
      <c r="D292" s="163" t="s">
        <v>973</v>
      </c>
      <c r="E292" s="203" t="s">
        <v>287</v>
      </c>
      <c r="F292" s="164"/>
      <c r="G292" s="164"/>
      <c r="H292" s="164"/>
      <c r="I292" s="164"/>
      <c r="J292" s="164"/>
      <c r="K292" s="164"/>
      <c r="L292" s="164"/>
      <c r="M292" s="164"/>
      <c r="N292" s="164"/>
      <c r="O292" s="164">
        <v>1</v>
      </c>
      <c r="P292" s="164"/>
      <c r="Q292" s="164"/>
      <c r="R292" s="164"/>
      <c r="S292" s="164"/>
      <c r="T292" s="164"/>
      <c r="U292" s="164"/>
      <c r="V292" s="164"/>
      <c r="W292" s="164"/>
      <c r="X292" s="164"/>
      <c r="Y292" s="164"/>
      <c r="Z292" s="164"/>
      <c r="AA292" s="164">
        <v>1</v>
      </c>
      <c r="AB292" s="164"/>
      <c r="AC292" s="164"/>
      <c r="AD292" s="164"/>
      <c r="AE292" s="164"/>
      <c r="AF292" s="164"/>
      <c r="AG292" s="164"/>
      <c r="AH292" s="164"/>
      <c r="AI292" s="164"/>
      <c r="AJ292" s="164"/>
      <c r="AK292" s="164"/>
      <c r="AL292" s="164"/>
      <c r="AM292" s="164"/>
      <c r="AN292" s="164"/>
      <c r="AO292" s="164"/>
      <c r="AP292" s="164"/>
      <c r="AQ292" s="164"/>
      <c r="AR292" s="164">
        <v>1</v>
      </c>
      <c r="AS292" s="164"/>
      <c r="AT292" s="164"/>
      <c r="AU292" s="164"/>
      <c r="AV292" s="164"/>
      <c r="AW292" s="164"/>
      <c r="AX292" s="164"/>
      <c r="AY292" s="164"/>
      <c r="AZ292" s="164"/>
      <c r="BA292" s="164"/>
      <c r="BB292" s="164"/>
      <c r="BC292" s="164"/>
      <c r="BD292" s="164"/>
      <c r="BE292" s="164"/>
      <c r="BF292" s="164"/>
      <c r="BG292" s="164"/>
      <c r="BH292" s="164"/>
      <c r="BI292" s="164"/>
      <c r="BJ292" s="164"/>
      <c r="BK292" s="164"/>
      <c r="BL292" s="164"/>
      <c r="BM292" s="164">
        <v>1</v>
      </c>
      <c r="BN292" s="164"/>
      <c r="BO292" s="164"/>
      <c r="BP292" s="164"/>
      <c r="BQ292" s="164">
        <v>1</v>
      </c>
      <c r="BR292" s="164">
        <v>1</v>
      </c>
      <c r="BS292" s="164"/>
      <c r="BT292" s="164"/>
      <c r="BU292" s="164"/>
      <c r="BV292" s="164"/>
      <c r="BW292" s="164"/>
      <c r="BX292" s="164"/>
      <c r="BY292" s="164"/>
      <c r="BZ292" s="164"/>
      <c r="CA292" s="164"/>
      <c r="CB292" s="164"/>
      <c r="CC292" s="164"/>
      <c r="CD292" s="164"/>
      <c r="CE292" s="164"/>
      <c r="CF292" s="164"/>
      <c r="CG292" s="164"/>
      <c r="CH292" s="164"/>
      <c r="CI292" s="164"/>
      <c r="CJ292" s="164"/>
      <c r="CK292" s="164"/>
      <c r="CL292" s="164"/>
      <c r="CM292" s="164"/>
      <c r="CN292" s="164"/>
      <c r="CO292" s="164"/>
      <c r="CP292" s="164"/>
      <c r="CQ292" s="164"/>
      <c r="CR292" s="164"/>
      <c r="CS292" s="164"/>
      <c r="CT292" s="164"/>
      <c r="CU292" s="164"/>
      <c r="CV292" s="164"/>
      <c r="CW292" s="164"/>
      <c r="CX292" s="164"/>
      <c r="CY292" s="164"/>
      <c r="CZ292" s="164"/>
      <c r="DA292" s="164"/>
      <c r="DB292" s="164"/>
      <c r="DC292" s="164"/>
      <c r="DD292" s="164"/>
      <c r="DE292" s="164"/>
      <c r="DF292" s="164"/>
      <c r="DG292" s="164"/>
      <c r="DH292" s="164"/>
      <c r="DI292" s="164"/>
      <c r="DJ292" s="164"/>
      <c r="DK292" s="164"/>
      <c r="DL292" s="164"/>
      <c r="DM292" s="164"/>
      <c r="DN292" s="164"/>
    </row>
    <row r="293" spans="1:118">
      <c r="A293" s="183">
        <v>842451</v>
      </c>
      <c r="B293" s="162" t="s">
        <v>1103</v>
      </c>
      <c r="C293" s="165">
        <v>5</v>
      </c>
      <c r="D293" s="163" t="s">
        <v>973</v>
      </c>
      <c r="E293" s="204" t="s">
        <v>287</v>
      </c>
      <c r="F293" s="164"/>
      <c r="G293" s="164"/>
      <c r="H293" s="164"/>
      <c r="I293" s="164"/>
      <c r="J293" s="164"/>
      <c r="K293" s="164"/>
      <c r="L293" s="164"/>
      <c r="M293" s="164"/>
      <c r="N293" s="164"/>
      <c r="O293" s="164">
        <v>1</v>
      </c>
      <c r="P293" s="164"/>
      <c r="Q293" s="164"/>
      <c r="R293" s="164"/>
      <c r="S293" s="164"/>
      <c r="T293" s="164"/>
      <c r="U293" s="164"/>
      <c r="V293" s="164"/>
      <c r="W293" s="164"/>
      <c r="X293" s="164"/>
      <c r="Y293" s="164"/>
      <c r="Z293" s="164"/>
      <c r="AA293" s="164">
        <v>1</v>
      </c>
      <c r="AB293" s="164"/>
      <c r="AC293" s="164"/>
      <c r="AD293" s="164"/>
      <c r="AE293" s="164"/>
      <c r="AF293" s="164"/>
      <c r="AG293" s="164"/>
      <c r="AH293" s="164"/>
      <c r="AI293" s="164"/>
      <c r="AJ293" s="164"/>
      <c r="AK293" s="164"/>
      <c r="AL293" s="164"/>
      <c r="AM293" s="164"/>
      <c r="AN293" s="164"/>
      <c r="AO293" s="164"/>
      <c r="AP293" s="164"/>
      <c r="AQ293" s="164"/>
      <c r="AR293" s="164">
        <v>1</v>
      </c>
      <c r="AS293" s="164"/>
      <c r="AT293" s="164"/>
      <c r="AU293" s="164"/>
      <c r="AV293" s="164"/>
      <c r="AW293" s="164"/>
      <c r="AX293" s="164"/>
      <c r="AY293" s="164"/>
      <c r="AZ293" s="164"/>
      <c r="BA293" s="164"/>
      <c r="BB293" s="164"/>
      <c r="BC293" s="164"/>
      <c r="BD293" s="164"/>
      <c r="BE293" s="164"/>
      <c r="BF293" s="164"/>
      <c r="BG293" s="164"/>
      <c r="BH293" s="164"/>
      <c r="BI293" s="164"/>
      <c r="BJ293" s="164"/>
      <c r="BK293" s="164"/>
      <c r="BL293" s="164"/>
      <c r="BM293" s="164">
        <v>1</v>
      </c>
      <c r="BN293" s="164"/>
      <c r="BO293" s="164"/>
      <c r="BP293" s="164"/>
      <c r="BQ293" s="164">
        <v>1</v>
      </c>
      <c r="BR293" s="164">
        <v>1</v>
      </c>
      <c r="BS293" s="164"/>
      <c r="BT293" s="164"/>
      <c r="BU293" s="164"/>
      <c r="BV293" s="164"/>
      <c r="BW293" s="164"/>
      <c r="BX293" s="164"/>
      <c r="BY293" s="164"/>
      <c r="BZ293" s="164"/>
      <c r="CA293" s="164"/>
      <c r="CB293" s="164"/>
      <c r="CC293" s="164"/>
      <c r="CD293" s="164"/>
      <c r="CE293" s="164"/>
      <c r="CF293" s="164"/>
      <c r="CG293" s="164"/>
      <c r="CH293" s="164"/>
      <c r="CI293" s="164"/>
      <c r="CJ293" s="164"/>
      <c r="CK293" s="164"/>
      <c r="CL293" s="164"/>
      <c r="CM293" s="164"/>
      <c r="CN293" s="164"/>
      <c r="CO293" s="164"/>
      <c r="CP293" s="164"/>
      <c r="CQ293" s="164"/>
      <c r="CR293" s="164"/>
      <c r="CS293" s="164"/>
      <c r="CT293" s="164"/>
      <c r="CU293" s="164"/>
      <c r="CV293" s="164"/>
      <c r="CW293" s="164"/>
      <c r="CX293" s="164"/>
      <c r="CY293" s="164"/>
      <c r="CZ293" s="164"/>
      <c r="DA293" s="164"/>
      <c r="DB293" s="164"/>
      <c r="DC293" s="164"/>
      <c r="DD293" s="164"/>
      <c r="DE293" s="164"/>
      <c r="DF293" s="164"/>
      <c r="DG293" s="164"/>
      <c r="DH293" s="164"/>
      <c r="DI293" s="164"/>
      <c r="DJ293" s="164"/>
      <c r="DK293" s="164"/>
      <c r="DL293" s="164"/>
      <c r="DM293" s="164"/>
      <c r="DN293" s="164"/>
    </row>
    <row r="294" spans="1:118">
      <c r="A294" s="180">
        <v>856311</v>
      </c>
      <c r="B294" s="127" t="s">
        <v>1100</v>
      </c>
      <c r="C294" s="128">
        <v>1</v>
      </c>
      <c r="D294" s="137" t="s">
        <v>746</v>
      </c>
      <c r="E294" s="201" t="s">
        <v>460</v>
      </c>
      <c r="F294" s="138"/>
      <c r="G294" s="138"/>
      <c r="H294" s="138"/>
      <c r="I294" s="138"/>
      <c r="J294" s="138"/>
      <c r="K294" s="138">
        <v>1</v>
      </c>
      <c r="L294" s="138">
        <v>1</v>
      </c>
      <c r="M294" s="138"/>
      <c r="N294" s="138"/>
      <c r="O294" s="138"/>
      <c r="P294" s="138"/>
      <c r="Q294" s="138"/>
      <c r="R294" s="138"/>
      <c r="S294" s="138"/>
      <c r="T294" s="138"/>
      <c r="U294" s="138"/>
      <c r="V294" s="138"/>
      <c r="W294" s="138"/>
      <c r="X294" s="138"/>
      <c r="Y294" s="138"/>
      <c r="Z294" s="138"/>
      <c r="AA294" s="138">
        <v>1</v>
      </c>
      <c r="AB294" s="138"/>
      <c r="AC294" s="138"/>
      <c r="AD294" s="138"/>
      <c r="AE294" s="138"/>
      <c r="AF294" s="138"/>
      <c r="AG294" s="138"/>
      <c r="AH294" s="138"/>
      <c r="AI294" s="138"/>
      <c r="AJ294" s="138"/>
      <c r="AK294" s="138"/>
      <c r="AL294" s="138"/>
      <c r="AM294" s="138"/>
      <c r="AN294" s="138"/>
      <c r="AO294" s="138"/>
      <c r="AP294" s="138"/>
      <c r="AQ294" s="138"/>
      <c r="AR294" s="138"/>
      <c r="AS294" s="138"/>
      <c r="AT294" s="138"/>
      <c r="AU294" s="138"/>
      <c r="AV294" s="138"/>
      <c r="AW294" s="138"/>
      <c r="AX294" s="138"/>
      <c r="AY294" s="138"/>
      <c r="AZ294" s="138">
        <v>1</v>
      </c>
      <c r="BA294" s="138"/>
      <c r="BB294" s="138"/>
      <c r="BC294" s="138"/>
      <c r="BD294" s="138"/>
      <c r="BE294" s="138"/>
      <c r="BF294" s="138"/>
      <c r="BG294" s="138"/>
      <c r="BH294" s="138"/>
      <c r="BI294" s="138"/>
      <c r="BJ294" s="138"/>
      <c r="BK294" s="138"/>
      <c r="BL294" s="138"/>
      <c r="BM294" s="138"/>
      <c r="BN294" s="138"/>
      <c r="BO294" s="138"/>
      <c r="BP294" s="138"/>
      <c r="BQ294" s="138"/>
      <c r="BR294" s="138"/>
      <c r="BS294" s="138"/>
      <c r="BT294" s="138"/>
      <c r="BU294" s="138"/>
      <c r="BV294" s="138"/>
      <c r="BW294" s="138"/>
      <c r="BX294" s="138"/>
      <c r="BY294" s="138"/>
      <c r="BZ294" s="138"/>
      <c r="CA294" s="138"/>
      <c r="CB294" s="138"/>
      <c r="CC294" s="138"/>
      <c r="CD294" s="138"/>
      <c r="CE294" s="138"/>
      <c r="CF294" s="138"/>
      <c r="CG294" s="138"/>
      <c r="CH294" s="138"/>
      <c r="CI294" s="138"/>
      <c r="CJ294" s="138"/>
      <c r="CK294" s="138"/>
      <c r="CL294" s="138"/>
      <c r="CM294" s="138"/>
      <c r="CN294" s="138"/>
      <c r="CO294" s="138"/>
      <c r="CP294" s="138"/>
      <c r="CQ294" s="138"/>
      <c r="CR294" s="138"/>
      <c r="CS294" s="138"/>
      <c r="CT294" s="138"/>
      <c r="CU294" s="138"/>
      <c r="CV294" s="138"/>
      <c r="CW294" s="138"/>
      <c r="CX294" s="138"/>
      <c r="CY294" s="138"/>
      <c r="CZ294" s="138"/>
      <c r="DA294" s="138"/>
      <c r="DB294" s="138"/>
      <c r="DC294" s="138"/>
      <c r="DD294" s="138"/>
      <c r="DE294" s="138"/>
      <c r="DF294" s="138"/>
      <c r="DG294" s="138"/>
      <c r="DH294" s="138"/>
      <c r="DI294" s="138"/>
      <c r="DJ294" s="138"/>
      <c r="DK294" s="138"/>
      <c r="DL294" s="138"/>
      <c r="DM294" s="138"/>
      <c r="DN294" s="138"/>
    </row>
    <row r="295" spans="1:118">
      <c r="A295" s="180">
        <v>856322</v>
      </c>
      <c r="B295" s="127" t="s">
        <v>998</v>
      </c>
      <c r="C295" s="128">
        <v>5</v>
      </c>
      <c r="D295" s="137" t="s">
        <v>746</v>
      </c>
      <c r="E295" s="201" t="s">
        <v>460</v>
      </c>
      <c r="F295" s="138"/>
      <c r="G295" s="138"/>
      <c r="H295" s="138"/>
      <c r="I295" s="138"/>
      <c r="J295" s="138"/>
      <c r="K295" s="138">
        <v>1</v>
      </c>
      <c r="L295" s="138">
        <v>1</v>
      </c>
      <c r="M295" s="138"/>
      <c r="N295" s="138"/>
      <c r="O295" s="138"/>
      <c r="P295" s="138"/>
      <c r="Q295" s="138"/>
      <c r="R295" s="138"/>
      <c r="S295" s="138"/>
      <c r="T295" s="138"/>
      <c r="U295" s="138"/>
      <c r="V295" s="138"/>
      <c r="W295" s="138"/>
      <c r="X295" s="138"/>
      <c r="Y295" s="138"/>
      <c r="Z295" s="138"/>
      <c r="AA295" s="138">
        <v>1</v>
      </c>
      <c r="AB295" s="138"/>
      <c r="AC295" s="138"/>
      <c r="AD295" s="138"/>
      <c r="AE295" s="138"/>
      <c r="AF295" s="138"/>
      <c r="AG295" s="138"/>
      <c r="AH295" s="138"/>
      <c r="AI295" s="138"/>
      <c r="AJ295" s="138"/>
      <c r="AK295" s="138"/>
      <c r="AL295" s="138"/>
      <c r="AM295" s="138"/>
      <c r="AN295" s="138"/>
      <c r="AO295" s="138"/>
      <c r="AP295" s="138"/>
      <c r="AQ295" s="138"/>
      <c r="AR295" s="138"/>
      <c r="AS295" s="138"/>
      <c r="AT295" s="138"/>
      <c r="AU295" s="138"/>
      <c r="AV295" s="138"/>
      <c r="AW295" s="138"/>
      <c r="AX295" s="138"/>
      <c r="AY295" s="138"/>
      <c r="AZ295" s="138">
        <v>1</v>
      </c>
      <c r="BA295" s="138"/>
      <c r="BB295" s="138"/>
      <c r="BC295" s="138"/>
      <c r="BD295" s="138"/>
      <c r="BE295" s="138"/>
      <c r="BF295" s="138"/>
      <c r="BG295" s="138"/>
      <c r="BH295" s="138"/>
      <c r="BI295" s="138"/>
      <c r="BJ295" s="138"/>
      <c r="BK295" s="138"/>
      <c r="BL295" s="138"/>
      <c r="BM295" s="138"/>
      <c r="BN295" s="138"/>
      <c r="BO295" s="138"/>
      <c r="BP295" s="138"/>
      <c r="BQ295" s="138"/>
      <c r="BR295" s="138"/>
      <c r="BS295" s="138"/>
      <c r="BT295" s="138"/>
      <c r="BU295" s="138"/>
      <c r="BV295" s="138"/>
      <c r="BW295" s="138"/>
      <c r="BX295" s="138"/>
      <c r="BY295" s="138"/>
      <c r="BZ295" s="138"/>
      <c r="CA295" s="138"/>
      <c r="CB295" s="138"/>
      <c r="CC295" s="138"/>
      <c r="CD295" s="138"/>
      <c r="CE295" s="138"/>
      <c r="CF295" s="138"/>
      <c r="CG295" s="138"/>
      <c r="CH295" s="138"/>
      <c r="CI295" s="138"/>
      <c r="CJ295" s="138"/>
      <c r="CK295" s="138"/>
      <c r="CL295" s="138"/>
      <c r="CM295" s="138"/>
      <c r="CN295" s="138"/>
      <c r="CO295" s="138"/>
      <c r="CP295" s="138"/>
      <c r="CQ295" s="138"/>
      <c r="CR295" s="138"/>
      <c r="CS295" s="138"/>
      <c r="CT295" s="138"/>
      <c r="CU295" s="138"/>
      <c r="CV295" s="138"/>
      <c r="CW295" s="138"/>
      <c r="CX295" s="138"/>
      <c r="CY295" s="138"/>
      <c r="CZ295" s="138"/>
      <c r="DA295" s="138"/>
      <c r="DB295" s="138"/>
      <c r="DC295" s="138"/>
      <c r="DD295" s="138"/>
      <c r="DE295" s="138"/>
      <c r="DF295" s="138"/>
      <c r="DG295" s="138"/>
      <c r="DH295" s="138"/>
      <c r="DI295" s="138"/>
      <c r="DJ295" s="138"/>
      <c r="DK295" s="138"/>
      <c r="DL295" s="138"/>
      <c r="DM295" s="138"/>
      <c r="DN295" s="138"/>
    </row>
    <row r="296" spans="1:118">
      <c r="A296" s="169">
        <v>867311</v>
      </c>
      <c r="B296" s="145" t="s">
        <v>999</v>
      </c>
      <c r="C296" s="146">
        <v>1</v>
      </c>
      <c r="D296" s="147" t="s">
        <v>976</v>
      </c>
      <c r="E296" s="194" t="s">
        <v>289</v>
      </c>
      <c r="F296" s="148"/>
      <c r="G296" s="148"/>
      <c r="H296" s="148"/>
      <c r="I296" s="148"/>
      <c r="J296" s="148"/>
      <c r="K296" s="148"/>
      <c r="L296" s="148"/>
      <c r="M296" s="148"/>
      <c r="N296" s="148"/>
      <c r="O296" s="148"/>
      <c r="P296" s="148"/>
      <c r="Q296" s="148">
        <v>1</v>
      </c>
      <c r="R296" s="148"/>
      <c r="S296" s="148"/>
      <c r="T296" s="148"/>
      <c r="U296" s="148"/>
      <c r="V296" s="148"/>
      <c r="W296" s="148"/>
      <c r="X296" s="148"/>
      <c r="Y296" s="148"/>
      <c r="Z296" s="148"/>
      <c r="AA296" s="148">
        <v>1</v>
      </c>
      <c r="AB296" s="148"/>
      <c r="AC296" s="148"/>
      <c r="AD296" s="148"/>
      <c r="AE296" s="148"/>
      <c r="AF296" s="148"/>
      <c r="AG296" s="148"/>
      <c r="AH296" s="148"/>
      <c r="AI296" s="148"/>
      <c r="AJ296" s="148"/>
      <c r="AK296" s="148"/>
      <c r="AL296" s="148"/>
      <c r="AM296" s="148"/>
      <c r="AN296" s="148"/>
      <c r="AO296" s="148"/>
      <c r="AP296" s="148"/>
      <c r="AQ296" s="148"/>
      <c r="AR296" s="148"/>
      <c r="AS296" s="148"/>
      <c r="AT296" s="148"/>
      <c r="AU296" s="148"/>
      <c r="AV296" s="148"/>
      <c r="AW296" s="148"/>
      <c r="AX296" s="148"/>
      <c r="AY296" s="148">
        <v>1</v>
      </c>
      <c r="AZ296" s="148"/>
      <c r="BA296" s="148"/>
      <c r="BB296" s="148"/>
      <c r="BC296" s="148"/>
      <c r="BD296" s="148"/>
      <c r="BE296" s="148"/>
      <c r="BF296" s="148"/>
      <c r="BG296" s="148"/>
      <c r="BH296" s="148"/>
      <c r="BI296" s="148"/>
      <c r="BJ296" s="148"/>
      <c r="BK296" s="148"/>
      <c r="BL296" s="148"/>
      <c r="BM296" s="148"/>
      <c r="BN296" s="148"/>
      <c r="BO296" s="148"/>
      <c r="BP296" s="148"/>
      <c r="BQ296" s="148"/>
      <c r="BR296" s="148"/>
      <c r="BS296" s="148"/>
      <c r="BT296" s="148"/>
      <c r="BU296" s="148"/>
      <c r="BV296" s="148"/>
      <c r="BW296" s="148"/>
      <c r="BX296" s="148"/>
      <c r="BY296" s="148"/>
      <c r="BZ296" s="148"/>
      <c r="CA296" s="148"/>
      <c r="CB296" s="148"/>
      <c r="CC296" s="148"/>
      <c r="CD296" s="148"/>
      <c r="CE296" s="148"/>
      <c r="CF296" s="148"/>
      <c r="CG296" s="148"/>
      <c r="CH296" s="148"/>
      <c r="CI296" s="148"/>
      <c r="CJ296" s="148"/>
      <c r="CK296" s="148"/>
      <c r="CL296" s="148"/>
      <c r="CM296" s="148"/>
      <c r="CN296" s="148"/>
      <c r="CO296" s="148"/>
      <c r="CP296" s="148"/>
      <c r="CQ296" s="148"/>
      <c r="CR296" s="148"/>
      <c r="CS296" s="148"/>
      <c r="CT296" s="148"/>
      <c r="CU296" s="148"/>
      <c r="CV296" s="148"/>
      <c r="CW296" s="148"/>
      <c r="CX296" s="148"/>
      <c r="CY296" s="148"/>
      <c r="CZ296" s="148"/>
      <c r="DA296" s="148"/>
      <c r="DB296" s="148"/>
      <c r="DC296" s="148"/>
      <c r="DD296" s="148">
        <v>1</v>
      </c>
      <c r="DE296" s="148"/>
      <c r="DF296" s="148"/>
      <c r="DG296" s="148"/>
      <c r="DH296" s="148"/>
      <c r="DI296" s="148"/>
      <c r="DJ296" s="148"/>
      <c r="DK296" s="148"/>
      <c r="DL296" s="148"/>
      <c r="DM296" s="148"/>
      <c r="DN296" s="148"/>
    </row>
    <row r="297" spans="1:118">
      <c r="A297" s="174">
        <v>854011</v>
      </c>
      <c r="B297" s="124" t="s">
        <v>997</v>
      </c>
      <c r="C297" s="125">
        <v>1</v>
      </c>
      <c r="D297" s="139" t="s">
        <v>973</v>
      </c>
      <c r="E297" s="200" t="s">
        <v>287</v>
      </c>
      <c r="F297" s="140"/>
      <c r="G297" s="140"/>
      <c r="H297" s="140"/>
      <c r="I297" s="140"/>
      <c r="J297" s="140"/>
      <c r="K297" s="140"/>
      <c r="L297" s="140"/>
      <c r="M297" s="140"/>
      <c r="N297" s="140"/>
      <c r="O297" s="140">
        <v>1</v>
      </c>
      <c r="P297" s="140"/>
      <c r="Q297" s="140"/>
      <c r="R297" s="140" t="s">
        <v>1104</v>
      </c>
      <c r="S297" s="140"/>
      <c r="T297" s="140"/>
      <c r="U297" s="140">
        <v>1</v>
      </c>
      <c r="V297" s="140"/>
      <c r="W297" s="140"/>
      <c r="X297" s="140">
        <v>1</v>
      </c>
      <c r="Y297" s="140"/>
      <c r="Z297" s="140"/>
      <c r="AA297" s="140">
        <v>1</v>
      </c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140"/>
      <c r="AL297" s="140"/>
      <c r="AM297" s="140"/>
      <c r="AN297" s="140"/>
      <c r="AO297" s="140"/>
      <c r="AP297" s="140">
        <v>1</v>
      </c>
      <c r="AQ297" s="140"/>
      <c r="AR297" s="140"/>
      <c r="AS297" s="140"/>
      <c r="AT297" s="140"/>
      <c r="AU297" s="140"/>
      <c r="AV297" s="140"/>
      <c r="AW297" s="140"/>
      <c r="AX297" s="140"/>
      <c r="AY297" s="140"/>
      <c r="AZ297" s="140"/>
      <c r="BA297" s="140"/>
      <c r="BB297" s="140"/>
      <c r="BC297" s="140"/>
      <c r="BD297" s="140"/>
      <c r="BE297" s="140"/>
      <c r="BF297" s="140"/>
      <c r="BG297" s="140"/>
      <c r="BH297" s="140"/>
      <c r="BI297" s="140"/>
      <c r="BJ297" s="140"/>
      <c r="BK297" s="140"/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140"/>
      <c r="BV297" s="140"/>
      <c r="BW297" s="140"/>
      <c r="BX297" s="140"/>
      <c r="BY297" s="140"/>
      <c r="BZ297" s="140"/>
      <c r="CA297" s="140"/>
      <c r="CB297" s="140"/>
      <c r="CC297" s="140"/>
      <c r="CD297" s="140"/>
      <c r="CE297" s="140"/>
      <c r="CF297" s="140"/>
      <c r="CG297" s="140"/>
      <c r="CH297" s="140"/>
      <c r="CI297" s="140"/>
      <c r="CJ297" s="140"/>
      <c r="CK297" s="140"/>
      <c r="CL297" s="140"/>
      <c r="CM297" s="140"/>
      <c r="CN297" s="140"/>
      <c r="CO297" s="140"/>
      <c r="CP297" s="140"/>
      <c r="CQ297" s="140"/>
      <c r="CR297" s="140"/>
      <c r="CS297" s="140"/>
      <c r="CT297" s="140"/>
      <c r="CU297" s="140"/>
      <c r="CV297" s="140"/>
      <c r="CW297" s="140"/>
      <c r="CX297" s="140"/>
      <c r="CY297" s="140"/>
      <c r="CZ297" s="140"/>
      <c r="DA297" s="140"/>
      <c r="DB297" s="140"/>
      <c r="DC297" s="140"/>
      <c r="DD297" s="140"/>
      <c r="DE297" s="140"/>
      <c r="DF297" s="140"/>
      <c r="DG297" s="140"/>
      <c r="DH297" s="140"/>
      <c r="DI297" s="140"/>
      <c r="DJ297" s="140"/>
      <c r="DK297" s="140"/>
      <c r="DL297" s="140"/>
      <c r="DM297" s="140"/>
      <c r="DN297" s="140"/>
    </row>
    <row r="298" spans="1:118">
      <c r="A298" s="174">
        <v>854051</v>
      </c>
      <c r="B298" s="124" t="s">
        <v>1101</v>
      </c>
      <c r="C298" s="125">
        <v>5</v>
      </c>
      <c r="D298" s="139" t="s">
        <v>973</v>
      </c>
      <c r="E298" s="200" t="s">
        <v>287</v>
      </c>
      <c r="F298" s="140"/>
      <c r="G298" s="140"/>
      <c r="H298" s="140"/>
      <c r="I298" s="140"/>
      <c r="J298" s="140"/>
      <c r="K298" s="140"/>
      <c r="L298" s="140"/>
      <c r="M298" s="140"/>
      <c r="N298" s="140"/>
      <c r="O298" s="140">
        <v>1</v>
      </c>
      <c r="P298" s="140"/>
      <c r="Q298" s="140"/>
      <c r="R298" s="140" t="s">
        <v>1104</v>
      </c>
      <c r="S298" s="140"/>
      <c r="T298" s="140"/>
      <c r="U298" s="140">
        <v>1</v>
      </c>
      <c r="V298" s="140"/>
      <c r="W298" s="140"/>
      <c r="X298" s="140">
        <v>1</v>
      </c>
      <c r="Y298" s="140"/>
      <c r="Z298" s="140"/>
      <c r="AA298" s="140">
        <v>1</v>
      </c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140"/>
      <c r="AL298" s="140"/>
      <c r="AM298" s="140"/>
      <c r="AN298" s="140"/>
      <c r="AO298" s="140"/>
      <c r="AP298" s="140">
        <v>1</v>
      </c>
      <c r="AQ298" s="140"/>
      <c r="AR298" s="140"/>
      <c r="AS298" s="140"/>
      <c r="AT298" s="140"/>
      <c r="AU298" s="140"/>
      <c r="AV298" s="140"/>
      <c r="AW298" s="140"/>
      <c r="AX298" s="140"/>
      <c r="AY298" s="140"/>
      <c r="AZ298" s="140"/>
      <c r="BA298" s="140"/>
      <c r="BB298" s="140"/>
      <c r="BC298" s="140"/>
      <c r="BD298" s="140"/>
      <c r="BE298" s="140"/>
      <c r="BF298" s="140"/>
      <c r="BG298" s="140"/>
      <c r="BH298" s="140"/>
      <c r="BI298" s="140"/>
      <c r="BJ298" s="140"/>
      <c r="BK298" s="140"/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140"/>
      <c r="BV298" s="140"/>
      <c r="BW298" s="140"/>
      <c r="BX298" s="140"/>
      <c r="BY298" s="140"/>
      <c r="BZ298" s="140"/>
      <c r="CA298" s="140"/>
      <c r="CB298" s="140"/>
      <c r="CC298" s="140"/>
      <c r="CD298" s="140"/>
      <c r="CE298" s="140"/>
      <c r="CF298" s="140"/>
      <c r="CG298" s="140"/>
      <c r="CH298" s="140"/>
      <c r="CI298" s="140"/>
      <c r="CJ298" s="140"/>
      <c r="CK298" s="140"/>
      <c r="CL298" s="140"/>
      <c r="CM298" s="140"/>
      <c r="CN298" s="140"/>
      <c r="CO298" s="140"/>
      <c r="CP298" s="140"/>
      <c r="CQ298" s="140"/>
      <c r="CR298" s="140"/>
      <c r="CS298" s="140"/>
      <c r="CT298" s="140"/>
      <c r="CU298" s="140"/>
      <c r="CV298" s="140"/>
      <c r="CW298" s="140"/>
      <c r="CX298" s="140"/>
      <c r="CY298" s="140"/>
      <c r="CZ298" s="140"/>
      <c r="DA298" s="140"/>
      <c r="DB298" s="140"/>
      <c r="DC298" s="140"/>
      <c r="DD298" s="140"/>
      <c r="DE298" s="140"/>
      <c r="DF298" s="140"/>
      <c r="DG298" s="140"/>
      <c r="DH298" s="140"/>
      <c r="DI298" s="140"/>
      <c r="DJ298" s="140"/>
      <c r="DK298" s="140"/>
      <c r="DL298" s="140"/>
      <c r="DM298" s="140"/>
      <c r="DN298" s="140"/>
    </row>
    <row r="299" spans="1:118" ht="15">
      <c r="A299" s="228" t="s">
        <v>1110</v>
      </c>
      <c r="B299" s="229" t="s">
        <v>1194</v>
      </c>
      <c r="C299" s="228">
        <v>1</v>
      </c>
      <c r="D299" s="228" t="s">
        <v>746</v>
      </c>
      <c r="E299" s="229"/>
      <c r="F299" s="229"/>
      <c r="G299" s="229"/>
      <c r="H299" s="229"/>
      <c r="I299" s="229"/>
      <c r="J299" s="229"/>
      <c r="K299" s="229"/>
      <c r="L299" s="229"/>
      <c r="M299" s="229"/>
      <c r="N299" s="229"/>
      <c r="O299" s="229"/>
      <c r="P299" s="229"/>
      <c r="Q299" s="229"/>
      <c r="R299" s="229" t="s">
        <v>291</v>
      </c>
      <c r="S299" s="229"/>
      <c r="T299" s="229">
        <v>1</v>
      </c>
      <c r="U299" s="229"/>
      <c r="V299" s="229"/>
      <c r="W299" s="229"/>
      <c r="X299" s="229"/>
      <c r="Y299" s="229">
        <v>1</v>
      </c>
      <c r="Z299" s="229"/>
      <c r="AA299" s="229">
        <v>1</v>
      </c>
      <c r="AB299" s="229"/>
      <c r="AC299" s="229"/>
      <c r="AD299" s="229"/>
      <c r="AE299" s="229"/>
      <c r="AF299" s="229"/>
      <c r="AG299" s="229"/>
      <c r="AH299" s="229"/>
      <c r="AI299" s="229"/>
      <c r="AJ299" s="229"/>
      <c r="AK299" s="229"/>
      <c r="AL299" s="229"/>
      <c r="AM299" s="229"/>
      <c r="AN299" s="229"/>
      <c r="AO299" s="229"/>
      <c r="AP299" s="229"/>
      <c r="AQ299" s="229"/>
      <c r="AR299" s="229"/>
      <c r="AS299" s="229"/>
      <c r="AT299" s="229"/>
      <c r="AU299" s="229"/>
      <c r="AV299" s="229"/>
      <c r="AW299" s="229"/>
      <c r="AX299" s="229"/>
      <c r="AY299" s="229"/>
      <c r="AZ299" s="229"/>
      <c r="BA299" s="229"/>
      <c r="BB299" s="229"/>
      <c r="BC299" s="229"/>
      <c r="BD299" s="229"/>
      <c r="BE299" s="229"/>
      <c r="BF299" s="229"/>
      <c r="BG299" s="229"/>
      <c r="BH299" s="229"/>
      <c r="BI299" s="229"/>
      <c r="BJ299" s="229"/>
      <c r="BK299" s="229"/>
      <c r="BL299" s="229"/>
      <c r="BM299" s="229"/>
      <c r="BN299" s="229"/>
      <c r="BO299" s="229"/>
      <c r="BP299" s="229"/>
      <c r="BQ299" s="229"/>
      <c r="BR299" s="229"/>
      <c r="BS299" s="229"/>
      <c r="BT299" s="229"/>
      <c r="BU299" s="229"/>
      <c r="BV299" s="229"/>
      <c r="BW299" s="229"/>
      <c r="BX299" s="229"/>
      <c r="BY299" s="229"/>
      <c r="BZ299" s="229"/>
      <c r="CA299" s="229"/>
      <c r="CB299" s="229"/>
      <c r="CC299" s="229"/>
      <c r="CD299" s="229"/>
      <c r="CE299" s="229"/>
      <c r="CF299" s="229"/>
      <c r="CG299" s="229"/>
      <c r="CH299" s="229"/>
      <c r="CI299" s="229"/>
      <c r="CJ299" s="229"/>
      <c r="CK299" s="229"/>
      <c r="CL299" s="229"/>
      <c r="CM299" s="229"/>
      <c r="CN299" s="229"/>
      <c r="CO299" s="229"/>
      <c r="CP299" s="229"/>
      <c r="CQ299" s="229"/>
      <c r="CR299" s="229"/>
      <c r="CS299" s="229"/>
      <c r="CT299" s="229"/>
      <c r="CU299" s="229"/>
      <c r="CV299" s="229"/>
      <c r="CW299" s="229"/>
      <c r="CX299" s="229"/>
      <c r="CY299" s="229"/>
      <c r="CZ299" s="229"/>
      <c r="DA299" s="229"/>
      <c r="DB299" s="229"/>
      <c r="DC299" s="229"/>
      <c r="DD299" s="229"/>
      <c r="DE299" s="229"/>
      <c r="DF299" s="229"/>
      <c r="DG299" s="229"/>
      <c r="DH299" s="229"/>
      <c r="DI299" s="229"/>
      <c r="DJ299" s="229"/>
      <c r="DK299" s="229"/>
      <c r="DL299" s="229"/>
      <c r="DM299" s="229"/>
      <c r="DN299" s="229"/>
    </row>
    <row r="300" spans="1:118" ht="15">
      <c r="A300" s="228" t="s">
        <v>1111</v>
      </c>
      <c r="B300" s="229" t="s">
        <v>1195</v>
      </c>
      <c r="C300" s="228">
        <v>4</v>
      </c>
      <c r="D300" s="228" t="s">
        <v>746</v>
      </c>
      <c r="E300" s="229"/>
      <c r="F300" s="229"/>
      <c r="G300" s="229"/>
      <c r="H300" s="229"/>
      <c r="I300" s="229"/>
      <c r="J300" s="229"/>
      <c r="K300" s="229"/>
      <c r="L300" s="229"/>
      <c r="M300" s="229"/>
      <c r="N300" s="229"/>
      <c r="O300" s="229"/>
      <c r="P300" s="229"/>
      <c r="Q300" s="229"/>
      <c r="R300" s="229" t="s">
        <v>291</v>
      </c>
      <c r="S300" s="229"/>
      <c r="T300" s="229">
        <v>1</v>
      </c>
      <c r="U300" s="229"/>
      <c r="V300" s="229"/>
      <c r="W300" s="229"/>
      <c r="X300" s="229"/>
      <c r="Y300" s="229">
        <v>1</v>
      </c>
      <c r="Z300" s="229"/>
      <c r="AA300" s="229">
        <v>1</v>
      </c>
      <c r="AB300" s="229"/>
      <c r="AC300" s="229"/>
      <c r="AD300" s="229"/>
      <c r="AE300" s="229"/>
      <c r="AF300" s="229"/>
      <c r="AG300" s="229"/>
      <c r="AH300" s="229"/>
      <c r="AI300" s="229"/>
      <c r="AJ300" s="229"/>
      <c r="AK300" s="229"/>
      <c r="AL300" s="229"/>
      <c r="AM300" s="229"/>
      <c r="AN300" s="229"/>
      <c r="AO300" s="229"/>
      <c r="AP300" s="229"/>
      <c r="AQ300" s="229"/>
      <c r="AR300" s="229"/>
      <c r="AS300" s="229"/>
      <c r="AT300" s="229"/>
      <c r="AU300" s="229"/>
      <c r="AV300" s="229"/>
      <c r="AW300" s="229"/>
      <c r="AX300" s="229"/>
      <c r="AY300" s="229"/>
      <c r="AZ300" s="229"/>
      <c r="BA300" s="229"/>
      <c r="BB300" s="229"/>
      <c r="BC300" s="229"/>
      <c r="BD300" s="229"/>
      <c r="BE300" s="229"/>
      <c r="BF300" s="229"/>
      <c r="BG300" s="229"/>
      <c r="BH300" s="229"/>
      <c r="BI300" s="229"/>
      <c r="BJ300" s="229"/>
      <c r="BK300" s="229"/>
      <c r="BL300" s="229"/>
      <c r="BM300" s="229"/>
      <c r="BN300" s="229"/>
      <c r="BO300" s="229"/>
      <c r="BP300" s="229"/>
      <c r="BQ300" s="229"/>
      <c r="BR300" s="229"/>
      <c r="BS300" s="229"/>
      <c r="BT300" s="229"/>
      <c r="BU300" s="229"/>
      <c r="BV300" s="229"/>
      <c r="BW300" s="229"/>
      <c r="BX300" s="229"/>
      <c r="BY300" s="229"/>
      <c r="BZ300" s="229"/>
      <c r="CA300" s="229"/>
      <c r="CB300" s="229"/>
      <c r="CC300" s="229"/>
      <c r="CD300" s="229"/>
      <c r="CE300" s="229"/>
      <c r="CF300" s="229"/>
      <c r="CG300" s="229"/>
      <c r="CH300" s="229"/>
      <c r="CI300" s="229"/>
      <c r="CJ300" s="229"/>
      <c r="CK300" s="229"/>
      <c r="CL300" s="229"/>
      <c r="CM300" s="229"/>
      <c r="CN300" s="229"/>
      <c r="CO300" s="229"/>
      <c r="CP300" s="229"/>
      <c r="CQ300" s="229"/>
      <c r="CR300" s="229"/>
      <c r="CS300" s="229"/>
      <c r="CT300" s="229"/>
      <c r="CU300" s="229"/>
      <c r="CV300" s="229"/>
      <c r="CW300" s="229"/>
      <c r="CX300" s="229"/>
      <c r="CY300" s="229"/>
      <c r="CZ300" s="229"/>
      <c r="DA300" s="229"/>
      <c r="DB300" s="229"/>
      <c r="DC300" s="229"/>
      <c r="DD300" s="229"/>
      <c r="DE300" s="229"/>
      <c r="DF300" s="229"/>
      <c r="DG300" s="229"/>
      <c r="DH300" s="229"/>
      <c r="DI300" s="229"/>
      <c r="DJ300" s="229"/>
      <c r="DK300" s="229"/>
      <c r="DL300" s="229"/>
      <c r="DM300" s="229"/>
      <c r="DN300" s="229"/>
    </row>
    <row r="301" spans="1:118" ht="15">
      <c r="A301" s="230" t="s">
        <v>1112</v>
      </c>
      <c r="B301" s="231" t="s">
        <v>1113</v>
      </c>
      <c r="C301" s="230">
        <v>1</v>
      </c>
      <c r="D301" s="230" t="s">
        <v>973</v>
      </c>
      <c r="E301" s="231" t="s">
        <v>381</v>
      </c>
      <c r="F301" s="231">
        <v>1</v>
      </c>
      <c r="G301" s="231"/>
      <c r="H301" s="231">
        <v>1</v>
      </c>
      <c r="I301" s="231"/>
      <c r="J301" s="231"/>
      <c r="K301" s="231"/>
      <c r="L301" s="231"/>
      <c r="M301" s="231"/>
      <c r="N301" s="231"/>
      <c r="O301" s="231"/>
      <c r="P301" s="231"/>
      <c r="Q301" s="231"/>
      <c r="R301" s="231" t="s">
        <v>291</v>
      </c>
      <c r="S301" s="231"/>
      <c r="T301" s="231">
        <v>1</v>
      </c>
      <c r="U301" s="231"/>
      <c r="V301" s="231"/>
      <c r="W301" s="231"/>
      <c r="X301" s="231"/>
      <c r="Y301" s="231"/>
      <c r="Z301" s="231"/>
      <c r="AA301" s="231">
        <v>1</v>
      </c>
      <c r="AB301" s="231"/>
      <c r="AC301" s="231"/>
      <c r="AD301" s="231">
        <v>1</v>
      </c>
      <c r="AE301" s="231"/>
      <c r="AF301" s="231"/>
      <c r="AG301" s="231"/>
      <c r="AH301" s="231"/>
      <c r="AI301" s="231"/>
      <c r="AJ301" s="231"/>
      <c r="AK301" s="231"/>
      <c r="AL301" s="231"/>
      <c r="AM301" s="231"/>
      <c r="AN301" s="231"/>
      <c r="AO301" s="231"/>
      <c r="AP301" s="231"/>
      <c r="AQ301" s="231"/>
      <c r="AR301" s="231"/>
      <c r="AS301" s="231"/>
      <c r="AT301" s="231"/>
      <c r="AU301" s="231"/>
      <c r="AV301" s="231"/>
      <c r="AW301" s="231"/>
      <c r="AX301" s="231"/>
      <c r="AY301" s="231"/>
      <c r="AZ301" s="231"/>
      <c r="BA301" s="231"/>
      <c r="BB301" s="231"/>
      <c r="BC301" s="231"/>
      <c r="BD301" s="231"/>
      <c r="BE301" s="231"/>
      <c r="BF301" s="231"/>
      <c r="BG301" s="231"/>
      <c r="BH301" s="231">
        <v>1</v>
      </c>
      <c r="BI301" s="231">
        <v>1</v>
      </c>
      <c r="BJ301" s="231"/>
      <c r="BK301" s="231"/>
      <c r="BL301" s="231"/>
      <c r="BM301" s="231">
        <v>1</v>
      </c>
      <c r="BN301" s="231"/>
      <c r="BO301" s="231"/>
      <c r="BP301" s="231"/>
      <c r="BQ301" s="231">
        <v>1</v>
      </c>
      <c r="BR301" s="231"/>
      <c r="BS301" s="231"/>
      <c r="BT301" s="231"/>
      <c r="BU301" s="231"/>
      <c r="BV301" s="231"/>
      <c r="BW301" s="231"/>
      <c r="BX301" s="231"/>
      <c r="BY301" s="231"/>
      <c r="BZ301" s="231"/>
      <c r="CA301" s="231"/>
      <c r="CB301" s="231"/>
      <c r="CC301" s="231"/>
      <c r="CD301" s="231"/>
      <c r="CE301" s="231"/>
      <c r="CF301" s="231"/>
      <c r="CG301" s="231"/>
      <c r="CH301" s="231"/>
      <c r="CI301" s="231"/>
      <c r="CJ301" s="231"/>
      <c r="CK301" s="231"/>
      <c r="CL301" s="231"/>
      <c r="CM301" s="231"/>
      <c r="CN301" s="231"/>
      <c r="CO301" s="231"/>
      <c r="CP301" s="231"/>
      <c r="CQ301" s="231"/>
      <c r="CR301" s="231"/>
      <c r="CS301" s="231"/>
      <c r="CT301" s="231"/>
      <c r="CU301" s="231"/>
      <c r="CV301" s="231"/>
      <c r="CW301" s="231"/>
      <c r="CX301" s="231"/>
      <c r="CY301" s="231"/>
      <c r="CZ301" s="231"/>
      <c r="DA301" s="231"/>
      <c r="DB301" s="231"/>
      <c r="DC301" s="231"/>
      <c r="DD301" s="231"/>
      <c r="DE301" s="231"/>
      <c r="DF301" s="231"/>
      <c r="DG301" s="231"/>
      <c r="DH301" s="231"/>
      <c r="DI301" s="231"/>
      <c r="DJ301" s="231"/>
      <c r="DK301" s="231"/>
      <c r="DL301" s="231"/>
      <c r="DM301" s="231"/>
      <c r="DN301" s="231"/>
    </row>
    <row r="302" spans="1:118" ht="15">
      <c r="A302" s="230" t="s">
        <v>1180</v>
      </c>
      <c r="B302" s="231" t="s">
        <v>1181</v>
      </c>
      <c r="C302" s="230">
        <v>4</v>
      </c>
      <c r="D302" s="230" t="s">
        <v>973</v>
      </c>
      <c r="E302" s="231" t="s">
        <v>381</v>
      </c>
      <c r="F302" s="247">
        <v>1</v>
      </c>
      <c r="G302" s="231"/>
      <c r="H302" s="231">
        <v>1</v>
      </c>
      <c r="I302" s="231"/>
      <c r="J302" s="231"/>
      <c r="K302" s="231"/>
      <c r="L302" s="231"/>
      <c r="M302" s="231"/>
      <c r="N302" s="231"/>
      <c r="O302" s="231"/>
      <c r="P302" s="231"/>
      <c r="Q302" s="231"/>
      <c r="R302" s="231" t="s">
        <v>291</v>
      </c>
      <c r="S302" s="231"/>
      <c r="T302" s="231">
        <v>1</v>
      </c>
      <c r="U302" s="231"/>
      <c r="V302" s="231"/>
      <c r="W302" s="231"/>
      <c r="X302" s="231"/>
      <c r="Y302" s="231"/>
      <c r="Z302" s="231"/>
      <c r="AA302" s="231">
        <v>1</v>
      </c>
      <c r="AB302" s="231"/>
      <c r="AC302" s="231"/>
      <c r="AD302" s="231">
        <v>1</v>
      </c>
      <c r="AE302" s="231"/>
      <c r="AF302" s="231"/>
      <c r="AG302" s="231"/>
      <c r="AH302" s="231"/>
      <c r="AI302" s="231"/>
      <c r="AJ302" s="231"/>
      <c r="AK302" s="231"/>
      <c r="AL302" s="231"/>
      <c r="AM302" s="231"/>
      <c r="AN302" s="231"/>
      <c r="AO302" s="231"/>
      <c r="AP302" s="231"/>
      <c r="AQ302" s="231"/>
      <c r="AR302" s="231"/>
      <c r="AS302" s="231"/>
      <c r="AT302" s="231"/>
      <c r="AU302" s="231"/>
      <c r="AV302" s="231"/>
      <c r="AW302" s="231"/>
      <c r="AX302" s="231"/>
      <c r="AY302" s="231"/>
      <c r="AZ302" s="231"/>
      <c r="BA302" s="231"/>
      <c r="BB302" s="231"/>
      <c r="BC302" s="231"/>
      <c r="BD302" s="231"/>
      <c r="BE302" s="231"/>
      <c r="BF302" s="231"/>
      <c r="BG302" s="231"/>
      <c r="BH302" s="231">
        <v>1</v>
      </c>
      <c r="BI302" s="231">
        <v>1</v>
      </c>
      <c r="BJ302" s="231"/>
      <c r="BK302" s="231"/>
      <c r="BL302" s="231"/>
      <c r="BM302" s="231">
        <v>1</v>
      </c>
      <c r="BN302" s="231"/>
      <c r="BO302" s="231"/>
      <c r="BP302" s="231"/>
      <c r="BQ302" s="231">
        <v>1</v>
      </c>
      <c r="BR302" s="231"/>
      <c r="BS302" s="231"/>
      <c r="BT302" s="231"/>
      <c r="BU302" s="231"/>
      <c r="BV302" s="231"/>
      <c r="BW302" s="231"/>
      <c r="BX302" s="231"/>
      <c r="BY302" s="231"/>
      <c r="BZ302" s="231"/>
      <c r="CA302" s="231"/>
      <c r="CB302" s="231"/>
      <c r="CC302" s="231"/>
      <c r="CD302" s="231"/>
      <c r="CE302" s="231"/>
      <c r="CF302" s="231"/>
      <c r="CG302" s="231"/>
      <c r="CH302" s="231"/>
      <c r="CI302" s="231"/>
      <c r="CJ302" s="231"/>
      <c r="CK302" s="231"/>
      <c r="CL302" s="231"/>
      <c r="CM302" s="231"/>
      <c r="CN302" s="231"/>
      <c r="CO302" s="231"/>
      <c r="CP302" s="231"/>
      <c r="CQ302" s="231"/>
      <c r="CR302" s="231"/>
      <c r="CS302" s="231"/>
      <c r="CT302" s="231"/>
      <c r="CU302" s="231"/>
      <c r="CV302" s="231"/>
      <c r="CW302" s="231"/>
      <c r="CX302" s="231"/>
      <c r="CY302" s="231"/>
      <c r="CZ302" s="231"/>
      <c r="DA302" s="231"/>
      <c r="DB302" s="231"/>
      <c r="DC302" s="231"/>
      <c r="DD302" s="231"/>
      <c r="DE302" s="231"/>
      <c r="DF302" s="231"/>
      <c r="DG302" s="231"/>
      <c r="DH302" s="231"/>
      <c r="DI302" s="231"/>
      <c r="DJ302" s="231"/>
      <c r="DK302" s="231"/>
      <c r="DL302" s="231"/>
      <c r="DM302" s="231"/>
      <c r="DN302" s="231"/>
    </row>
    <row r="303" spans="1:118" ht="15">
      <c r="A303" s="232" t="s">
        <v>1114</v>
      </c>
      <c r="B303" s="233" t="s">
        <v>1115</v>
      </c>
      <c r="C303" s="232">
        <v>1</v>
      </c>
      <c r="D303" s="232" t="s">
        <v>746</v>
      </c>
      <c r="E303" s="233" t="s">
        <v>381</v>
      </c>
      <c r="F303" s="233">
        <v>1</v>
      </c>
      <c r="G303" s="233"/>
      <c r="H303" s="233">
        <v>1</v>
      </c>
      <c r="I303" s="233"/>
      <c r="J303" s="233"/>
      <c r="K303" s="233"/>
      <c r="L303" s="233"/>
      <c r="M303" s="233"/>
      <c r="N303" s="233"/>
      <c r="O303" s="233"/>
      <c r="P303" s="233"/>
      <c r="Q303" s="233"/>
      <c r="R303" s="233" t="s">
        <v>290</v>
      </c>
      <c r="S303" s="233">
        <v>1</v>
      </c>
      <c r="T303" s="233"/>
      <c r="U303" s="233"/>
      <c r="V303" s="233"/>
      <c r="W303" s="233"/>
      <c r="X303" s="233"/>
      <c r="Y303" s="233"/>
      <c r="Z303" s="233"/>
      <c r="AA303" s="233">
        <v>1</v>
      </c>
      <c r="AB303" s="233"/>
      <c r="AC303" s="233"/>
      <c r="AD303" s="233">
        <v>1</v>
      </c>
      <c r="AE303" s="233"/>
      <c r="AF303" s="233"/>
      <c r="AG303" s="233">
        <v>1</v>
      </c>
      <c r="AH303" s="233"/>
      <c r="AI303" s="233"/>
      <c r="AJ303" s="233">
        <v>1</v>
      </c>
      <c r="AK303" s="233"/>
      <c r="AL303" s="233"/>
      <c r="AM303" s="233"/>
      <c r="AN303" s="233"/>
      <c r="AO303" s="233"/>
      <c r="AP303" s="233"/>
      <c r="AQ303" s="233"/>
      <c r="AR303" s="233"/>
      <c r="AS303" s="233"/>
      <c r="AT303" s="233"/>
      <c r="AU303" s="233"/>
      <c r="AV303" s="233"/>
      <c r="AW303" s="233"/>
      <c r="AX303" s="233"/>
      <c r="AY303" s="233"/>
      <c r="AZ303" s="233"/>
      <c r="BA303" s="233"/>
      <c r="BB303" s="233"/>
      <c r="BC303" s="233"/>
      <c r="BD303" s="233"/>
      <c r="BE303" s="233"/>
      <c r="BF303" s="233"/>
      <c r="BG303" s="233"/>
      <c r="BH303" s="233">
        <v>1</v>
      </c>
      <c r="BI303" s="233">
        <v>1</v>
      </c>
      <c r="BJ303" s="233"/>
      <c r="BK303" s="233"/>
      <c r="BL303" s="233"/>
      <c r="BM303" s="233">
        <v>1</v>
      </c>
      <c r="BN303" s="233"/>
      <c r="BO303" s="233"/>
      <c r="BP303" s="233"/>
      <c r="BQ303" s="233">
        <v>1</v>
      </c>
      <c r="BR303" s="233"/>
      <c r="BS303" s="233"/>
      <c r="BT303" s="233"/>
      <c r="BU303" s="233"/>
      <c r="BV303" s="233"/>
      <c r="BW303" s="233"/>
      <c r="BX303" s="233"/>
      <c r="BY303" s="233"/>
      <c r="BZ303" s="233"/>
      <c r="CA303" s="233"/>
      <c r="CB303" s="233"/>
      <c r="CC303" s="233"/>
      <c r="CD303" s="233"/>
      <c r="CE303" s="233"/>
      <c r="CF303" s="233"/>
      <c r="CG303" s="233"/>
      <c r="CH303" s="233"/>
      <c r="CI303" s="233"/>
      <c r="CJ303" s="233"/>
      <c r="CK303" s="233"/>
      <c r="CL303" s="233"/>
      <c r="CM303" s="233"/>
      <c r="CN303" s="233"/>
      <c r="CO303" s="233"/>
      <c r="CP303" s="233"/>
      <c r="CQ303" s="233"/>
      <c r="CR303" s="233"/>
      <c r="CS303" s="233"/>
      <c r="CT303" s="233"/>
      <c r="CU303" s="233"/>
      <c r="CV303" s="233"/>
      <c r="CW303" s="233"/>
      <c r="CX303" s="233"/>
      <c r="CY303" s="233"/>
      <c r="CZ303" s="233"/>
      <c r="DA303" s="233"/>
      <c r="DB303" s="233"/>
      <c r="DC303" s="233"/>
      <c r="DD303" s="233"/>
      <c r="DE303" s="233"/>
      <c r="DF303" s="233"/>
      <c r="DG303" s="233"/>
      <c r="DH303" s="233"/>
      <c r="DI303" s="233"/>
      <c r="DJ303" s="233"/>
      <c r="DK303" s="233"/>
      <c r="DL303" s="233"/>
      <c r="DM303" s="233"/>
      <c r="DN303" s="233"/>
    </row>
    <row r="304" spans="1:118" ht="15">
      <c r="A304" s="232" t="s">
        <v>1116</v>
      </c>
      <c r="B304" s="233" t="s">
        <v>1117</v>
      </c>
      <c r="C304" s="232">
        <v>4</v>
      </c>
      <c r="D304" s="232" t="s">
        <v>746</v>
      </c>
      <c r="E304" s="233" t="s">
        <v>381</v>
      </c>
      <c r="F304" s="233">
        <v>1</v>
      </c>
      <c r="G304" s="233"/>
      <c r="H304" s="233">
        <v>1</v>
      </c>
      <c r="I304" s="233"/>
      <c r="J304" s="233"/>
      <c r="K304" s="233"/>
      <c r="L304" s="233"/>
      <c r="M304" s="233"/>
      <c r="N304" s="233"/>
      <c r="O304" s="233"/>
      <c r="P304" s="233"/>
      <c r="Q304" s="233"/>
      <c r="R304" s="233" t="s">
        <v>290</v>
      </c>
      <c r="S304" s="233">
        <v>1</v>
      </c>
      <c r="T304" s="233"/>
      <c r="U304" s="233"/>
      <c r="V304" s="233"/>
      <c r="W304" s="233"/>
      <c r="X304" s="233"/>
      <c r="Y304" s="233"/>
      <c r="Z304" s="233"/>
      <c r="AA304" s="233">
        <v>1</v>
      </c>
      <c r="AB304" s="233"/>
      <c r="AC304" s="233"/>
      <c r="AD304" s="233">
        <v>1</v>
      </c>
      <c r="AE304" s="233"/>
      <c r="AF304" s="233"/>
      <c r="AG304" s="233">
        <v>1</v>
      </c>
      <c r="AH304" s="233"/>
      <c r="AI304" s="233"/>
      <c r="AJ304" s="233">
        <v>1</v>
      </c>
      <c r="AK304" s="233"/>
      <c r="AL304" s="233"/>
      <c r="AM304" s="233"/>
      <c r="AN304" s="233"/>
      <c r="AO304" s="233"/>
      <c r="AP304" s="233"/>
      <c r="AQ304" s="233"/>
      <c r="AR304" s="233"/>
      <c r="AS304" s="233"/>
      <c r="AT304" s="233"/>
      <c r="AU304" s="233"/>
      <c r="AV304" s="233"/>
      <c r="AW304" s="233"/>
      <c r="AX304" s="233"/>
      <c r="AY304" s="233"/>
      <c r="AZ304" s="233"/>
      <c r="BA304" s="233"/>
      <c r="BB304" s="233"/>
      <c r="BC304" s="233"/>
      <c r="BD304" s="233"/>
      <c r="BE304" s="233"/>
      <c r="BF304" s="233"/>
      <c r="BG304" s="233"/>
      <c r="BH304" s="233">
        <v>1</v>
      </c>
      <c r="BI304" s="233">
        <v>1</v>
      </c>
      <c r="BJ304" s="233"/>
      <c r="BK304" s="233"/>
      <c r="BL304" s="233"/>
      <c r="BM304" s="233">
        <v>1</v>
      </c>
      <c r="BN304" s="233"/>
      <c r="BO304" s="233"/>
      <c r="BP304" s="233"/>
      <c r="BQ304" s="233">
        <v>1</v>
      </c>
      <c r="BR304" s="233"/>
      <c r="BS304" s="233"/>
      <c r="BT304" s="233"/>
      <c r="BU304" s="233"/>
      <c r="BV304" s="233"/>
      <c r="BW304" s="233"/>
      <c r="BX304" s="233"/>
      <c r="BY304" s="233"/>
      <c r="BZ304" s="233"/>
      <c r="CA304" s="233"/>
      <c r="CB304" s="233"/>
      <c r="CC304" s="233"/>
      <c r="CD304" s="233"/>
      <c r="CE304" s="233"/>
      <c r="CF304" s="233"/>
      <c r="CG304" s="233"/>
      <c r="CH304" s="233"/>
      <c r="CI304" s="233"/>
      <c r="CJ304" s="233"/>
      <c r="CK304" s="233"/>
      <c r="CL304" s="233"/>
      <c r="CM304" s="233"/>
      <c r="CN304" s="233"/>
      <c r="CO304" s="233"/>
      <c r="CP304" s="233"/>
      <c r="CQ304" s="233"/>
      <c r="CR304" s="233"/>
      <c r="CS304" s="233"/>
      <c r="CT304" s="233"/>
      <c r="CU304" s="233"/>
      <c r="CV304" s="233"/>
      <c r="CW304" s="233"/>
      <c r="CX304" s="233"/>
      <c r="CY304" s="233"/>
      <c r="CZ304" s="233"/>
      <c r="DA304" s="233"/>
      <c r="DB304" s="233"/>
      <c r="DC304" s="233"/>
      <c r="DD304" s="233"/>
      <c r="DE304" s="233"/>
      <c r="DF304" s="233"/>
      <c r="DG304" s="233"/>
      <c r="DH304" s="233"/>
      <c r="DI304" s="233"/>
      <c r="DJ304" s="233"/>
      <c r="DK304" s="233"/>
      <c r="DL304" s="233"/>
      <c r="DM304" s="233"/>
      <c r="DN304" s="233"/>
    </row>
    <row r="305" spans="1:118" ht="15">
      <c r="A305" s="234" t="s">
        <v>1118</v>
      </c>
      <c r="B305" s="235" t="s">
        <v>1119</v>
      </c>
      <c r="C305" s="234">
        <v>1</v>
      </c>
      <c r="D305" s="234" t="s">
        <v>746</v>
      </c>
      <c r="E305" s="235" t="s">
        <v>409</v>
      </c>
      <c r="F305" s="235"/>
      <c r="G305" s="235"/>
      <c r="H305" s="235"/>
      <c r="I305" s="235">
        <v>1</v>
      </c>
      <c r="J305" s="235">
        <v>1</v>
      </c>
      <c r="K305" s="235">
        <v>1</v>
      </c>
      <c r="L305" s="235">
        <v>1</v>
      </c>
      <c r="M305" s="235"/>
      <c r="N305" s="235"/>
      <c r="O305" s="235"/>
      <c r="P305" s="235"/>
      <c r="Q305" s="235"/>
      <c r="R305" s="235"/>
      <c r="S305" s="235"/>
      <c r="T305" s="235"/>
      <c r="U305" s="235"/>
      <c r="V305" s="235"/>
      <c r="W305" s="235"/>
      <c r="X305" s="235"/>
      <c r="Y305" s="235">
        <v>1</v>
      </c>
      <c r="Z305" s="235"/>
      <c r="AA305" s="235"/>
      <c r="AB305" s="235"/>
      <c r="AC305" s="235"/>
      <c r="AD305" s="235"/>
      <c r="AE305" s="235"/>
      <c r="AF305" s="235"/>
      <c r="AG305" s="235"/>
      <c r="AH305" s="235"/>
      <c r="AI305" s="235"/>
      <c r="AJ305" s="235"/>
      <c r="AK305" s="235"/>
      <c r="AL305" s="235"/>
      <c r="AM305" s="235"/>
      <c r="AN305" s="235"/>
      <c r="AO305" s="235"/>
      <c r="AP305" s="235"/>
      <c r="AQ305" s="235"/>
      <c r="AR305" s="235"/>
      <c r="AS305" s="235"/>
      <c r="AT305" s="235"/>
      <c r="AU305" s="235"/>
      <c r="AV305" s="235"/>
      <c r="AW305" s="235"/>
      <c r="AX305" s="235"/>
      <c r="AY305" s="235"/>
      <c r="AZ305" s="235">
        <v>1</v>
      </c>
      <c r="BA305" s="235"/>
      <c r="BB305" s="235"/>
      <c r="BC305" s="235">
        <v>1</v>
      </c>
      <c r="BD305" s="235">
        <v>1</v>
      </c>
      <c r="BE305" s="235">
        <v>1</v>
      </c>
      <c r="BF305" s="235"/>
      <c r="BG305" s="235"/>
      <c r="BH305" s="235"/>
      <c r="BI305" s="235"/>
      <c r="BJ305" s="235"/>
      <c r="BK305" s="235"/>
      <c r="BL305" s="235"/>
      <c r="BM305" s="235"/>
      <c r="BN305" s="235"/>
      <c r="BO305" s="235"/>
      <c r="BP305" s="235"/>
      <c r="BQ305" s="235"/>
      <c r="BR305" s="235"/>
      <c r="BS305" s="235"/>
      <c r="BT305" s="235"/>
      <c r="BU305" s="235"/>
      <c r="BV305" s="235"/>
      <c r="BW305" s="235"/>
      <c r="BX305" s="235"/>
      <c r="BY305" s="235"/>
      <c r="BZ305" s="235"/>
      <c r="CA305" s="235"/>
      <c r="CB305" s="235"/>
      <c r="CC305" s="235"/>
      <c r="CD305" s="235"/>
      <c r="CE305" s="235"/>
      <c r="CF305" s="235"/>
      <c r="CG305" s="235"/>
      <c r="CH305" s="235"/>
      <c r="CI305" s="235"/>
      <c r="CJ305" s="235"/>
      <c r="CK305" s="235"/>
      <c r="CL305" s="235"/>
      <c r="CM305" s="235"/>
      <c r="CN305" s="235"/>
      <c r="CO305" s="235"/>
      <c r="CP305" s="235"/>
      <c r="CQ305" s="235"/>
      <c r="CR305" s="235"/>
      <c r="CS305" s="235"/>
      <c r="CT305" s="235"/>
      <c r="CU305" s="235"/>
      <c r="CV305" s="235"/>
      <c r="CW305" s="235"/>
      <c r="CX305" s="235"/>
      <c r="CY305" s="235"/>
      <c r="CZ305" s="235"/>
      <c r="DA305" s="235"/>
      <c r="DB305" s="235"/>
      <c r="DC305" s="235"/>
      <c r="DD305" s="235"/>
      <c r="DE305" s="235"/>
      <c r="DF305" s="235"/>
      <c r="DG305" s="235"/>
      <c r="DH305" s="235"/>
      <c r="DI305" s="235"/>
      <c r="DJ305" s="235"/>
      <c r="DK305" s="235"/>
      <c r="DL305" s="235"/>
      <c r="DM305" s="235"/>
      <c r="DN305" s="235"/>
    </row>
    <row r="306" spans="1:118" ht="15">
      <c r="A306" s="234" t="s">
        <v>1172</v>
      </c>
      <c r="B306" s="235" t="s">
        <v>1173</v>
      </c>
      <c r="C306" s="234">
        <v>4</v>
      </c>
      <c r="D306" s="234" t="s">
        <v>746</v>
      </c>
      <c r="E306" s="235" t="s">
        <v>409</v>
      </c>
      <c r="F306" s="248"/>
      <c r="G306" s="235"/>
      <c r="H306" s="235"/>
      <c r="I306" s="235">
        <v>1</v>
      </c>
      <c r="J306" s="235">
        <v>1</v>
      </c>
      <c r="K306" s="235">
        <v>1</v>
      </c>
      <c r="L306" s="235">
        <v>1</v>
      </c>
      <c r="M306" s="235"/>
      <c r="N306" s="235"/>
      <c r="O306" s="235"/>
      <c r="P306" s="235"/>
      <c r="Q306" s="235"/>
      <c r="R306" s="235"/>
      <c r="S306" s="235"/>
      <c r="T306" s="235"/>
      <c r="U306" s="235"/>
      <c r="V306" s="235"/>
      <c r="W306" s="235"/>
      <c r="X306" s="235"/>
      <c r="Y306" s="235">
        <v>1</v>
      </c>
      <c r="Z306" s="235"/>
      <c r="AA306" s="235"/>
      <c r="AB306" s="235"/>
      <c r="AC306" s="235"/>
      <c r="AD306" s="235"/>
      <c r="AE306" s="235"/>
      <c r="AF306" s="235"/>
      <c r="AG306" s="235"/>
      <c r="AH306" s="235"/>
      <c r="AI306" s="235"/>
      <c r="AJ306" s="235"/>
      <c r="AK306" s="235"/>
      <c r="AL306" s="235"/>
      <c r="AM306" s="235"/>
      <c r="AN306" s="235"/>
      <c r="AO306" s="235"/>
      <c r="AP306" s="235"/>
      <c r="AQ306" s="235"/>
      <c r="AR306" s="235"/>
      <c r="AS306" s="235"/>
      <c r="AT306" s="235"/>
      <c r="AU306" s="235"/>
      <c r="AV306" s="235"/>
      <c r="AW306" s="235"/>
      <c r="AX306" s="235"/>
      <c r="AY306" s="235"/>
      <c r="AZ306" s="235">
        <v>1</v>
      </c>
      <c r="BA306" s="235"/>
      <c r="BB306" s="235"/>
      <c r="BC306" s="235">
        <v>1</v>
      </c>
      <c r="BD306" s="235">
        <v>1</v>
      </c>
      <c r="BE306" s="235">
        <v>1</v>
      </c>
      <c r="BF306" s="235"/>
      <c r="BG306" s="235"/>
      <c r="BH306" s="235"/>
      <c r="BI306" s="235"/>
      <c r="BJ306" s="235"/>
      <c r="BK306" s="235"/>
      <c r="BL306" s="235"/>
      <c r="BM306" s="235"/>
      <c r="BN306" s="235"/>
      <c r="BO306" s="235"/>
      <c r="BP306" s="235"/>
      <c r="BQ306" s="235"/>
      <c r="BR306" s="235"/>
      <c r="BS306" s="235"/>
      <c r="BT306" s="235"/>
      <c r="BU306" s="235"/>
      <c r="BV306" s="235"/>
      <c r="BW306" s="235"/>
      <c r="BX306" s="235"/>
      <c r="BY306" s="235"/>
      <c r="BZ306" s="235"/>
      <c r="CA306" s="235"/>
      <c r="CB306" s="235"/>
      <c r="CC306" s="235"/>
      <c r="CD306" s="235"/>
      <c r="CE306" s="235"/>
      <c r="CF306" s="235"/>
      <c r="CG306" s="235"/>
      <c r="CH306" s="235"/>
      <c r="CI306" s="235"/>
      <c r="CJ306" s="235"/>
      <c r="CK306" s="235"/>
      <c r="CL306" s="235"/>
      <c r="CM306" s="235"/>
      <c r="CN306" s="235"/>
      <c r="CO306" s="235"/>
      <c r="CP306" s="235"/>
      <c r="CQ306" s="235"/>
      <c r="CR306" s="235"/>
      <c r="CS306" s="235"/>
      <c r="CT306" s="235"/>
      <c r="CU306" s="235"/>
      <c r="CV306" s="235"/>
      <c r="CW306" s="235"/>
      <c r="CX306" s="235"/>
      <c r="CY306" s="235"/>
      <c r="CZ306" s="235"/>
      <c r="DA306" s="235"/>
      <c r="DB306" s="235"/>
      <c r="DC306" s="235"/>
      <c r="DD306" s="235"/>
      <c r="DE306" s="235"/>
      <c r="DF306" s="235"/>
      <c r="DG306" s="235"/>
      <c r="DH306" s="235"/>
      <c r="DI306" s="235"/>
      <c r="DJ306" s="235"/>
      <c r="DK306" s="235"/>
      <c r="DL306" s="235"/>
      <c r="DM306" s="235"/>
      <c r="DN306" s="235"/>
    </row>
    <row r="307" spans="1:118" ht="15">
      <c r="A307" s="236" t="s">
        <v>1120</v>
      </c>
      <c r="B307" s="237" t="s">
        <v>1121</v>
      </c>
      <c r="C307" s="236">
        <v>1</v>
      </c>
      <c r="D307" s="236" t="s">
        <v>977</v>
      </c>
      <c r="E307" s="237" t="s">
        <v>381</v>
      </c>
      <c r="F307" s="237">
        <v>1</v>
      </c>
      <c r="G307" s="237"/>
      <c r="H307" s="237">
        <v>1</v>
      </c>
      <c r="I307" s="237"/>
      <c r="J307" s="237"/>
      <c r="K307" s="237"/>
      <c r="L307" s="237"/>
      <c r="M307" s="237"/>
      <c r="N307" s="237"/>
      <c r="O307" s="237"/>
      <c r="P307" s="237"/>
      <c r="Q307" s="237"/>
      <c r="R307" s="237" t="s">
        <v>400</v>
      </c>
      <c r="S307" s="237"/>
      <c r="T307" s="237">
        <v>1</v>
      </c>
      <c r="U307" s="237"/>
      <c r="V307" s="237"/>
      <c r="W307" s="237"/>
      <c r="X307" s="237">
        <v>1</v>
      </c>
      <c r="Y307" s="237"/>
      <c r="Z307" s="237"/>
      <c r="AA307" s="237">
        <v>1</v>
      </c>
      <c r="AB307" s="237"/>
      <c r="AC307" s="237"/>
      <c r="AD307" s="237">
        <v>1</v>
      </c>
      <c r="AE307" s="237"/>
      <c r="AF307" s="237"/>
      <c r="AG307" s="237"/>
      <c r="AH307" s="237"/>
      <c r="AI307" s="237"/>
      <c r="AJ307" s="237">
        <v>1</v>
      </c>
      <c r="AK307" s="237"/>
      <c r="AL307" s="237"/>
      <c r="AM307" s="237"/>
      <c r="AN307" s="237"/>
      <c r="AO307" s="237"/>
      <c r="AP307" s="237"/>
      <c r="AQ307" s="237"/>
      <c r="AR307" s="237"/>
      <c r="AS307" s="237"/>
      <c r="AT307" s="237"/>
      <c r="AU307" s="237"/>
      <c r="AV307" s="237"/>
      <c r="AW307" s="237"/>
      <c r="AX307" s="237"/>
      <c r="AY307" s="237"/>
      <c r="AZ307" s="237"/>
      <c r="BA307" s="237"/>
      <c r="BB307" s="237"/>
      <c r="BC307" s="237"/>
      <c r="BD307" s="237"/>
      <c r="BE307" s="237"/>
      <c r="BF307" s="237">
        <v>1</v>
      </c>
      <c r="BG307" s="237"/>
      <c r="BH307" s="237"/>
      <c r="BI307" s="237"/>
      <c r="BJ307" s="237"/>
      <c r="BK307" s="237"/>
      <c r="BL307" s="237"/>
      <c r="BM307" s="237">
        <v>1</v>
      </c>
      <c r="BN307" s="237"/>
      <c r="BO307" s="237"/>
      <c r="BP307" s="237"/>
      <c r="BQ307" s="237">
        <v>1</v>
      </c>
      <c r="BR307" s="237"/>
      <c r="BS307" s="237"/>
      <c r="BT307" s="237"/>
      <c r="BU307" s="237"/>
      <c r="BV307" s="237"/>
      <c r="BW307" s="237"/>
      <c r="BX307" s="237"/>
      <c r="BY307" s="237"/>
      <c r="BZ307" s="237"/>
      <c r="CA307" s="237"/>
      <c r="CB307" s="237"/>
      <c r="CC307" s="237"/>
      <c r="CD307" s="237"/>
      <c r="CE307" s="237"/>
      <c r="CF307" s="237"/>
      <c r="CG307" s="237"/>
      <c r="CH307" s="237"/>
      <c r="CI307" s="237"/>
      <c r="CJ307" s="237"/>
      <c r="CK307" s="237"/>
      <c r="CL307" s="237">
        <v>1</v>
      </c>
      <c r="CM307" s="237"/>
      <c r="CN307" s="237"/>
      <c r="CO307" s="237"/>
      <c r="CP307" s="237"/>
      <c r="CQ307" s="237"/>
      <c r="CR307" s="237"/>
      <c r="CS307" s="237"/>
      <c r="CT307" s="237"/>
      <c r="CU307" s="237"/>
      <c r="CV307" s="237"/>
      <c r="CW307" s="237"/>
      <c r="CX307" s="237"/>
      <c r="CY307" s="237"/>
      <c r="CZ307" s="237"/>
      <c r="DA307" s="237"/>
      <c r="DB307" s="237"/>
      <c r="DC307" s="237"/>
      <c r="DD307" s="237"/>
      <c r="DE307" s="237"/>
      <c r="DF307" s="237"/>
      <c r="DG307" s="237"/>
      <c r="DH307" s="237"/>
      <c r="DI307" s="237"/>
      <c r="DJ307" s="237"/>
      <c r="DK307" s="237"/>
      <c r="DL307" s="237"/>
      <c r="DM307" s="237"/>
      <c r="DN307" s="237"/>
    </row>
    <row r="308" spans="1:118" ht="15">
      <c r="A308" s="236" t="s">
        <v>1122</v>
      </c>
      <c r="B308" s="237" t="s">
        <v>1123</v>
      </c>
      <c r="C308" s="236">
        <v>4</v>
      </c>
      <c r="D308" s="236" t="s">
        <v>977</v>
      </c>
      <c r="E308" s="237" t="s">
        <v>381</v>
      </c>
      <c r="F308" s="237">
        <v>1</v>
      </c>
      <c r="G308" s="237"/>
      <c r="H308" s="237">
        <v>1</v>
      </c>
      <c r="I308" s="237"/>
      <c r="J308" s="237"/>
      <c r="K308" s="237"/>
      <c r="L308" s="237"/>
      <c r="M308" s="237"/>
      <c r="N308" s="237"/>
      <c r="O308" s="237"/>
      <c r="P308" s="237"/>
      <c r="Q308" s="237"/>
      <c r="R308" s="237" t="s">
        <v>400</v>
      </c>
      <c r="S308" s="237"/>
      <c r="T308" s="237">
        <v>1</v>
      </c>
      <c r="U308" s="237"/>
      <c r="V308" s="237"/>
      <c r="W308" s="237"/>
      <c r="X308" s="237">
        <v>1</v>
      </c>
      <c r="Y308" s="237"/>
      <c r="Z308" s="237"/>
      <c r="AA308" s="237">
        <v>1</v>
      </c>
      <c r="AB308" s="237"/>
      <c r="AC308" s="237"/>
      <c r="AD308" s="237">
        <v>1</v>
      </c>
      <c r="AE308" s="237"/>
      <c r="AF308" s="237"/>
      <c r="AG308" s="237"/>
      <c r="AH308" s="237"/>
      <c r="AI308" s="237"/>
      <c r="AJ308" s="237">
        <v>1</v>
      </c>
      <c r="AK308" s="237"/>
      <c r="AL308" s="237"/>
      <c r="AM308" s="237"/>
      <c r="AN308" s="237"/>
      <c r="AO308" s="237"/>
      <c r="AP308" s="237"/>
      <c r="AQ308" s="237"/>
      <c r="AR308" s="237"/>
      <c r="AS308" s="237"/>
      <c r="AT308" s="237"/>
      <c r="AU308" s="237"/>
      <c r="AV308" s="237"/>
      <c r="AW308" s="237"/>
      <c r="AX308" s="237"/>
      <c r="AY308" s="237"/>
      <c r="AZ308" s="237"/>
      <c r="BA308" s="237"/>
      <c r="BB308" s="237"/>
      <c r="BC308" s="237"/>
      <c r="BD308" s="237"/>
      <c r="BE308" s="237"/>
      <c r="BF308" s="237">
        <v>1</v>
      </c>
      <c r="BG308" s="237"/>
      <c r="BH308" s="237"/>
      <c r="BI308" s="237"/>
      <c r="BJ308" s="237"/>
      <c r="BK308" s="237"/>
      <c r="BL308" s="237"/>
      <c r="BM308" s="237">
        <v>1</v>
      </c>
      <c r="BN308" s="237"/>
      <c r="BO308" s="237"/>
      <c r="BP308" s="237"/>
      <c r="BQ308" s="237">
        <v>1</v>
      </c>
      <c r="BR308" s="237"/>
      <c r="BS308" s="237"/>
      <c r="BT308" s="237"/>
      <c r="BU308" s="237"/>
      <c r="BV308" s="237"/>
      <c r="BW308" s="237"/>
      <c r="BX308" s="237"/>
      <c r="BY308" s="237"/>
      <c r="BZ308" s="237"/>
      <c r="CA308" s="237"/>
      <c r="CB308" s="237"/>
      <c r="CC308" s="237"/>
      <c r="CD308" s="237"/>
      <c r="CE308" s="237"/>
      <c r="CF308" s="237"/>
      <c r="CG308" s="237"/>
      <c r="CH308" s="237"/>
      <c r="CI308" s="237"/>
      <c r="CJ308" s="237"/>
      <c r="CK308" s="237"/>
      <c r="CL308" s="237">
        <v>1</v>
      </c>
      <c r="CM308" s="237"/>
      <c r="CN308" s="237"/>
      <c r="CO308" s="237"/>
      <c r="CP308" s="237"/>
      <c r="CQ308" s="237"/>
      <c r="CR308" s="237"/>
      <c r="CS308" s="237"/>
      <c r="CT308" s="237"/>
      <c r="CU308" s="237"/>
      <c r="CV308" s="237"/>
      <c r="CW308" s="237"/>
      <c r="CX308" s="237"/>
      <c r="CY308" s="237"/>
      <c r="CZ308" s="237"/>
      <c r="DA308" s="237"/>
      <c r="DB308" s="237"/>
      <c r="DC308" s="237"/>
      <c r="DD308" s="237"/>
      <c r="DE308" s="237"/>
      <c r="DF308" s="237"/>
      <c r="DG308" s="237"/>
      <c r="DH308" s="237"/>
      <c r="DI308" s="237"/>
      <c r="DJ308" s="237"/>
      <c r="DK308" s="237"/>
      <c r="DL308" s="237"/>
      <c r="DM308" s="237"/>
      <c r="DN308" s="237"/>
    </row>
    <row r="309" spans="1:118" ht="15">
      <c r="A309" s="234" t="s">
        <v>1124</v>
      </c>
      <c r="B309" s="235" t="s">
        <v>1125</v>
      </c>
      <c r="C309" s="234">
        <v>1</v>
      </c>
      <c r="D309" s="234" t="s">
        <v>974</v>
      </c>
      <c r="E309" s="235" t="s">
        <v>381</v>
      </c>
      <c r="F309" s="235">
        <v>1</v>
      </c>
      <c r="G309" s="235"/>
      <c r="H309" s="235">
        <v>1</v>
      </c>
      <c r="I309" s="235"/>
      <c r="J309" s="235"/>
      <c r="K309" s="235"/>
      <c r="L309" s="235"/>
      <c r="M309" s="235"/>
      <c r="N309" s="235"/>
      <c r="O309" s="235"/>
      <c r="P309" s="235"/>
      <c r="Q309" s="235"/>
      <c r="R309" s="235" t="s">
        <v>395</v>
      </c>
      <c r="S309" s="235">
        <v>1</v>
      </c>
      <c r="T309" s="235"/>
      <c r="U309" s="235"/>
      <c r="V309" s="235"/>
      <c r="W309" s="235"/>
      <c r="X309" s="235">
        <v>1</v>
      </c>
      <c r="Y309" s="235"/>
      <c r="Z309" s="235"/>
      <c r="AA309" s="235">
        <v>1</v>
      </c>
      <c r="AB309" s="235"/>
      <c r="AC309" s="235"/>
      <c r="AD309" s="235">
        <v>1</v>
      </c>
      <c r="AE309" s="235"/>
      <c r="AF309" s="235"/>
      <c r="AG309" s="235"/>
      <c r="AH309" s="235"/>
      <c r="AI309" s="235"/>
      <c r="AJ309" s="235">
        <v>1</v>
      </c>
      <c r="AK309" s="235"/>
      <c r="AL309" s="235"/>
      <c r="AM309" s="235"/>
      <c r="AN309" s="235"/>
      <c r="AO309" s="235"/>
      <c r="AP309" s="235"/>
      <c r="AQ309" s="235"/>
      <c r="AR309" s="235"/>
      <c r="AS309" s="235"/>
      <c r="AT309" s="235"/>
      <c r="AU309" s="235"/>
      <c r="AV309" s="235"/>
      <c r="AW309" s="235"/>
      <c r="AX309" s="235"/>
      <c r="AY309" s="235"/>
      <c r="AZ309" s="235"/>
      <c r="BA309" s="235"/>
      <c r="BB309" s="235"/>
      <c r="BC309" s="235"/>
      <c r="BD309" s="235"/>
      <c r="BE309" s="235"/>
      <c r="BF309" s="235"/>
      <c r="BG309" s="235"/>
      <c r="BH309" s="235"/>
      <c r="BI309" s="235"/>
      <c r="BJ309" s="235"/>
      <c r="BK309" s="235"/>
      <c r="BL309" s="235"/>
      <c r="BM309" s="235">
        <v>1</v>
      </c>
      <c r="BN309" s="235"/>
      <c r="BO309" s="235"/>
      <c r="BP309" s="235"/>
      <c r="BQ309" s="235">
        <v>1</v>
      </c>
      <c r="BR309" s="235"/>
      <c r="BS309" s="235"/>
      <c r="BT309" s="235"/>
      <c r="BU309" s="235"/>
      <c r="BV309" s="235"/>
      <c r="BW309" s="235"/>
      <c r="BX309" s="235"/>
      <c r="BY309" s="235"/>
      <c r="BZ309" s="235"/>
      <c r="CA309" s="235"/>
      <c r="CB309" s="235"/>
      <c r="CC309" s="235"/>
      <c r="CD309" s="235"/>
      <c r="CE309" s="235"/>
      <c r="CF309" s="235"/>
      <c r="CG309" s="235"/>
      <c r="CH309" s="235"/>
      <c r="CI309" s="235"/>
      <c r="CJ309" s="235"/>
      <c r="CK309" s="235"/>
      <c r="CL309" s="235"/>
      <c r="CM309" s="235"/>
      <c r="CN309" s="235"/>
      <c r="CO309" s="235"/>
      <c r="CP309" s="235"/>
      <c r="CQ309" s="235"/>
      <c r="CR309" s="235"/>
      <c r="CS309" s="235"/>
      <c r="CT309" s="235"/>
      <c r="CU309" s="235"/>
      <c r="CV309" s="235"/>
      <c r="CW309" s="235"/>
      <c r="CX309" s="235"/>
      <c r="CY309" s="235"/>
      <c r="CZ309" s="235"/>
      <c r="DA309" s="235"/>
      <c r="DB309" s="235"/>
      <c r="DC309" s="235"/>
      <c r="DD309" s="235"/>
      <c r="DE309" s="235"/>
      <c r="DF309" s="235"/>
      <c r="DG309" s="235"/>
      <c r="DH309" s="235"/>
      <c r="DI309" s="235"/>
      <c r="DJ309" s="235"/>
      <c r="DK309" s="235"/>
      <c r="DL309" s="235"/>
      <c r="DM309" s="235"/>
      <c r="DN309" s="235"/>
    </row>
    <row r="310" spans="1:118" ht="15.75">
      <c r="A310" s="234" t="s">
        <v>1126</v>
      </c>
      <c r="B310" s="235" t="s">
        <v>1127</v>
      </c>
      <c r="C310" s="238">
        <v>4</v>
      </c>
      <c r="D310" s="234" t="s">
        <v>974</v>
      </c>
      <c r="E310" s="249" t="s">
        <v>381</v>
      </c>
      <c r="F310" s="249">
        <v>1</v>
      </c>
      <c r="G310" s="249"/>
      <c r="H310" s="235">
        <v>1</v>
      </c>
      <c r="I310" s="235"/>
      <c r="J310" s="235"/>
      <c r="K310" s="235"/>
      <c r="L310" s="235"/>
      <c r="M310" s="235"/>
      <c r="N310" s="235"/>
      <c r="O310" s="235"/>
      <c r="P310" s="235"/>
      <c r="Q310" s="235"/>
      <c r="R310" s="235" t="s">
        <v>395</v>
      </c>
      <c r="S310" s="235">
        <v>1</v>
      </c>
      <c r="T310" s="235"/>
      <c r="U310" s="235"/>
      <c r="V310" s="235"/>
      <c r="W310" s="235"/>
      <c r="X310" s="235">
        <v>1</v>
      </c>
      <c r="Y310" s="235"/>
      <c r="Z310" s="235"/>
      <c r="AA310" s="235">
        <v>1</v>
      </c>
      <c r="AB310" s="235"/>
      <c r="AC310" s="235"/>
      <c r="AD310" s="235">
        <v>1</v>
      </c>
      <c r="AE310" s="235"/>
      <c r="AF310" s="235"/>
      <c r="AG310" s="235"/>
      <c r="AH310" s="235"/>
      <c r="AI310" s="235"/>
      <c r="AJ310" s="235">
        <v>1</v>
      </c>
      <c r="AK310" s="235"/>
      <c r="AL310" s="235"/>
      <c r="AM310" s="235"/>
      <c r="AN310" s="235"/>
      <c r="AO310" s="235"/>
      <c r="AP310" s="235"/>
      <c r="AQ310" s="235"/>
      <c r="AR310" s="235"/>
      <c r="AS310" s="235"/>
      <c r="AT310" s="235"/>
      <c r="AU310" s="235"/>
      <c r="AV310" s="235"/>
      <c r="AW310" s="235"/>
      <c r="AX310" s="235"/>
      <c r="AY310" s="235"/>
      <c r="AZ310" s="235"/>
      <c r="BA310" s="235"/>
      <c r="BB310" s="235"/>
      <c r="BC310" s="235"/>
      <c r="BD310" s="235"/>
      <c r="BE310" s="235"/>
      <c r="BF310" s="235"/>
      <c r="BG310" s="235"/>
      <c r="BH310" s="235"/>
      <c r="BI310" s="235"/>
      <c r="BJ310" s="235"/>
      <c r="BK310" s="235"/>
      <c r="BL310" s="235"/>
      <c r="BM310" s="235">
        <v>1</v>
      </c>
      <c r="BN310" s="235"/>
      <c r="BO310" s="235"/>
      <c r="BP310" s="235"/>
      <c r="BQ310" s="235">
        <v>1</v>
      </c>
      <c r="BR310" s="235"/>
      <c r="BS310" s="235"/>
      <c r="BT310" s="235"/>
      <c r="BU310" s="235"/>
      <c r="BV310" s="235"/>
      <c r="BW310" s="235"/>
      <c r="BX310" s="235"/>
      <c r="BY310" s="235"/>
      <c r="BZ310" s="235"/>
      <c r="CA310" s="235"/>
      <c r="CB310" s="235"/>
      <c r="CC310" s="235"/>
      <c r="CD310" s="235"/>
      <c r="CE310" s="235"/>
      <c r="CF310" s="235"/>
      <c r="CG310" s="235"/>
      <c r="CH310" s="235"/>
      <c r="CI310" s="235"/>
      <c r="CJ310" s="235"/>
      <c r="CK310" s="235"/>
      <c r="CL310" s="235"/>
      <c r="CM310" s="235"/>
      <c r="CN310" s="235"/>
      <c r="CO310" s="235"/>
      <c r="CP310" s="235"/>
      <c r="CQ310" s="235"/>
      <c r="CR310" s="235"/>
      <c r="CS310" s="235"/>
      <c r="CT310" s="235"/>
      <c r="CU310" s="235"/>
      <c r="CV310" s="235"/>
      <c r="CW310" s="235"/>
      <c r="CX310" s="235"/>
      <c r="CY310" s="235"/>
      <c r="CZ310" s="235"/>
      <c r="DA310" s="235"/>
      <c r="DB310" s="235"/>
      <c r="DC310" s="235"/>
      <c r="DD310" s="235"/>
      <c r="DE310" s="235"/>
      <c r="DF310" s="235"/>
      <c r="DG310" s="235"/>
      <c r="DH310" s="235"/>
      <c r="DI310" s="235"/>
      <c r="DJ310" s="235"/>
      <c r="DK310" s="235"/>
      <c r="DL310" s="235"/>
      <c r="DM310" s="235"/>
      <c r="DN310" s="235"/>
    </row>
    <row r="311" spans="1:118" ht="15">
      <c r="A311" s="232" t="s">
        <v>1128</v>
      </c>
      <c r="B311" s="233" t="s">
        <v>1129</v>
      </c>
      <c r="C311" s="232">
        <v>1</v>
      </c>
      <c r="D311" s="232" t="s">
        <v>974</v>
      </c>
      <c r="E311" s="233" t="s">
        <v>409</v>
      </c>
      <c r="F311" s="250"/>
      <c r="G311" s="233"/>
      <c r="H311" s="233"/>
      <c r="I311" s="233">
        <v>1</v>
      </c>
      <c r="J311" s="233">
        <v>1</v>
      </c>
      <c r="K311" s="233">
        <v>1</v>
      </c>
      <c r="L311" s="233">
        <v>1</v>
      </c>
      <c r="M311" s="233"/>
      <c r="N311" s="233"/>
      <c r="O311" s="233"/>
      <c r="P311" s="233"/>
      <c r="Q311" s="233"/>
      <c r="R311" s="233" t="s">
        <v>395</v>
      </c>
      <c r="S311" s="233">
        <v>1</v>
      </c>
      <c r="T311" s="233"/>
      <c r="U311" s="233"/>
      <c r="V311" s="233"/>
      <c r="W311" s="233"/>
      <c r="X311" s="233">
        <v>1</v>
      </c>
      <c r="Y311" s="233"/>
      <c r="Z311" s="233"/>
      <c r="AA311" s="233">
        <v>1</v>
      </c>
      <c r="AB311" s="233"/>
      <c r="AC311" s="233"/>
      <c r="AD311" s="233"/>
      <c r="AE311" s="233"/>
      <c r="AF311" s="233"/>
      <c r="AG311" s="233"/>
      <c r="AH311" s="233"/>
      <c r="AI311" s="233"/>
      <c r="AJ311" s="233"/>
      <c r="AK311" s="233"/>
      <c r="AL311" s="233"/>
      <c r="AM311" s="233"/>
      <c r="AN311" s="233"/>
      <c r="AO311" s="233"/>
      <c r="AP311" s="233"/>
      <c r="AQ311" s="233"/>
      <c r="AR311" s="233"/>
      <c r="AS311" s="233"/>
      <c r="AT311" s="233"/>
      <c r="AU311" s="233"/>
      <c r="AV311" s="233"/>
      <c r="AW311" s="233"/>
      <c r="AX311" s="233"/>
      <c r="AY311" s="233"/>
      <c r="AZ311" s="233"/>
      <c r="BA311" s="233"/>
      <c r="BB311" s="233"/>
      <c r="BC311" s="233"/>
      <c r="BD311" s="233"/>
      <c r="BE311" s="233"/>
      <c r="BF311" s="233"/>
      <c r="BG311" s="233"/>
      <c r="BH311" s="233"/>
      <c r="BI311" s="233"/>
      <c r="BJ311" s="233"/>
      <c r="BK311" s="233"/>
      <c r="BL311" s="233"/>
      <c r="BM311" s="233"/>
      <c r="BN311" s="233"/>
      <c r="BO311" s="233"/>
      <c r="BP311" s="233"/>
      <c r="BQ311" s="233"/>
      <c r="BR311" s="233"/>
      <c r="BS311" s="233"/>
      <c r="BT311" s="233"/>
      <c r="BU311" s="233"/>
      <c r="BV311" s="233"/>
      <c r="BW311" s="233"/>
      <c r="BX311" s="233"/>
      <c r="BY311" s="233"/>
      <c r="BZ311" s="233"/>
      <c r="CA311" s="233"/>
      <c r="CB311" s="233"/>
      <c r="CC311" s="233"/>
      <c r="CD311" s="233"/>
      <c r="CE311" s="233"/>
      <c r="CF311" s="233"/>
      <c r="CG311" s="233"/>
      <c r="CH311" s="233"/>
      <c r="CI311" s="233"/>
      <c r="CJ311" s="233"/>
      <c r="CK311" s="233"/>
      <c r="CL311" s="233"/>
      <c r="CM311" s="233"/>
      <c r="CN311" s="233"/>
      <c r="CO311" s="233"/>
      <c r="CP311" s="233"/>
      <c r="CQ311" s="233"/>
      <c r="CR311" s="233"/>
      <c r="CS311" s="233"/>
      <c r="CT311" s="233"/>
      <c r="CU311" s="233"/>
      <c r="CV311" s="233"/>
      <c r="CW311" s="233"/>
      <c r="CX311" s="233"/>
      <c r="CY311" s="233"/>
      <c r="CZ311" s="233"/>
      <c r="DA311" s="233"/>
      <c r="DB311" s="233">
        <v>1</v>
      </c>
      <c r="DC311" s="233"/>
      <c r="DD311" s="233"/>
      <c r="DE311" s="233"/>
      <c r="DF311" s="233"/>
      <c r="DG311" s="233"/>
      <c r="DH311" s="233"/>
      <c r="DI311" s="233"/>
      <c r="DJ311" s="233"/>
      <c r="DK311" s="233"/>
      <c r="DL311" s="233"/>
      <c r="DM311" s="233"/>
      <c r="DN311" s="233"/>
    </row>
    <row r="312" spans="1:118" ht="15">
      <c r="A312" s="232" t="s">
        <v>1130</v>
      </c>
      <c r="B312" s="233" t="s">
        <v>1131</v>
      </c>
      <c r="C312" s="232">
        <v>4</v>
      </c>
      <c r="D312" s="232" t="s">
        <v>974</v>
      </c>
      <c r="E312" s="233" t="s">
        <v>409</v>
      </c>
      <c r="F312" s="250"/>
      <c r="G312" s="233"/>
      <c r="H312" s="233"/>
      <c r="I312" s="233">
        <v>1</v>
      </c>
      <c r="J312" s="233">
        <v>1</v>
      </c>
      <c r="K312" s="233">
        <v>1</v>
      </c>
      <c r="L312" s="233">
        <v>1</v>
      </c>
      <c r="M312" s="233"/>
      <c r="N312" s="233"/>
      <c r="O312" s="233"/>
      <c r="P312" s="233"/>
      <c r="Q312" s="233"/>
      <c r="R312" s="233" t="s">
        <v>395</v>
      </c>
      <c r="S312" s="233">
        <v>1</v>
      </c>
      <c r="T312" s="233"/>
      <c r="U312" s="233"/>
      <c r="V312" s="233"/>
      <c r="W312" s="233"/>
      <c r="X312" s="233">
        <v>1</v>
      </c>
      <c r="Y312" s="233"/>
      <c r="Z312" s="233"/>
      <c r="AA312" s="233">
        <v>1</v>
      </c>
      <c r="AB312" s="233"/>
      <c r="AC312" s="233"/>
      <c r="AD312" s="233"/>
      <c r="AE312" s="233"/>
      <c r="AF312" s="233"/>
      <c r="AG312" s="233"/>
      <c r="AH312" s="233"/>
      <c r="AI312" s="233"/>
      <c r="AJ312" s="233"/>
      <c r="AK312" s="233"/>
      <c r="AL312" s="233"/>
      <c r="AM312" s="233"/>
      <c r="AN312" s="233"/>
      <c r="AO312" s="233"/>
      <c r="AP312" s="233"/>
      <c r="AQ312" s="233"/>
      <c r="AR312" s="233"/>
      <c r="AS312" s="233"/>
      <c r="AT312" s="233"/>
      <c r="AU312" s="233"/>
      <c r="AV312" s="233"/>
      <c r="AW312" s="233"/>
      <c r="AX312" s="233"/>
      <c r="AY312" s="233"/>
      <c r="AZ312" s="233"/>
      <c r="BA312" s="233"/>
      <c r="BB312" s="233"/>
      <c r="BC312" s="233"/>
      <c r="BD312" s="233"/>
      <c r="BE312" s="233"/>
      <c r="BF312" s="233"/>
      <c r="BG312" s="233"/>
      <c r="BH312" s="233"/>
      <c r="BI312" s="233"/>
      <c r="BJ312" s="233"/>
      <c r="BK312" s="233"/>
      <c r="BL312" s="233"/>
      <c r="BM312" s="233"/>
      <c r="BN312" s="233"/>
      <c r="BO312" s="233"/>
      <c r="BP312" s="233"/>
      <c r="BQ312" s="233"/>
      <c r="BR312" s="233"/>
      <c r="BS312" s="233"/>
      <c r="BT312" s="233"/>
      <c r="BU312" s="233"/>
      <c r="BV312" s="233"/>
      <c r="BW312" s="233"/>
      <c r="BX312" s="233"/>
      <c r="BY312" s="233"/>
      <c r="BZ312" s="233"/>
      <c r="CA312" s="233"/>
      <c r="CB312" s="233"/>
      <c r="CC312" s="233"/>
      <c r="CD312" s="233"/>
      <c r="CE312" s="233"/>
      <c r="CF312" s="233"/>
      <c r="CG312" s="233"/>
      <c r="CH312" s="233"/>
      <c r="CI312" s="233"/>
      <c r="CJ312" s="233"/>
      <c r="CK312" s="233"/>
      <c r="CL312" s="233"/>
      <c r="CM312" s="233"/>
      <c r="CN312" s="233"/>
      <c r="CO312" s="233"/>
      <c r="CP312" s="233"/>
      <c r="CQ312" s="233"/>
      <c r="CR312" s="233"/>
      <c r="CS312" s="233"/>
      <c r="CT312" s="233"/>
      <c r="CU312" s="233"/>
      <c r="CV312" s="233"/>
      <c r="CW312" s="233"/>
      <c r="CX312" s="233"/>
      <c r="CY312" s="233"/>
      <c r="CZ312" s="233"/>
      <c r="DA312" s="233"/>
      <c r="DB312" s="233">
        <v>1</v>
      </c>
      <c r="DC312" s="233"/>
      <c r="DD312" s="233"/>
      <c r="DE312" s="233"/>
      <c r="DF312" s="233"/>
      <c r="DG312" s="233"/>
      <c r="DH312" s="233"/>
      <c r="DI312" s="233"/>
      <c r="DJ312" s="233"/>
      <c r="DK312" s="233"/>
      <c r="DL312" s="233"/>
      <c r="DM312" s="233"/>
      <c r="DN312" s="233"/>
    </row>
    <row r="313" spans="1:118" ht="15">
      <c r="A313" s="239" t="s">
        <v>1132</v>
      </c>
      <c r="B313" s="240" t="s">
        <v>1133</v>
      </c>
      <c r="C313" s="239">
        <v>1</v>
      </c>
      <c r="D313" s="239" t="s">
        <v>974</v>
      </c>
      <c r="E313" s="240" t="s">
        <v>287</v>
      </c>
      <c r="F313" s="251"/>
      <c r="G313" s="240"/>
      <c r="H313" s="240"/>
      <c r="I313" s="240"/>
      <c r="J313" s="240"/>
      <c r="K313" s="240"/>
      <c r="L313" s="240"/>
      <c r="M313" s="240"/>
      <c r="N313" s="240"/>
      <c r="O313" s="240">
        <v>1</v>
      </c>
      <c r="P313" s="240"/>
      <c r="Q313" s="240"/>
      <c r="R313" s="240" t="s">
        <v>291</v>
      </c>
      <c r="S313" s="240"/>
      <c r="T313" s="240">
        <v>1</v>
      </c>
      <c r="U313" s="240"/>
      <c r="V313" s="240"/>
      <c r="W313" s="240"/>
      <c r="X313" s="240"/>
      <c r="Y313" s="240"/>
      <c r="Z313" s="240"/>
      <c r="AA313" s="240">
        <v>1</v>
      </c>
      <c r="AB313" s="240"/>
      <c r="AC313" s="240"/>
      <c r="AD313" s="240"/>
      <c r="AE313" s="240"/>
      <c r="AF313" s="240">
        <v>1</v>
      </c>
      <c r="AG313" s="240"/>
      <c r="AH313" s="240"/>
      <c r="AI313" s="240"/>
      <c r="AJ313" s="240"/>
      <c r="AK313" s="240">
        <v>1</v>
      </c>
      <c r="AL313" s="240"/>
      <c r="AM313" s="240"/>
      <c r="AN313" s="240"/>
      <c r="AO313" s="240"/>
      <c r="AP313" s="240"/>
      <c r="AQ313" s="240"/>
      <c r="AR313" s="240"/>
      <c r="AS313" s="240"/>
      <c r="AT313" s="240"/>
      <c r="AU313" s="240"/>
      <c r="AV313" s="240"/>
      <c r="AW313" s="240"/>
      <c r="AX313" s="240"/>
      <c r="AY313" s="240"/>
      <c r="AZ313" s="240"/>
      <c r="BA313" s="240"/>
      <c r="BB313" s="240"/>
      <c r="BC313" s="240"/>
      <c r="BD313" s="240"/>
      <c r="BE313" s="240"/>
      <c r="BF313" s="240"/>
      <c r="BG313" s="240"/>
      <c r="BH313" s="240">
        <v>1</v>
      </c>
      <c r="BI313" s="240">
        <v>1</v>
      </c>
      <c r="BJ313" s="240"/>
      <c r="BK313" s="240"/>
      <c r="BL313" s="240"/>
      <c r="BM313" s="240"/>
      <c r="BN313" s="240"/>
      <c r="BO313" s="240"/>
      <c r="BP313" s="240"/>
      <c r="BQ313" s="240"/>
      <c r="BR313" s="240"/>
      <c r="BS313" s="240"/>
      <c r="BT313" s="240"/>
      <c r="BU313" s="240"/>
      <c r="BV313" s="240"/>
      <c r="BW313" s="240"/>
      <c r="BX313" s="240"/>
      <c r="BY313" s="240"/>
      <c r="BZ313" s="240"/>
      <c r="CA313" s="240"/>
      <c r="CB313" s="240"/>
      <c r="CC313" s="240"/>
      <c r="CD313" s="240"/>
      <c r="CE313" s="240"/>
      <c r="CF313" s="240"/>
      <c r="CG313" s="240"/>
      <c r="CH313" s="240"/>
      <c r="CI313" s="240"/>
      <c r="CJ313" s="240"/>
      <c r="CK313" s="240"/>
      <c r="CL313" s="240"/>
      <c r="CM313" s="240"/>
      <c r="CN313" s="240"/>
      <c r="CO313" s="240"/>
      <c r="CP313" s="240"/>
      <c r="CQ313" s="240"/>
      <c r="CR313" s="240"/>
      <c r="CS313" s="240">
        <v>1</v>
      </c>
      <c r="CT313" s="240"/>
      <c r="CU313" s="240"/>
      <c r="CV313" s="240"/>
      <c r="CW313" s="240"/>
      <c r="CX313" s="240"/>
      <c r="CY313" s="240"/>
      <c r="CZ313" s="240"/>
      <c r="DA313" s="240"/>
      <c r="DB313" s="240"/>
      <c r="DC313" s="240"/>
      <c r="DD313" s="240"/>
      <c r="DE313" s="240"/>
      <c r="DF313" s="240"/>
      <c r="DG313" s="240"/>
      <c r="DH313" s="240"/>
      <c r="DI313" s="240"/>
      <c r="DJ313" s="240"/>
      <c r="DK313" s="240"/>
      <c r="DL313" s="240"/>
      <c r="DM313" s="240"/>
      <c r="DN313" s="240"/>
    </row>
    <row r="314" spans="1:118" ht="15">
      <c r="A314" s="239" t="s">
        <v>1134</v>
      </c>
      <c r="B314" s="240" t="s">
        <v>1135</v>
      </c>
      <c r="C314" s="239">
        <v>4</v>
      </c>
      <c r="D314" s="239" t="s">
        <v>974</v>
      </c>
      <c r="E314" s="240" t="s">
        <v>287</v>
      </c>
      <c r="F314" s="251"/>
      <c r="G314" s="240"/>
      <c r="H314" s="240"/>
      <c r="I314" s="240"/>
      <c r="J314" s="240"/>
      <c r="K314" s="240"/>
      <c r="L314" s="240"/>
      <c r="M314" s="240"/>
      <c r="N314" s="240"/>
      <c r="O314" s="240">
        <v>1</v>
      </c>
      <c r="P314" s="240"/>
      <c r="Q314" s="240"/>
      <c r="R314" s="240" t="s">
        <v>291</v>
      </c>
      <c r="S314" s="240"/>
      <c r="T314" s="240">
        <v>1</v>
      </c>
      <c r="U314" s="240"/>
      <c r="V314" s="240"/>
      <c r="W314" s="240"/>
      <c r="X314" s="240"/>
      <c r="Y314" s="240"/>
      <c r="Z314" s="240"/>
      <c r="AA314" s="240">
        <v>1</v>
      </c>
      <c r="AB314" s="240"/>
      <c r="AC314" s="240"/>
      <c r="AD314" s="240"/>
      <c r="AE314" s="240"/>
      <c r="AF314" s="240">
        <v>1</v>
      </c>
      <c r="AG314" s="240"/>
      <c r="AH314" s="240"/>
      <c r="AI314" s="240"/>
      <c r="AJ314" s="240"/>
      <c r="AK314" s="240">
        <v>1</v>
      </c>
      <c r="AL314" s="240"/>
      <c r="AM314" s="240"/>
      <c r="AN314" s="240"/>
      <c r="AO314" s="240"/>
      <c r="AP314" s="240"/>
      <c r="AQ314" s="240"/>
      <c r="AR314" s="240"/>
      <c r="AS314" s="240"/>
      <c r="AT314" s="240"/>
      <c r="AU314" s="240"/>
      <c r="AV314" s="240"/>
      <c r="AW314" s="240"/>
      <c r="AX314" s="240"/>
      <c r="AY314" s="240"/>
      <c r="AZ314" s="240"/>
      <c r="BA314" s="240"/>
      <c r="BB314" s="240"/>
      <c r="BC314" s="240"/>
      <c r="BD314" s="240"/>
      <c r="BE314" s="240"/>
      <c r="BF314" s="240"/>
      <c r="BG314" s="240"/>
      <c r="BH314" s="240">
        <v>1</v>
      </c>
      <c r="BI314" s="240">
        <v>1</v>
      </c>
      <c r="BJ314" s="240"/>
      <c r="BK314" s="240"/>
      <c r="BL314" s="240"/>
      <c r="BM314" s="240"/>
      <c r="BN314" s="240"/>
      <c r="BO314" s="240"/>
      <c r="BP314" s="240"/>
      <c r="BQ314" s="240"/>
      <c r="BR314" s="240"/>
      <c r="BS314" s="240"/>
      <c r="BT314" s="240"/>
      <c r="BU314" s="240"/>
      <c r="BV314" s="240"/>
      <c r="BW314" s="240"/>
      <c r="BX314" s="240"/>
      <c r="BY314" s="240"/>
      <c r="BZ314" s="240"/>
      <c r="CA314" s="240"/>
      <c r="CB314" s="240"/>
      <c r="CC314" s="240"/>
      <c r="CD314" s="240"/>
      <c r="CE314" s="240"/>
      <c r="CF314" s="240"/>
      <c r="CG314" s="240"/>
      <c r="CH314" s="240"/>
      <c r="CI314" s="240"/>
      <c r="CJ314" s="240"/>
      <c r="CK314" s="240"/>
      <c r="CL314" s="240"/>
      <c r="CM314" s="240"/>
      <c r="CN314" s="240"/>
      <c r="CO314" s="240"/>
      <c r="CP314" s="240"/>
      <c r="CQ314" s="240"/>
      <c r="CR314" s="240"/>
      <c r="CS314" s="240">
        <v>1</v>
      </c>
      <c r="CT314" s="240"/>
      <c r="CU314" s="240"/>
      <c r="CV314" s="240"/>
      <c r="CW314" s="240"/>
      <c r="CX314" s="240"/>
      <c r="CY314" s="240"/>
      <c r="CZ314" s="240"/>
      <c r="DA314" s="240"/>
      <c r="DB314" s="240"/>
      <c r="DC314" s="240"/>
      <c r="DD314" s="240"/>
      <c r="DE314" s="240"/>
      <c r="DF314" s="240"/>
      <c r="DG314" s="240"/>
      <c r="DH314" s="240"/>
      <c r="DI314" s="240"/>
      <c r="DJ314" s="240"/>
      <c r="DK314" s="240"/>
      <c r="DL314" s="240"/>
      <c r="DM314" s="240"/>
      <c r="DN314" s="240"/>
    </row>
    <row r="315" spans="1:118" ht="15">
      <c r="A315" s="241" t="s">
        <v>1136</v>
      </c>
      <c r="B315" s="242" t="s">
        <v>1137</v>
      </c>
      <c r="C315" s="241">
        <v>1</v>
      </c>
      <c r="D315" s="241" t="s">
        <v>746</v>
      </c>
      <c r="E315" s="242" t="s">
        <v>287</v>
      </c>
      <c r="F315" s="252"/>
      <c r="G315" s="242"/>
      <c r="H315" s="242"/>
      <c r="I315" s="242"/>
      <c r="J315" s="242"/>
      <c r="K315" s="242"/>
      <c r="L315" s="242"/>
      <c r="M315" s="242"/>
      <c r="N315" s="242"/>
      <c r="O315" s="242">
        <v>1</v>
      </c>
      <c r="P315" s="242"/>
      <c r="Q315" s="242"/>
      <c r="R315" s="242" t="s">
        <v>400</v>
      </c>
      <c r="S315" s="242"/>
      <c r="T315" s="242">
        <v>1</v>
      </c>
      <c r="U315" s="242"/>
      <c r="V315" s="242"/>
      <c r="W315" s="242"/>
      <c r="X315" s="242">
        <v>1</v>
      </c>
      <c r="Y315" s="242"/>
      <c r="Z315" s="242"/>
      <c r="AA315" s="242">
        <v>1</v>
      </c>
      <c r="AB315" s="242"/>
      <c r="AC315" s="242"/>
      <c r="AD315" s="242"/>
      <c r="AE315" s="242"/>
      <c r="AF315" s="242">
        <v>1</v>
      </c>
      <c r="AG315" s="242"/>
      <c r="AH315" s="242"/>
      <c r="AI315" s="242"/>
      <c r="AJ315" s="242"/>
      <c r="AK315" s="242">
        <v>1</v>
      </c>
      <c r="AL315" s="242"/>
      <c r="AM315" s="242"/>
      <c r="AN315" s="242"/>
      <c r="AO315" s="242"/>
      <c r="AP315" s="242"/>
      <c r="AQ315" s="242"/>
      <c r="AR315" s="242"/>
      <c r="AS315" s="242"/>
      <c r="AT315" s="242"/>
      <c r="AU315" s="242"/>
      <c r="AV315" s="242"/>
      <c r="AW315" s="242"/>
      <c r="AX315" s="242"/>
      <c r="AY315" s="242"/>
      <c r="AZ315" s="242"/>
      <c r="BA315" s="242"/>
      <c r="BB315" s="242"/>
      <c r="BC315" s="242"/>
      <c r="BD315" s="242"/>
      <c r="BE315" s="242"/>
      <c r="BF315" s="242"/>
      <c r="BG315" s="242"/>
      <c r="BH315" s="242">
        <v>1</v>
      </c>
      <c r="BI315" s="242">
        <v>1</v>
      </c>
      <c r="BJ315" s="242"/>
      <c r="BK315" s="242"/>
      <c r="BL315" s="242"/>
      <c r="BM315" s="242"/>
      <c r="BN315" s="242"/>
      <c r="BO315" s="242"/>
      <c r="BP315" s="242"/>
      <c r="BQ315" s="242">
        <v>1</v>
      </c>
      <c r="BR315" s="242">
        <v>1</v>
      </c>
      <c r="BS315" s="242"/>
      <c r="BT315" s="242"/>
      <c r="BU315" s="242"/>
      <c r="BV315" s="242"/>
      <c r="BW315" s="242"/>
      <c r="BX315" s="242"/>
      <c r="BY315" s="242"/>
      <c r="BZ315" s="242"/>
      <c r="CA315" s="242"/>
      <c r="CB315" s="242"/>
      <c r="CC315" s="242"/>
      <c r="CD315" s="242"/>
      <c r="CE315" s="242"/>
      <c r="CF315" s="242"/>
      <c r="CG315" s="242"/>
      <c r="CH315" s="242"/>
      <c r="CI315" s="242"/>
      <c r="CJ315" s="242"/>
      <c r="CK315" s="242"/>
      <c r="CL315" s="242"/>
      <c r="CM315" s="242"/>
      <c r="CN315" s="242"/>
      <c r="CO315" s="242"/>
      <c r="CP315" s="242"/>
      <c r="CQ315" s="242"/>
      <c r="CR315" s="242"/>
      <c r="CS315" s="242">
        <v>1</v>
      </c>
      <c r="CT315" s="242"/>
      <c r="CU315" s="242"/>
      <c r="CV315" s="242"/>
      <c r="CW315" s="242"/>
      <c r="CX315" s="242"/>
      <c r="CY315" s="242"/>
      <c r="CZ315" s="242"/>
      <c r="DA315" s="242"/>
      <c r="DB315" s="242"/>
      <c r="DC315" s="242"/>
      <c r="DD315" s="242"/>
      <c r="DE315" s="242"/>
      <c r="DF315" s="242"/>
      <c r="DG315" s="242"/>
      <c r="DH315" s="242"/>
      <c r="DI315" s="242"/>
      <c r="DJ315" s="242"/>
      <c r="DK315" s="242"/>
      <c r="DL315" s="242"/>
      <c r="DM315" s="242"/>
      <c r="DN315" s="242"/>
    </row>
    <row r="316" spans="1:118" ht="15">
      <c r="A316" s="241" t="s">
        <v>1138</v>
      </c>
      <c r="B316" s="242" t="s">
        <v>1139</v>
      </c>
      <c r="C316" s="241">
        <v>4</v>
      </c>
      <c r="D316" s="241" t="s">
        <v>746</v>
      </c>
      <c r="E316" s="242" t="s">
        <v>287</v>
      </c>
      <c r="F316" s="252"/>
      <c r="G316" s="242"/>
      <c r="H316" s="242"/>
      <c r="I316" s="242"/>
      <c r="J316" s="242"/>
      <c r="K316" s="242"/>
      <c r="L316" s="242"/>
      <c r="M316" s="242"/>
      <c r="N316" s="242"/>
      <c r="O316" s="242">
        <v>1</v>
      </c>
      <c r="P316" s="242"/>
      <c r="Q316" s="242"/>
      <c r="R316" s="242" t="s">
        <v>400</v>
      </c>
      <c r="S316" s="242"/>
      <c r="T316" s="242">
        <v>1</v>
      </c>
      <c r="U316" s="242"/>
      <c r="V316" s="242"/>
      <c r="W316" s="242"/>
      <c r="X316" s="242">
        <v>1</v>
      </c>
      <c r="Y316" s="242"/>
      <c r="Z316" s="242"/>
      <c r="AA316" s="242">
        <v>1</v>
      </c>
      <c r="AB316" s="242"/>
      <c r="AC316" s="242"/>
      <c r="AD316" s="242"/>
      <c r="AE316" s="242"/>
      <c r="AF316" s="242">
        <v>1</v>
      </c>
      <c r="AG316" s="242"/>
      <c r="AH316" s="242"/>
      <c r="AI316" s="242"/>
      <c r="AJ316" s="242"/>
      <c r="AK316" s="242">
        <v>1</v>
      </c>
      <c r="AL316" s="242"/>
      <c r="AM316" s="242"/>
      <c r="AN316" s="242"/>
      <c r="AO316" s="242"/>
      <c r="AP316" s="242"/>
      <c r="AQ316" s="242"/>
      <c r="AR316" s="242"/>
      <c r="AS316" s="242"/>
      <c r="AT316" s="242"/>
      <c r="AU316" s="242"/>
      <c r="AV316" s="242"/>
      <c r="AW316" s="242"/>
      <c r="AX316" s="242"/>
      <c r="AY316" s="242"/>
      <c r="AZ316" s="242"/>
      <c r="BA316" s="242"/>
      <c r="BB316" s="242"/>
      <c r="BC316" s="242"/>
      <c r="BD316" s="242"/>
      <c r="BE316" s="242"/>
      <c r="BF316" s="242"/>
      <c r="BG316" s="242"/>
      <c r="BH316" s="242">
        <v>1</v>
      </c>
      <c r="BI316" s="242">
        <v>1</v>
      </c>
      <c r="BJ316" s="242"/>
      <c r="BK316" s="242"/>
      <c r="BL316" s="242"/>
      <c r="BM316" s="242"/>
      <c r="BN316" s="242"/>
      <c r="BO316" s="242"/>
      <c r="BP316" s="242"/>
      <c r="BQ316" s="242">
        <v>1</v>
      </c>
      <c r="BR316" s="242">
        <v>1</v>
      </c>
      <c r="BS316" s="242"/>
      <c r="BT316" s="242"/>
      <c r="BU316" s="242"/>
      <c r="BV316" s="242"/>
      <c r="BW316" s="242"/>
      <c r="BX316" s="242"/>
      <c r="BY316" s="242"/>
      <c r="BZ316" s="242"/>
      <c r="CA316" s="242"/>
      <c r="CB316" s="242"/>
      <c r="CC316" s="242"/>
      <c r="CD316" s="242"/>
      <c r="CE316" s="242"/>
      <c r="CF316" s="242"/>
      <c r="CG316" s="242"/>
      <c r="CH316" s="242"/>
      <c r="CI316" s="242"/>
      <c r="CJ316" s="242"/>
      <c r="CK316" s="242"/>
      <c r="CL316" s="242"/>
      <c r="CM316" s="242"/>
      <c r="CN316" s="242"/>
      <c r="CO316" s="242"/>
      <c r="CP316" s="242"/>
      <c r="CQ316" s="242"/>
      <c r="CR316" s="242"/>
      <c r="CS316" s="242">
        <v>1</v>
      </c>
      <c r="CT316" s="242"/>
      <c r="CU316" s="242"/>
      <c r="CV316" s="242"/>
      <c r="CW316" s="242"/>
      <c r="CX316" s="242"/>
      <c r="CY316" s="242"/>
      <c r="CZ316" s="242"/>
      <c r="DA316" s="242"/>
      <c r="DB316" s="242"/>
      <c r="DC316" s="242"/>
      <c r="DD316" s="242"/>
      <c r="DE316" s="242"/>
      <c r="DF316" s="242"/>
      <c r="DG316" s="242"/>
      <c r="DH316" s="242"/>
      <c r="DI316" s="242"/>
      <c r="DJ316" s="242"/>
      <c r="DK316" s="242"/>
      <c r="DL316" s="242"/>
      <c r="DM316" s="242"/>
      <c r="DN316" s="242"/>
    </row>
    <row r="317" spans="1:118" ht="15">
      <c r="A317" s="234" t="s">
        <v>1140</v>
      </c>
      <c r="B317" s="235" t="s">
        <v>1141</v>
      </c>
      <c r="C317" s="234">
        <v>208</v>
      </c>
      <c r="D317" s="234" t="s">
        <v>746</v>
      </c>
      <c r="E317" s="235" t="s">
        <v>287</v>
      </c>
      <c r="F317" s="248"/>
      <c r="G317" s="235"/>
      <c r="H317" s="235"/>
      <c r="I317" s="235"/>
      <c r="J317" s="235"/>
      <c r="K317" s="235"/>
      <c r="L317" s="235"/>
      <c r="M317" s="235"/>
      <c r="N317" s="235"/>
      <c r="O317" s="235">
        <v>1</v>
      </c>
      <c r="P317" s="235"/>
      <c r="Q317" s="235"/>
      <c r="R317" s="235"/>
      <c r="S317" s="235"/>
      <c r="T317" s="235"/>
      <c r="U317" s="235"/>
      <c r="V317" s="235"/>
      <c r="W317" s="235"/>
      <c r="X317" s="235"/>
      <c r="Y317" s="235"/>
      <c r="Z317" s="235"/>
      <c r="AA317" s="235">
        <v>1</v>
      </c>
      <c r="AB317" s="235"/>
      <c r="AC317" s="235"/>
      <c r="AD317" s="235"/>
      <c r="AE317" s="235"/>
      <c r="AF317" s="235">
        <v>1</v>
      </c>
      <c r="AG317" s="235"/>
      <c r="AH317" s="235"/>
      <c r="AI317" s="235"/>
      <c r="AJ317" s="235"/>
      <c r="AK317" s="235">
        <v>1</v>
      </c>
      <c r="AL317" s="235"/>
      <c r="AM317" s="235"/>
      <c r="AN317" s="235"/>
      <c r="AO317" s="235"/>
      <c r="AP317" s="235"/>
      <c r="AQ317" s="235"/>
      <c r="AR317" s="235"/>
      <c r="AS317" s="235"/>
      <c r="AT317" s="235"/>
      <c r="AU317" s="235"/>
      <c r="AV317" s="235"/>
      <c r="AW317" s="235"/>
      <c r="AX317" s="235"/>
      <c r="AY317" s="235"/>
      <c r="AZ317" s="235"/>
      <c r="BA317" s="235"/>
      <c r="BB317" s="235"/>
      <c r="BC317" s="235"/>
      <c r="BD317" s="235"/>
      <c r="BE317" s="235"/>
      <c r="BF317" s="235"/>
      <c r="BG317" s="235"/>
      <c r="BH317" s="235"/>
      <c r="BI317" s="235"/>
      <c r="BJ317" s="235"/>
      <c r="BK317" s="235"/>
      <c r="BL317" s="235"/>
      <c r="BM317" s="235"/>
      <c r="BN317" s="235"/>
      <c r="BO317" s="235"/>
      <c r="BP317" s="235">
        <v>1</v>
      </c>
      <c r="BQ317" s="235"/>
      <c r="BR317" s="235"/>
      <c r="BS317" s="235"/>
      <c r="BT317" s="235"/>
      <c r="BU317" s="235">
        <v>1</v>
      </c>
      <c r="BV317" s="235"/>
      <c r="BW317" s="235"/>
      <c r="BX317" s="235"/>
      <c r="BY317" s="235"/>
      <c r="BZ317" s="235"/>
      <c r="CA317" s="235"/>
      <c r="CB317" s="235"/>
      <c r="CC317" s="235"/>
      <c r="CD317" s="235"/>
      <c r="CE317" s="235"/>
      <c r="CF317" s="235"/>
      <c r="CG317" s="235"/>
      <c r="CH317" s="235"/>
      <c r="CI317" s="235"/>
      <c r="CJ317" s="235"/>
      <c r="CK317" s="235">
        <v>1</v>
      </c>
      <c r="CL317" s="235"/>
      <c r="CM317" s="235"/>
      <c r="CN317" s="235"/>
      <c r="CO317" s="235"/>
      <c r="CP317" s="235"/>
      <c r="CQ317" s="235"/>
      <c r="CR317" s="235"/>
      <c r="CS317" s="235"/>
      <c r="CT317" s="235"/>
      <c r="CU317" s="235"/>
      <c r="CV317" s="235"/>
      <c r="CW317" s="235"/>
      <c r="CX317" s="235"/>
      <c r="CY317" s="235"/>
      <c r="CZ317" s="235"/>
      <c r="DA317" s="235"/>
      <c r="DB317" s="235"/>
      <c r="DC317" s="235"/>
      <c r="DD317" s="235"/>
      <c r="DE317" s="235"/>
      <c r="DF317" s="235"/>
      <c r="DG317" s="235"/>
      <c r="DH317" s="235"/>
      <c r="DI317" s="235"/>
      <c r="DJ317" s="235"/>
      <c r="DK317" s="235"/>
      <c r="DL317" s="235"/>
      <c r="DM317" s="235"/>
      <c r="DN317" s="235"/>
    </row>
    <row r="318" spans="1:118" ht="15">
      <c r="A318" s="234" t="s">
        <v>1142</v>
      </c>
      <c r="B318" s="235" t="s">
        <v>1143</v>
      </c>
      <c r="C318" s="234">
        <v>1</v>
      </c>
      <c r="D318" s="234" t="s">
        <v>746</v>
      </c>
      <c r="E318" s="235" t="s">
        <v>287</v>
      </c>
      <c r="F318" s="248"/>
      <c r="G318" s="235"/>
      <c r="H318" s="235"/>
      <c r="I318" s="235"/>
      <c r="J318" s="235"/>
      <c r="K318" s="235"/>
      <c r="L318" s="235"/>
      <c r="M318" s="235"/>
      <c r="N318" s="235"/>
      <c r="O318" s="235">
        <v>1</v>
      </c>
      <c r="P318" s="235"/>
      <c r="Q318" s="235"/>
      <c r="R318" s="235"/>
      <c r="S318" s="235"/>
      <c r="T318" s="235"/>
      <c r="U318" s="235"/>
      <c r="V318" s="235"/>
      <c r="W318" s="235"/>
      <c r="X318" s="235"/>
      <c r="Y318" s="235"/>
      <c r="Z318" s="235"/>
      <c r="AA318" s="235">
        <v>1</v>
      </c>
      <c r="AB318" s="235"/>
      <c r="AC318" s="235"/>
      <c r="AD318" s="235"/>
      <c r="AE318" s="235"/>
      <c r="AF318" s="235">
        <v>1</v>
      </c>
      <c r="AG318" s="235"/>
      <c r="AH318" s="235"/>
      <c r="AI318" s="235"/>
      <c r="AJ318" s="235"/>
      <c r="AK318" s="235">
        <v>1</v>
      </c>
      <c r="AL318" s="235"/>
      <c r="AM318" s="235"/>
      <c r="AN318" s="235"/>
      <c r="AO318" s="235"/>
      <c r="AP318" s="235"/>
      <c r="AQ318" s="235"/>
      <c r="AR318" s="235"/>
      <c r="AS318" s="235"/>
      <c r="AT318" s="235"/>
      <c r="AU318" s="235"/>
      <c r="AV318" s="235"/>
      <c r="AW318" s="235"/>
      <c r="AX318" s="235"/>
      <c r="AY318" s="235"/>
      <c r="AZ318" s="235"/>
      <c r="BA318" s="235"/>
      <c r="BB318" s="235"/>
      <c r="BC318" s="235"/>
      <c r="BD318" s="235"/>
      <c r="BE318" s="235"/>
      <c r="BF318" s="235"/>
      <c r="BG318" s="235"/>
      <c r="BH318" s="235"/>
      <c r="BI318" s="235"/>
      <c r="BJ318" s="235"/>
      <c r="BK318" s="235"/>
      <c r="BL318" s="235"/>
      <c r="BM318" s="235"/>
      <c r="BN318" s="235"/>
      <c r="BO318" s="235"/>
      <c r="BP318" s="235">
        <v>1</v>
      </c>
      <c r="BQ318" s="235"/>
      <c r="BR318" s="235"/>
      <c r="BS318" s="235"/>
      <c r="BT318" s="235"/>
      <c r="BU318" s="235">
        <v>1</v>
      </c>
      <c r="BV318" s="235"/>
      <c r="BW318" s="235"/>
      <c r="BX318" s="235"/>
      <c r="BY318" s="235"/>
      <c r="BZ318" s="235"/>
      <c r="CA318" s="235"/>
      <c r="CB318" s="235"/>
      <c r="CC318" s="235"/>
      <c r="CD318" s="235"/>
      <c r="CE318" s="235"/>
      <c r="CF318" s="235"/>
      <c r="CG318" s="235"/>
      <c r="CH318" s="235"/>
      <c r="CI318" s="235"/>
      <c r="CJ318" s="235"/>
      <c r="CK318" s="235">
        <v>1</v>
      </c>
      <c r="CL318" s="235"/>
      <c r="CM318" s="235"/>
      <c r="CN318" s="235"/>
      <c r="CO318" s="235"/>
      <c r="CP318" s="235"/>
      <c r="CQ318" s="235"/>
      <c r="CR318" s="235"/>
      <c r="CS318" s="235"/>
      <c r="CT318" s="235"/>
      <c r="CU318" s="235"/>
      <c r="CV318" s="235"/>
      <c r="CW318" s="235"/>
      <c r="CX318" s="235"/>
      <c r="CY318" s="235"/>
      <c r="CZ318" s="235"/>
      <c r="DA318" s="235"/>
      <c r="DB318" s="235"/>
      <c r="DC318" s="235"/>
      <c r="DD318" s="235"/>
      <c r="DE318" s="235"/>
      <c r="DF318" s="235"/>
      <c r="DG318" s="235"/>
      <c r="DH318" s="235"/>
      <c r="DI318" s="235"/>
      <c r="DJ318" s="235"/>
      <c r="DK318" s="235"/>
      <c r="DL318" s="235"/>
      <c r="DM318" s="235"/>
      <c r="DN318" s="235"/>
    </row>
    <row r="319" spans="1:118" ht="15">
      <c r="A319" s="234" t="s">
        <v>1144</v>
      </c>
      <c r="B319" s="235" t="s">
        <v>1145</v>
      </c>
      <c r="C319" s="234">
        <v>4</v>
      </c>
      <c r="D319" s="234" t="s">
        <v>746</v>
      </c>
      <c r="E319" s="235" t="s">
        <v>287</v>
      </c>
      <c r="F319" s="248"/>
      <c r="G319" s="235"/>
      <c r="H319" s="235"/>
      <c r="I319" s="235"/>
      <c r="J319" s="235"/>
      <c r="K319" s="235"/>
      <c r="L319" s="235"/>
      <c r="M319" s="235"/>
      <c r="N319" s="235"/>
      <c r="O319" s="235">
        <v>1</v>
      </c>
      <c r="P319" s="235"/>
      <c r="Q319" s="235"/>
      <c r="R319" s="235"/>
      <c r="S319" s="235"/>
      <c r="T319" s="235"/>
      <c r="U319" s="235"/>
      <c r="V319" s="235"/>
      <c r="W319" s="235"/>
      <c r="X319" s="235"/>
      <c r="Y319" s="235"/>
      <c r="Z319" s="235"/>
      <c r="AA319" s="235">
        <v>1</v>
      </c>
      <c r="AB319" s="235"/>
      <c r="AC319" s="235"/>
      <c r="AD319" s="235"/>
      <c r="AE319" s="235"/>
      <c r="AF319" s="235">
        <v>1</v>
      </c>
      <c r="AG319" s="235"/>
      <c r="AH319" s="235"/>
      <c r="AI319" s="235"/>
      <c r="AJ319" s="235"/>
      <c r="AK319" s="235">
        <v>1</v>
      </c>
      <c r="AL319" s="235"/>
      <c r="AM319" s="235"/>
      <c r="AN319" s="235"/>
      <c r="AO319" s="235"/>
      <c r="AP319" s="235"/>
      <c r="AQ319" s="235"/>
      <c r="AR319" s="235"/>
      <c r="AS319" s="235"/>
      <c r="AT319" s="235"/>
      <c r="AU319" s="235"/>
      <c r="AV319" s="235"/>
      <c r="AW319" s="235"/>
      <c r="AX319" s="235"/>
      <c r="AY319" s="235"/>
      <c r="AZ319" s="235"/>
      <c r="BA319" s="235"/>
      <c r="BB319" s="235"/>
      <c r="BC319" s="235"/>
      <c r="BD319" s="235"/>
      <c r="BE319" s="235"/>
      <c r="BF319" s="235"/>
      <c r="BG319" s="235"/>
      <c r="BH319" s="235"/>
      <c r="BI319" s="235"/>
      <c r="BJ319" s="235"/>
      <c r="BK319" s="235"/>
      <c r="BL319" s="235"/>
      <c r="BM319" s="235"/>
      <c r="BN319" s="235"/>
      <c r="BO319" s="235"/>
      <c r="BP319" s="235">
        <v>1</v>
      </c>
      <c r="BQ319" s="235"/>
      <c r="BR319" s="235"/>
      <c r="BS319" s="235"/>
      <c r="BT319" s="235"/>
      <c r="BU319" s="235">
        <v>1</v>
      </c>
      <c r="BV319" s="235"/>
      <c r="BW319" s="235"/>
      <c r="BX319" s="235"/>
      <c r="BY319" s="235"/>
      <c r="BZ319" s="235"/>
      <c r="CA319" s="235"/>
      <c r="CB319" s="235"/>
      <c r="CC319" s="235"/>
      <c r="CD319" s="235"/>
      <c r="CE319" s="235"/>
      <c r="CF319" s="235"/>
      <c r="CG319" s="235"/>
      <c r="CH319" s="235"/>
      <c r="CI319" s="235"/>
      <c r="CJ319" s="235"/>
      <c r="CK319" s="235">
        <v>1</v>
      </c>
      <c r="CL319" s="235"/>
      <c r="CM319" s="235"/>
      <c r="CN319" s="235"/>
      <c r="CO319" s="235"/>
      <c r="CP319" s="235"/>
      <c r="CQ319" s="235"/>
      <c r="CR319" s="235"/>
      <c r="CS319" s="235"/>
      <c r="CT319" s="235"/>
      <c r="CU319" s="235"/>
      <c r="CV319" s="235"/>
      <c r="CW319" s="235"/>
      <c r="CX319" s="235"/>
      <c r="CY319" s="235"/>
      <c r="CZ319" s="235"/>
      <c r="DA319" s="235"/>
      <c r="DB319" s="235"/>
      <c r="DC319" s="235"/>
      <c r="DD319" s="235"/>
      <c r="DE319" s="235"/>
      <c r="DF319" s="235"/>
      <c r="DG319" s="235"/>
      <c r="DH319" s="235"/>
      <c r="DI319" s="235"/>
      <c r="DJ319" s="235"/>
      <c r="DK319" s="235"/>
      <c r="DL319" s="235"/>
      <c r="DM319" s="235"/>
      <c r="DN319" s="235"/>
    </row>
    <row r="320" spans="1:118" ht="15">
      <c r="A320" s="234" t="s">
        <v>1146</v>
      </c>
      <c r="B320" s="235" t="s">
        <v>1147</v>
      </c>
      <c r="C320" s="234">
        <v>5</v>
      </c>
      <c r="D320" s="234" t="s">
        <v>746</v>
      </c>
      <c r="E320" s="235" t="s">
        <v>287</v>
      </c>
      <c r="F320" s="248"/>
      <c r="G320" s="235"/>
      <c r="H320" s="235"/>
      <c r="I320" s="235"/>
      <c r="J320" s="235"/>
      <c r="K320" s="235"/>
      <c r="L320" s="235"/>
      <c r="M320" s="235"/>
      <c r="N320" s="235"/>
      <c r="O320" s="235">
        <v>1</v>
      </c>
      <c r="P320" s="235"/>
      <c r="Q320" s="235"/>
      <c r="R320" s="235"/>
      <c r="S320" s="235"/>
      <c r="T320" s="235"/>
      <c r="U320" s="235"/>
      <c r="V320" s="235"/>
      <c r="W320" s="235"/>
      <c r="X320" s="235"/>
      <c r="Y320" s="235"/>
      <c r="Z320" s="235"/>
      <c r="AA320" s="235">
        <v>1</v>
      </c>
      <c r="AB320" s="235"/>
      <c r="AC320" s="235"/>
      <c r="AD320" s="235"/>
      <c r="AE320" s="235"/>
      <c r="AF320" s="235">
        <v>1</v>
      </c>
      <c r="AG320" s="235"/>
      <c r="AH320" s="235"/>
      <c r="AI320" s="235"/>
      <c r="AJ320" s="235"/>
      <c r="AK320" s="235">
        <v>1</v>
      </c>
      <c r="AL320" s="235"/>
      <c r="AM320" s="235"/>
      <c r="AN320" s="235"/>
      <c r="AO320" s="235"/>
      <c r="AP320" s="235"/>
      <c r="AQ320" s="235"/>
      <c r="AR320" s="235"/>
      <c r="AS320" s="235"/>
      <c r="AT320" s="235"/>
      <c r="AU320" s="235"/>
      <c r="AV320" s="235"/>
      <c r="AW320" s="235"/>
      <c r="AX320" s="235"/>
      <c r="AY320" s="235"/>
      <c r="AZ320" s="235"/>
      <c r="BA320" s="235"/>
      <c r="BB320" s="235"/>
      <c r="BC320" s="235"/>
      <c r="BD320" s="235"/>
      <c r="BE320" s="235"/>
      <c r="BF320" s="235"/>
      <c r="BG320" s="235"/>
      <c r="BH320" s="235"/>
      <c r="BI320" s="235"/>
      <c r="BJ320" s="235"/>
      <c r="BK320" s="235"/>
      <c r="BL320" s="235"/>
      <c r="BM320" s="235"/>
      <c r="BN320" s="235"/>
      <c r="BO320" s="235"/>
      <c r="BP320" s="235">
        <v>1</v>
      </c>
      <c r="BQ320" s="235"/>
      <c r="BR320" s="235"/>
      <c r="BS320" s="235"/>
      <c r="BT320" s="235"/>
      <c r="BU320" s="235">
        <v>1</v>
      </c>
      <c r="BV320" s="235"/>
      <c r="BW320" s="235"/>
      <c r="BX320" s="235"/>
      <c r="BY320" s="235"/>
      <c r="BZ320" s="235"/>
      <c r="CA320" s="235"/>
      <c r="CB320" s="235"/>
      <c r="CC320" s="235"/>
      <c r="CD320" s="235"/>
      <c r="CE320" s="235"/>
      <c r="CF320" s="235"/>
      <c r="CG320" s="235"/>
      <c r="CH320" s="235"/>
      <c r="CI320" s="235"/>
      <c r="CJ320" s="235"/>
      <c r="CK320" s="235">
        <v>1</v>
      </c>
      <c r="CL320" s="235"/>
      <c r="CM320" s="235"/>
      <c r="CN320" s="235"/>
      <c r="CO320" s="235"/>
      <c r="CP320" s="235"/>
      <c r="CQ320" s="235"/>
      <c r="CR320" s="235"/>
      <c r="CS320" s="235"/>
      <c r="CT320" s="235"/>
      <c r="CU320" s="235"/>
      <c r="CV320" s="235"/>
      <c r="CW320" s="235"/>
      <c r="CX320" s="235"/>
      <c r="CY320" s="235"/>
      <c r="CZ320" s="235"/>
      <c r="DA320" s="235"/>
      <c r="DB320" s="235"/>
      <c r="DC320" s="235"/>
      <c r="DD320" s="235"/>
      <c r="DE320" s="235"/>
      <c r="DF320" s="235"/>
      <c r="DG320" s="235"/>
      <c r="DH320" s="235"/>
      <c r="DI320" s="235"/>
      <c r="DJ320" s="235"/>
      <c r="DK320" s="235"/>
      <c r="DL320" s="235"/>
      <c r="DM320" s="235"/>
      <c r="DN320" s="235"/>
    </row>
    <row r="321" spans="1:118" ht="15">
      <c r="A321" s="232" t="s">
        <v>1148</v>
      </c>
      <c r="B321" s="233" t="s">
        <v>1186</v>
      </c>
      <c r="C321" s="232">
        <v>1</v>
      </c>
      <c r="D321" s="232" t="s">
        <v>973</v>
      </c>
      <c r="E321" s="233" t="s">
        <v>287</v>
      </c>
      <c r="F321" s="250"/>
      <c r="G321" s="233"/>
      <c r="H321" s="233"/>
      <c r="I321" s="233"/>
      <c r="J321" s="233"/>
      <c r="K321" s="233"/>
      <c r="L321" s="233"/>
      <c r="M321" s="233"/>
      <c r="N321" s="233"/>
      <c r="O321" s="233">
        <v>1</v>
      </c>
      <c r="P321" s="233"/>
      <c r="Q321" s="233"/>
      <c r="R321" s="233" t="s">
        <v>1007</v>
      </c>
      <c r="S321" s="233"/>
      <c r="T321" s="233"/>
      <c r="U321" s="233"/>
      <c r="V321" s="233">
        <v>1</v>
      </c>
      <c r="W321" s="233"/>
      <c r="X321" s="233"/>
      <c r="Y321" s="233"/>
      <c r="Z321" s="233"/>
      <c r="AA321" s="233">
        <v>1</v>
      </c>
      <c r="AB321" s="233"/>
      <c r="AC321" s="233"/>
      <c r="AD321" s="233"/>
      <c r="AE321" s="233"/>
      <c r="AF321" s="233"/>
      <c r="AG321" s="233"/>
      <c r="AH321" s="233"/>
      <c r="AI321" s="233"/>
      <c r="AJ321" s="233"/>
      <c r="AK321" s="233"/>
      <c r="AL321" s="233"/>
      <c r="AM321" s="233"/>
      <c r="AN321" s="233"/>
      <c r="AO321" s="233"/>
      <c r="AP321" s="233"/>
      <c r="AQ321" s="233"/>
      <c r="AR321" s="233"/>
      <c r="AS321" s="233"/>
      <c r="AT321" s="233"/>
      <c r="AU321" s="233"/>
      <c r="AV321" s="233"/>
      <c r="AW321" s="233"/>
      <c r="AX321" s="233"/>
      <c r="AY321" s="233"/>
      <c r="AZ321" s="233"/>
      <c r="BA321" s="233"/>
      <c r="BB321" s="233"/>
      <c r="BC321" s="233"/>
      <c r="BD321" s="233"/>
      <c r="BE321" s="233"/>
      <c r="BF321" s="233"/>
      <c r="BG321" s="233"/>
      <c r="BH321" s="233"/>
      <c r="BI321" s="233"/>
      <c r="BJ321" s="233"/>
      <c r="BK321" s="233"/>
      <c r="BL321" s="233"/>
      <c r="BM321" s="233"/>
      <c r="BN321" s="233"/>
      <c r="BO321" s="233"/>
      <c r="BP321" s="233"/>
      <c r="BQ321" s="233"/>
      <c r="BR321" s="233"/>
      <c r="BS321" s="233"/>
      <c r="BT321" s="233"/>
      <c r="BU321" s="233"/>
      <c r="BV321" s="233"/>
      <c r="BW321" s="233"/>
      <c r="BX321" s="233"/>
      <c r="BY321" s="233"/>
      <c r="BZ321" s="233"/>
      <c r="CA321" s="233"/>
      <c r="CB321" s="233"/>
      <c r="CC321" s="233"/>
      <c r="CD321" s="233"/>
      <c r="CE321" s="233"/>
      <c r="CF321" s="233"/>
      <c r="CG321" s="233"/>
      <c r="CH321" s="233"/>
      <c r="CI321" s="233"/>
      <c r="CJ321" s="233"/>
      <c r="CK321" s="233"/>
      <c r="CL321" s="233"/>
      <c r="CM321" s="233"/>
      <c r="CN321" s="233"/>
      <c r="CO321" s="233"/>
      <c r="CP321" s="233"/>
      <c r="CQ321" s="233"/>
      <c r="CR321" s="233"/>
      <c r="CS321" s="233"/>
      <c r="CT321" s="233"/>
      <c r="CU321" s="233"/>
      <c r="CV321" s="233"/>
      <c r="CW321" s="233"/>
      <c r="CX321" s="233"/>
      <c r="CY321" s="233"/>
      <c r="CZ321" s="233"/>
      <c r="DA321" s="233"/>
      <c r="DB321" s="233"/>
      <c r="DC321" s="233"/>
      <c r="DD321" s="233"/>
      <c r="DE321" s="233"/>
      <c r="DF321" s="233"/>
      <c r="DG321" s="233"/>
      <c r="DH321" s="233"/>
      <c r="DI321" s="233"/>
      <c r="DJ321" s="233"/>
      <c r="DK321" s="233"/>
      <c r="DL321" s="233"/>
      <c r="DM321" s="233"/>
      <c r="DN321" s="233"/>
    </row>
    <row r="322" spans="1:118" ht="15">
      <c r="A322" s="232" t="s">
        <v>1149</v>
      </c>
      <c r="B322" s="233" t="s">
        <v>1187</v>
      </c>
      <c r="C322" s="232">
        <v>4</v>
      </c>
      <c r="D322" s="232" t="s">
        <v>973</v>
      </c>
      <c r="E322" s="233" t="s">
        <v>287</v>
      </c>
      <c r="F322" s="250"/>
      <c r="G322" s="233"/>
      <c r="H322" s="233"/>
      <c r="I322" s="233"/>
      <c r="J322" s="233"/>
      <c r="K322" s="233"/>
      <c r="L322" s="233"/>
      <c r="M322" s="233"/>
      <c r="N322" s="233"/>
      <c r="O322" s="233">
        <v>1</v>
      </c>
      <c r="P322" s="233"/>
      <c r="Q322" s="233"/>
      <c r="R322" s="233" t="s">
        <v>1007</v>
      </c>
      <c r="S322" s="233"/>
      <c r="T322" s="233"/>
      <c r="U322" s="233"/>
      <c r="V322" s="233">
        <v>1</v>
      </c>
      <c r="W322" s="233"/>
      <c r="X322" s="233"/>
      <c r="Y322" s="233"/>
      <c r="Z322" s="233"/>
      <c r="AA322" s="233">
        <v>1</v>
      </c>
      <c r="AB322" s="233"/>
      <c r="AC322" s="233"/>
      <c r="AD322" s="233"/>
      <c r="AE322" s="233"/>
      <c r="AF322" s="233"/>
      <c r="AG322" s="233"/>
      <c r="AH322" s="233"/>
      <c r="AI322" s="233"/>
      <c r="AJ322" s="233"/>
      <c r="AK322" s="233"/>
      <c r="AL322" s="233"/>
      <c r="AM322" s="233"/>
      <c r="AN322" s="233"/>
      <c r="AO322" s="233"/>
      <c r="AP322" s="233"/>
      <c r="AQ322" s="233"/>
      <c r="AR322" s="233"/>
      <c r="AS322" s="233"/>
      <c r="AT322" s="233"/>
      <c r="AU322" s="233"/>
      <c r="AV322" s="233"/>
      <c r="AW322" s="233"/>
      <c r="AX322" s="233"/>
      <c r="AY322" s="233"/>
      <c r="AZ322" s="233"/>
      <c r="BA322" s="233"/>
      <c r="BB322" s="233"/>
      <c r="BC322" s="233"/>
      <c r="BD322" s="233"/>
      <c r="BE322" s="233"/>
      <c r="BF322" s="233"/>
      <c r="BG322" s="233"/>
      <c r="BH322" s="233"/>
      <c r="BI322" s="233"/>
      <c r="BJ322" s="233"/>
      <c r="BK322" s="233"/>
      <c r="BL322" s="233"/>
      <c r="BM322" s="233"/>
      <c r="BN322" s="233"/>
      <c r="BO322" s="233"/>
      <c r="BP322" s="233"/>
      <c r="BQ322" s="233"/>
      <c r="BR322" s="233"/>
      <c r="BS322" s="233"/>
      <c r="BT322" s="233"/>
      <c r="BU322" s="233"/>
      <c r="BV322" s="233"/>
      <c r="BW322" s="233"/>
      <c r="BX322" s="233"/>
      <c r="BY322" s="233"/>
      <c r="BZ322" s="233"/>
      <c r="CA322" s="233"/>
      <c r="CB322" s="233"/>
      <c r="CC322" s="233"/>
      <c r="CD322" s="233"/>
      <c r="CE322" s="233"/>
      <c r="CF322" s="233"/>
      <c r="CG322" s="233"/>
      <c r="CH322" s="233"/>
      <c r="CI322" s="233"/>
      <c r="CJ322" s="233"/>
      <c r="CK322" s="233"/>
      <c r="CL322" s="233"/>
      <c r="CM322" s="233"/>
      <c r="CN322" s="233"/>
      <c r="CO322" s="233"/>
      <c r="CP322" s="233"/>
      <c r="CQ322" s="233"/>
      <c r="CR322" s="233"/>
      <c r="CS322" s="233"/>
      <c r="CT322" s="233"/>
      <c r="CU322" s="233"/>
      <c r="CV322" s="233"/>
      <c r="CW322" s="233"/>
      <c r="CX322" s="233"/>
      <c r="CY322" s="233"/>
      <c r="CZ322" s="233"/>
      <c r="DA322" s="233"/>
      <c r="DB322" s="233"/>
      <c r="DC322" s="233"/>
      <c r="DD322" s="233"/>
      <c r="DE322" s="233"/>
      <c r="DF322" s="233"/>
      <c r="DG322" s="233"/>
      <c r="DH322" s="233"/>
      <c r="DI322" s="233"/>
      <c r="DJ322" s="233"/>
      <c r="DK322" s="233"/>
      <c r="DL322" s="233"/>
      <c r="DM322" s="233"/>
      <c r="DN322" s="233"/>
    </row>
    <row r="323" spans="1:118" ht="15">
      <c r="A323" s="234" t="s">
        <v>1150</v>
      </c>
      <c r="B323" s="235" t="s">
        <v>1151</v>
      </c>
      <c r="C323" s="234">
        <v>1</v>
      </c>
      <c r="D323" s="234" t="s">
        <v>1196</v>
      </c>
      <c r="E323" s="235" t="s">
        <v>381</v>
      </c>
      <c r="F323" s="248">
        <v>1</v>
      </c>
      <c r="G323" s="235"/>
      <c r="H323" s="235">
        <v>1</v>
      </c>
      <c r="I323" s="235"/>
      <c r="J323" s="235"/>
      <c r="K323" s="235"/>
      <c r="L323" s="235"/>
      <c r="M323" s="235"/>
      <c r="N323" s="235"/>
      <c r="O323" s="235"/>
      <c r="P323" s="235"/>
      <c r="Q323" s="235"/>
      <c r="R323" s="235" t="s">
        <v>400</v>
      </c>
      <c r="S323" s="235"/>
      <c r="T323" s="235">
        <v>1</v>
      </c>
      <c r="U323" s="235"/>
      <c r="V323" s="235"/>
      <c r="W323" s="235"/>
      <c r="X323" s="235">
        <v>1</v>
      </c>
      <c r="Y323" s="235"/>
      <c r="Z323" s="235"/>
      <c r="AA323" s="235">
        <v>1</v>
      </c>
      <c r="AB323" s="235"/>
      <c r="AC323" s="235"/>
      <c r="AD323" s="235"/>
      <c r="AE323" s="235"/>
      <c r="AF323" s="235"/>
      <c r="AG323" s="235"/>
      <c r="AH323" s="235"/>
      <c r="AI323" s="235"/>
      <c r="AJ323" s="235"/>
      <c r="AK323" s="235"/>
      <c r="AL323" s="235"/>
      <c r="AM323" s="235"/>
      <c r="AN323" s="235"/>
      <c r="AO323" s="235"/>
      <c r="AP323" s="235"/>
      <c r="AQ323" s="235"/>
      <c r="AR323" s="235"/>
      <c r="AS323" s="235"/>
      <c r="AT323" s="235"/>
      <c r="AU323" s="235"/>
      <c r="AV323" s="235"/>
      <c r="AW323" s="235"/>
      <c r="AX323" s="235"/>
      <c r="AY323" s="235"/>
      <c r="AZ323" s="235"/>
      <c r="BA323" s="235"/>
      <c r="BB323" s="235"/>
      <c r="BC323" s="235"/>
      <c r="BD323" s="235"/>
      <c r="BE323" s="235"/>
      <c r="BF323" s="235"/>
      <c r="BG323" s="235"/>
      <c r="BH323" s="235"/>
      <c r="BI323" s="235"/>
      <c r="BJ323" s="235"/>
      <c r="BK323" s="235"/>
      <c r="BL323" s="235">
        <v>1</v>
      </c>
      <c r="BM323" s="235"/>
      <c r="BN323" s="235"/>
      <c r="BO323" s="235"/>
      <c r="BP323" s="235"/>
      <c r="BQ323" s="235">
        <v>1</v>
      </c>
      <c r="BR323" s="235"/>
      <c r="BS323" s="235"/>
      <c r="BT323" s="235"/>
      <c r="BU323" s="235"/>
      <c r="BV323" s="235"/>
      <c r="BW323" s="235"/>
      <c r="BX323" s="235"/>
      <c r="BY323" s="235"/>
      <c r="BZ323" s="235"/>
      <c r="CA323" s="235"/>
      <c r="CB323" s="235"/>
      <c r="CC323" s="235"/>
      <c r="CD323" s="235"/>
      <c r="CE323" s="235"/>
      <c r="CF323" s="235"/>
      <c r="CG323" s="235"/>
      <c r="CH323" s="235"/>
      <c r="CI323" s="235"/>
      <c r="CJ323" s="235"/>
      <c r="CK323" s="235"/>
      <c r="CL323" s="235"/>
      <c r="CM323" s="235"/>
      <c r="CN323" s="235"/>
      <c r="CO323" s="235"/>
      <c r="CP323" s="235"/>
      <c r="CQ323" s="235"/>
      <c r="CR323" s="235"/>
      <c r="CS323" s="235"/>
      <c r="CT323" s="235"/>
      <c r="CU323" s="235"/>
      <c r="CV323" s="235"/>
      <c r="CW323" s="235"/>
      <c r="CX323" s="235"/>
      <c r="CY323" s="235"/>
      <c r="CZ323" s="235"/>
      <c r="DA323" s="235"/>
      <c r="DB323" s="235"/>
      <c r="DC323" s="235"/>
      <c r="DD323" s="235"/>
      <c r="DE323" s="235"/>
      <c r="DF323" s="235"/>
      <c r="DG323" s="235"/>
      <c r="DH323" s="235"/>
      <c r="DI323" s="235"/>
      <c r="DJ323" s="235"/>
      <c r="DK323" s="235"/>
      <c r="DL323" s="235"/>
      <c r="DM323" s="235"/>
      <c r="DN323" s="235"/>
    </row>
    <row r="324" spans="1:118" ht="15">
      <c r="A324" s="234" t="s">
        <v>1152</v>
      </c>
      <c r="B324" s="235" t="s">
        <v>1153</v>
      </c>
      <c r="C324" s="234">
        <v>4</v>
      </c>
      <c r="D324" s="234" t="s">
        <v>1196</v>
      </c>
      <c r="E324" s="235" t="s">
        <v>381</v>
      </c>
      <c r="F324" s="248">
        <v>1</v>
      </c>
      <c r="G324" s="235"/>
      <c r="H324" s="235">
        <v>1</v>
      </c>
      <c r="I324" s="235"/>
      <c r="J324" s="235"/>
      <c r="K324" s="235"/>
      <c r="L324" s="235"/>
      <c r="M324" s="235"/>
      <c r="N324" s="235"/>
      <c r="O324" s="235"/>
      <c r="P324" s="235"/>
      <c r="Q324" s="235"/>
      <c r="R324" s="235" t="s">
        <v>400</v>
      </c>
      <c r="S324" s="235"/>
      <c r="T324" s="235">
        <v>1</v>
      </c>
      <c r="U324" s="235"/>
      <c r="V324" s="235"/>
      <c r="W324" s="235"/>
      <c r="X324" s="235">
        <v>1</v>
      </c>
      <c r="Y324" s="235"/>
      <c r="Z324" s="235"/>
      <c r="AA324" s="235">
        <v>1</v>
      </c>
      <c r="AB324" s="235"/>
      <c r="AC324" s="235"/>
      <c r="AD324" s="235"/>
      <c r="AE324" s="235"/>
      <c r="AF324" s="235"/>
      <c r="AG324" s="235"/>
      <c r="AH324" s="235"/>
      <c r="AI324" s="235"/>
      <c r="AJ324" s="235"/>
      <c r="AK324" s="235"/>
      <c r="AL324" s="235"/>
      <c r="AM324" s="235"/>
      <c r="AN324" s="235"/>
      <c r="AO324" s="235"/>
      <c r="AP324" s="235"/>
      <c r="AQ324" s="235"/>
      <c r="AR324" s="235"/>
      <c r="AS324" s="235"/>
      <c r="AT324" s="235"/>
      <c r="AU324" s="235"/>
      <c r="AV324" s="235"/>
      <c r="AW324" s="235"/>
      <c r="AX324" s="235"/>
      <c r="AY324" s="235"/>
      <c r="AZ324" s="235"/>
      <c r="BA324" s="235"/>
      <c r="BB324" s="235"/>
      <c r="BC324" s="235"/>
      <c r="BD324" s="235"/>
      <c r="BE324" s="235"/>
      <c r="BF324" s="235"/>
      <c r="BG324" s="235"/>
      <c r="BH324" s="235"/>
      <c r="BI324" s="235"/>
      <c r="BJ324" s="235"/>
      <c r="BK324" s="235"/>
      <c r="BL324" s="235">
        <v>1</v>
      </c>
      <c r="BM324" s="235"/>
      <c r="BN324" s="235"/>
      <c r="BO324" s="235"/>
      <c r="BP324" s="235"/>
      <c r="BQ324" s="235">
        <v>1</v>
      </c>
      <c r="BR324" s="235"/>
      <c r="BS324" s="235"/>
      <c r="BT324" s="235"/>
      <c r="BU324" s="235"/>
      <c r="BV324" s="235"/>
      <c r="BW324" s="235"/>
      <c r="BX324" s="235"/>
      <c r="BY324" s="235"/>
      <c r="BZ324" s="235"/>
      <c r="CA324" s="235"/>
      <c r="CB324" s="235"/>
      <c r="CC324" s="235"/>
      <c r="CD324" s="235"/>
      <c r="CE324" s="235"/>
      <c r="CF324" s="235"/>
      <c r="CG324" s="235"/>
      <c r="CH324" s="235"/>
      <c r="CI324" s="235"/>
      <c r="CJ324" s="235"/>
      <c r="CK324" s="235"/>
      <c r="CL324" s="235"/>
      <c r="CM324" s="235"/>
      <c r="CN324" s="235"/>
      <c r="CO324" s="235"/>
      <c r="CP324" s="235"/>
      <c r="CQ324" s="235"/>
      <c r="CR324" s="235"/>
      <c r="CS324" s="235"/>
      <c r="CT324" s="235"/>
      <c r="CU324" s="235"/>
      <c r="CV324" s="235"/>
      <c r="CW324" s="235"/>
      <c r="CX324" s="235"/>
      <c r="CY324" s="235"/>
      <c r="CZ324" s="235"/>
      <c r="DA324" s="235"/>
      <c r="DB324" s="235"/>
      <c r="DC324" s="235"/>
      <c r="DD324" s="235"/>
      <c r="DE324" s="235"/>
      <c r="DF324" s="235"/>
      <c r="DG324" s="235"/>
      <c r="DH324" s="235"/>
      <c r="DI324" s="235"/>
      <c r="DJ324" s="235"/>
      <c r="DK324" s="235"/>
      <c r="DL324" s="235"/>
      <c r="DM324" s="235"/>
      <c r="DN324" s="235"/>
    </row>
    <row r="325" spans="1:118" ht="15">
      <c r="A325" s="239" t="s">
        <v>1154</v>
      </c>
      <c r="B325" s="240" t="s">
        <v>1155</v>
      </c>
      <c r="C325" s="239">
        <v>1</v>
      </c>
      <c r="D325" s="239" t="s">
        <v>707</v>
      </c>
      <c r="E325" s="240" t="s">
        <v>381</v>
      </c>
      <c r="F325" s="251">
        <v>1</v>
      </c>
      <c r="G325" s="240">
        <v>1</v>
      </c>
      <c r="H325" s="240">
        <v>1</v>
      </c>
      <c r="I325" s="240"/>
      <c r="J325" s="240"/>
      <c r="K325" s="240"/>
      <c r="L325" s="240"/>
      <c r="M325" s="240"/>
      <c r="N325" s="240"/>
      <c r="O325" s="240"/>
      <c r="P325" s="240"/>
      <c r="Q325" s="240"/>
      <c r="R325" s="240" t="s">
        <v>291</v>
      </c>
      <c r="S325" s="240"/>
      <c r="T325" s="240">
        <v>1</v>
      </c>
      <c r="U325" s="240"/>
      <c r="V325" s="240"/>
      <c r="W325" s="240"/>
      <c r="X325" s="240"/>
      <c r="Y325" s="240"/>
      <c r="Z325" s="240"/>
      <c r="AA325" s="240"/>
      <c r="AB325" s="240">
        <v>1</v>
      </c>
      <c r="AC325" s="240"/>
      <c r="AD325" s="240"/>
      <c r="AE325" s="240"/>
      <c r="AF325" s="240"/>
      <c r="AG325" s="240">
        <v>1</v>
      </c>
      <c r="AH325" s="240"/>
      <c r="AI325" s="240"/>
      <c r="AJ325" s="240"/>
      <c r="AK325" s="240"/>
      <c r="AL325" s="240"/>
      <c r="AM325" s="240"/>
      <c r="AN325" s="240"/>
      <c r="AO325" s="240"/>
      <c r="AP325" s="240"/>
      <c r="AQ325" s="240"/>
      <c r="AR325" s="240"/>
      <c r="AS325" s="240"/>
      <c r="AT325" s="240"/>
      <c r="AU325" s="240"/>
      <c r="AV325" s="240"/>
      <c r="AW325" s="240"/>
      <c r="AX325" s="240"/>
      <c r="AY325" s="240"/>
      <c r="AZ325" s="240"/>
      <c r="BA325" s="240"/>
      <c r="BB325" s="240"/>
      <c r="BC325" s="240"/>
      <c r="BD325" s="240"/>
      <c r="BE325" s="240"/>
      <c r="BF325" s="240"/>
      <c r="BG325" s="240"/>
      <c r="BH325" s="240">
        <v>1</v>
      </c>
      <c r="BI325" s="240">
        <v>1</v>
      </c>
      <c r="BJ325" s="240"/>
      <c r="BK325" s="240"/>
      <c r="BL325" s="240">
        <v>1</v>
      </c>
      <c r="BM325" s="240"/>
      <c r="BN325" s="240"/>
      <c r="BO325" s="240"/>
      <c r="BP325" s="240"/>
      <c r="BQ325" s="240">
        <v>1</v>
      </c>
      <c r="BR325" s="240"/>
      <c r="BS325" s="240"/>
      <c r="BT325" s="240"/>
      <c r="BU325" s="240"/>
      <c r="BV325" s="240"/>
      <c r="BW325" s="240"/>
      <c r="BX325" s="240"/>
      <c r="BY325" s="240">
        <v>1</v>
      </c>
      <c r="BZ325" s="240"/>
      <c r="CA325" s="240"/>
      <c r="CB325" s="240"/>
      <c r="CC325" s="240"/>
      <c r="CD325" s="240"/>
      <c r="CE325" s="240"/>
      <c r="CF325" s="240"/>
      <c r="CG325" s="240"/>
      <c r="CH325" s="240"/>
      <c r="CI325" s="240"/>
      <c r="CJ325" s="240"/>
      <c r="CK325" s="240"/>
      <c r="CL325" s="240"/>
      <c r="CM325" s="240"/>
      <c r="CN325" s="240"/>
      <c r="CO325" s="240"/>
      <c r="CP325" s="240"/>
      <c r="CQ325" s="240"/>
      <c r="CR325" s="240"/>
      <c r="CS325" s="240"/>
      <c r="CT325" s="240"/>
      <c r="CU325" s="240"/>
      <c r="CV325" s="240"/>
      <c r="CW325" s="240"/>
      <c r="CX325" s="240"/>
      <c r="CY325" s="240"/>
      <c r="CZ325" s="240"/>
      <c r="DA325" s="240"/>
      <c r="DB325" s="240"/>
      <c r="DC325" s="240"/>
      <c r="DD325" s="240"/>
      <c r="DE325" s="240"/>
      <c r="DF325" s="240"/>
      <c r="DG325" s="240"/>
      <c r="DH325" s="240"/>
      <c r="DI325" s="240"/>
      <c r="DJ325" s="240"/>
      <c r="DK325" s="240"/>
      <c r="DL325" s="240"/>
      <c r="DM325" s="240"/>
      <c r="DN325" s="240"/>
    </row>
    <row r="326" spans="1:118" ht="15">
      <c r="A326" s="239" t="s">
        <v>1156</v>
      </c>
      <c r="B326" s="240" t="s">
        <v>1157</v>
      </c>
      <c r="C326" s="239">
        <v>4</v>
      </c>
      <c r="D326" s="239" t="s">
        <v>707</v>
      </c>
      <c r="E326" s="240" t="s">
        <v>381</v>
      </c>
      <c r="F326" s="251">
        <v>1</v>
      </c>
      <c r="G326" s="240">
        <v>1</v>
      </c>
      <c r="H326" s="240">
        <v>1</v>
      </c>
      <c r="I326" s="240"/>
      <c r="J326" s="240"/>
      <c r="K326" s="240"/>
      <c r="L326" s="240"/>
      <c r="M326" s="240"/>
      <c r="N326" s="240"/>
      <c r="O326" s="240"/>
      <c r="P326" s="240"/>
      <c r="Q326" s="240"/>
      <c r="R326" s="240" t="s">
        <v>291</v>
      </c>
      <c r="S326" s="240"/>
      <c r="T326" s="240">
        <v>1</v>
      </c>
      <c r="U326" s="240"/>
      <c r="V326" s="240"/>
      <c r="W326" s="240"/>
      <c r="X326" s="240"/>
      <c r="Y326" s="240"/>
      <c r="Z326" s="240"/>
      <c r="AA326" s="240"/>
      <c r="AB326" s="240">
        <v>1</v>
      </c>
      <c r="AC326" s="240"/>
      <c r="AD326" s="240"/>
      <c r="AE326" s="240"/>
      <c r="AF326" s="240"/>
      <c r="AG326" s="240">
        <v>1</v>
      </c>
      <c r="AH326" s="240"/>
      <c r="AI326" s="240"/>
      <c r="AJ326" s="240"/>
      <c r="AK326" s="240"/>
      <c r="AL326" s="240"/>
      <c r="AM326" s="240"/>
      <c r="AN326" s="240"/>
      <c r="AO326" s="240"/>
      <c r="AP326" s="240"/>
      <c r="AQ326" s="240"/>
      <c r="AR326" s="240"/>
      <c r="AS326" s="240"/>
      <c r="AT326" s="240"/>
      <c r="AU326" s="240"/>
      <c r="AV326" s="240"/>
      <c r="AW326" s="240"/>
      <c r="AX326" s="240"/>
      <c r="AY326" s="240"/>
      <c r="AZ326" s="240"/>
      <c r="BA326" s="240"/>
      <c r="BB326" s="240"/>
      <c r="BC326" s="240"/>
      <c r="BD326" s="240"/>
      <c r="BE326" s="240"/>
      <c r="BF326" s="240"/>
      <c r="BG326" s="240"/>
      <c r="BH326" s="240">
        <v>1</v>
      </c>
      <c r="BI326" s="240">
        <v>1</v>
      </c>
      <c r="BJ326" s="240"/>
      <c r="BK326" s="240"/>
      <c r="BL326" s="240">
        <v>1</v>
      </c>
      <c r="BM326" s="240"/>
      <c r="BN326" s="240"/>
      <c r="BO326" s="240"/>
      <c r="BP326" s="240"/>
      <c r="BQ326" s="240">
        <v>1</v>
      </c>
      <c r="BR326" s="240"/>
      <c r="BS326" s="240"/>
      <c r="BT326" s="240"/>
      <c r="BU326" s="240"/>
      <c r="BV326" s="240"/>
      <c r="BW326" s="240"/>
      <c r="BX326" s="240"/>
      <c r="BY326" s="240">
        <v>1</v>
      </c>
      <c r="BZ326" s="240"/>
      <c r="CA326" s="240"/>
      <c r="CB326" s="240"/>
      <c r="CC326" s="240"/>
      <c r="CD326" s="240"/>
      <c r="CE326" s="240"/>
      <c r="CF326" s="240"/>
      <c r="CG326" s="240"/>
      <c r="CH326" s="240"/>
      <c r="CI326" s="240"/>
      <c r="CJ326" s="240"/>
      <c r="CK326" s="240"/>
      <c r="CL326" s="240"/>
      <c r="CM326" s="240"/>
      <c r="CN326" s="240"/>
      <c r="CO326" s="240"/>
      <c r="CP326" s="240"/>
      <c r="CQ326" s="240"/>
      <c r="CR326" s="240"/>
      <c r="CS326" s="240"/>
      <c r="CT326" s="240"/>
      <c r="CU326" s="240"/>
      <c r="CV326" s="240"/>
      <c r="CW326" s="240"/>
      <c r="CX326" s="240"/>
      <c r="CY326" s="240"/>
      <c r="CZ326" s="240"/>
      <c r="DA326" s="240"/>
      <c r="DB326" s="240"/>
      <c r="DC326" s="240"/>
      <c r="DD326" s="240"/>
      <c r="DE326" s="240"/>
      <c r="DF326" s="240"/>
      <c r="DG326" s="240"/>
      <c r="DH326" s="240"/>
      <c r="DI326" s="240"/>
      <c r="DJ326" s="240"/>
      <c r="DK326" s="240"/>
      <c r="DL326" s="240"/>
      <c r="DM326" s="240"/>
      <c r="DN326" s="240"/>
    </row>
    <row r="327" spans="1:118" ht="15">
      <c r="A327" s="232" t="s">
        <v>1158</v>
      </c>
      <c r="B327" s="233" t="s">
        <v>1159</v>
      </c>
      <c r="C327" s="232">
        <v>60</v>
      </c>
      <c r="D327" s="232" t="s">
        <v>707</v>
      </c>
      <c r="E327" s="233" t="s">
        <v>381</v>
      </c>
      <c r="F327" s="250">
        <v>1</v>
      </c>
      <c r="G327" s="233">
        <v>1</v>
      </c>
      <c r="H327" s="233">
        <v>1</v>
      </c>
      <c r="I327" s="233"/>
      <c r="J327" s="233"/>
      <c r="K327" s="233"/>
      <c r="L327" s="233"/>
      <c r="M327" s="233"/>
      <c r="N327" s="233"/>
      <c r="O327" s="233"/>
      <c r="P327" s="233"/>
      <c r="Q327" s="233"/>
      <c r="R327" s="233" t="s">
        <v>291</v>
      </c>
      <c r="S327" s="233"/>
      <c r="T327" s="233">
        <v>1</v>
      </c>
      <c r="U327" s="233"/>
      <c r="V327" s="233"/>
      <c r="W327" s="233"/>
      <c r="X327" s="233"/>
      <c r="Y327" s="233"/>
      <c r="Z327" s="233"/>
      <c r="AA327" s="233"/>
      <c r="AB327" s="233">
        <v>1</v>
      </c>
      <c r="AC327" s="233"/>
      <c r="AD327" s="233"/>
      <c r="AE327" s="233"/>
      <c r="AF327" s="233"/>
      <c r="AG327" s="233">
        <v>1</v>
      </c>
      <c r="AH327" s="233"/>
      <c r="AI327" s="233"/>
      <c r="AJ327" s="233"/>
      <c r="AK327" s="233"/>
      <c r="AL327" s="233"/>
      <c r="AM327" s="233"/>
      <c r="AN327" s="233"/>
      <c r="AO327" s="233"/>
      <c r="AP327" s="233"/>
      <c r="AQ327" s="233"/>
      <c r="AR327" s="233"/>
      <c r="AS327" s="233"/>
      <c r="AT327" s="233"/>
      <c r="AU327" s="233"/>
      <c r="AV327" s="233"/>
      <c r="AW327" s="233"/>
      <c r="AX327" s="233"/>
      <c r="AY327" s="233"/>
      <c r="AZ327" s="233"/>
      <c r="BA327" s="233"/>
      <c r="BB327" s="233"/>
      <c r="BC327" s="233"/>
      <c r="BD327" s="233"/>
      <c r="BE327" s="233"/>
      <c r="BF327" s="233"/>
      <c r="BG327" s="233"/>
      <c r="BH327" s="233">
        <v>1</v>
      </c>
      <c r="BI327" s="233">
        <v>1</v>
      </c>
      <c r="BJ327" s="233"/>
      <c r="BK327" s="233"/>
      <c r="BL327" s="233">
        <v>1</v>
      </c>
      <c r="BM327" s="233"/>
      <c r="BN327" s="233"/>
      <c r="BO327" s="233"/>
      <c r="BP327" s="233"/>
      <c r="BQ327" s="233">
        <v>1</v>
      </c>
      <c r="BR327" s="233"/>
      <c r="BS327" s="233"/>
      <c r="BT327" s="233"/>
      <c r="BU327" s="233"/>
      <c r="BV327" s="233"/>
      <c r="BW327" s="233"/>
      <c r="BX327" s="233"/>
      <c r="BY327" s="233"/>
      <c r="BZ327" s="233"/>
      <c r="CA327" s="233"/>
      <c r="CB327" s="233"/>
      <c r="CC327" s="233"/>
      <c r="CD327" s="233"/>
      <c r="CE327" s="233"/>
      <c r="CF327" s="233"/>
      <c r="CG327" s="233"/>
      <c r="CH327" s="233"/>
      <c r="CI327" s="233"/>
      <c r="CJ327" s="233"/>
      <c r="CK327" s="233"/>
      <c r="CL327" s="233"/>
      <c r="CM327" s="233"/>
      <c r="CN327" s="233"/>
      <c r="CO327" s="233"/>
      <c r="CP327" s="233"/>
      <c r="CQ327" s="233"/>
      <c r="CR327" s="233"/>
      <c r="CS327" s="233"/>
      <c r="CT327" s="233"/>
      <c r="CU327" s="233"/>
      <c r="CV327" s="233"/>
      <c r="CW327" s="233"/>
      <c r="CX327" s="233"/>
      <c r="CY327" s="233"/>
      <c r="CZ327" s="233"/>
      <c r="DA327" s="233"/>
      <c r="DB327" s="233"/>
      <c r="DC327" s="233"/>
      <c r="DD327" s="233"/>
      <c r="DE327" s="233"/>
      <c r="DF327" s="233"/>
      <c r="DG327" s="233"/>
      <c r="DH327" s="233"/>
      <c r="DI327" s="233"/>
      <c r="DJ327" s="233"/>
      <c r="DK327" s="233"/>
      <c r="DL327" s="233"/>
      <c r="DM327" s="233"/>
      <c r="DN327" s="233"/>
    </row>
    <row r="328" spans="1:118" ht="15">
      <c r="A328" s="232" t="s">
        <v>1160</v>
      </c>
      <c r="B328" s="233" t="s">
        <v>1161</v>
      </c>
      <c r="C328" s="232">
        <v>1</v>
      </c>
      <c r="D328" s="232" t="s">
        <v>707</v>
      </c>
      <c r="E328" s="233" t="s">
        <v>381</v>
      </c>
      <c r="F328" s="250">
        <v>1</v>
      </c>
      <c r="G328" s="233">
        <v>1</v>
      </c>
      <c r="H328" s="233">
        <v>1</v>
      </c>
      <c r="I328" s="233"/>
      <c r="J328" s="233"/>
      <c r="K328" s="233"/>
      <c r="L328" s="233"/>
      <c r="M328" s="233"/>
      <c r="N328" s="233"/>
      <c r="O328" s="233"/>
      <c r="P328" s="233"/>
      <c r="Q328" s="233"/>
      <c r="R328" s="233" t="s">
        <v>291</v>
      </c>
      <c r="S328" s="233"/>
      <c r="T328" s="233">
        <v>1</v>
      </c>
      <c r="U328" s="233"/>
      <c r="V328" s="233"/>
      <c r="W328" s="233"/>
      <c r="X328" s="233"/>
      <c r="Y328" s="233"/>
      <c r="Z328" s="233"/>
      <c r="AA328" s="233"/>
      <c r="AB328" s="233">
        <v>1</v>
      </c>
      <c r="AC328" s="233"/>
      <c r="AD328" s="233"/>
      <c r="AE328" s="233"/>
      <c r="AF328" s="233"/>
      <c r="AG328" s="233">
        <v>1</v>
      </c>
      <c r="AH328" s="233"/>
      <c r="AI328" s="233"/>
      <c r="AJ328" s="233"/>
      <c r="AK328" s="233"/>
      <c r="AL328" s="233"/>
      <c r="AM328" s="233"/>
      <c r="AN328" s="233"/>
      <c r="AO328" s="233"/>
      <c r="AP328" s="233"/>
      <c r="AQ328" s="233"/>
      <c r="AR328" s="233"/>
      <c r="AS328" s="233"/>
      <c r="AT328" s="233"/>
      <c r="AU328" s="233"/>
      <c r="AV328" s="233"/>
      <c r="AW328" s="233"/>
      <c r="AX328" s="233"/>
      <c r="AY328" s="233"/>
      <c r="AZ328" s="233"/>
      <c r="BA328" s="233"/>
      <c r="BB328" s="233"/>
      <c r="BC328" s="233"/>
      <c r="BD328" s="233"/>
      <c r="BE328" s="233"/>
      <c r="BF328" s="233"/>
      <c r="BG328" s="233"/>
      <c r="BH328" s="233">
        <v>1</v>
      </c>
      <c r="BI328" s="233">
        <v>1</v>
      </c>
      <c r="BJ328" s="233"/>
      <c r="BK328" s="233"/>
      <c r="BL328" s="233">
        <v>1</v>
      </c>
      <c r="BM328" s="233"/>
      <c r="BN328" s="233"/>
      <c r="BO328" s="233"/>
      <c r="BP328" s="233"/>
      <c r="BQ328" s="233">
        <v>1</v>
      </c>
      <c r="BR328" s="233"/>
      <c r="BS328" s="233"/>
      <c r="BT328" s="233"/>
      <c r="BU328" s="233"/>
      <c r="BV328" s="233"/>
      <c r="BW328" s="233"/>
      <c r="BX328" s="233"/>
      <c r="BY328" s="233"/>
      <c r="BZ328" s="233"/>
      <c r="CA328" s="233"/>
      <c r="CB328" s="233"/>
      <c r="CC328" s="233"/>
      <c r="CD328" s="233"/>
      <c r="CE328" s="233"/>
      <c r="CF328" s="233"/>
      <c r="CG328" s="233"/>
      <c r="CH328" s="233"/>
      <c r="CI328" s="233"/>
      <c r="CJ328" s="233"/>
      <c r="CK328" s="233"/>
      <c r="CL328" s="233"/>
      <c r="CM328" s="233"/>
      <c r="CN328" s="233"/>
      <c r="CO328" s="233"/>
      <c r="CP328" s="233"/>
      <c r="CQ328" s="233"/>
      <c r="CR328" s="233"/>
      <c r="CS328" s="233"/>
      <c r="CT328" s="233"/>
      <c r="CU328" s="233"/>
      <c r="CV328" s="233"/>
      <c r="CW328" s="233"/>
      <c r="CX328" s="233"/>
      <c r="CY328" s="233"/>
      <c r="CZ328" s="233"/>
      <c r="DA328" s="233"/>
      <c r="DB328" s="233"/>
      <c r="DC328" s="233"/>
      <c r="DD328" s="233"/>
      <c r="DE328" s="233"/>
      <c r="DF328" s="233"/>
      <c r="DG328" s="233"/>
      <c r="DH328" s="233"/>
      <c r="DI328" s="233"/>
      <c r="DJ328" s="233"/>
      <c r="DK328" s="233"/>
      <c r="DL328" s="233"/>
      <c r="DM328" s="233"/>
      <c r="DN328" s="233"/>
    </row>
    <row r="329" spans="1:118" ht="15">
      <c r="A329" s="232" t="s">
        <v>1162</v>
      </c>
      <c r="B329" s="233" t="s">
        <v>1163</v>
      </c>
      <c r="C329" s="232">
        <v>4</v>
      </c>
      <c r="D329" s="232" t="s">
        <v>707</v>
      </c>
      <c r="E329" s="233" t="s">
        <v>381</v>
      </c>
      <c r="F329" s="250">
        <v>1</v>
      </c>
      <c r="G329" s="233">
        <v>1</v>
      </c>
      <c r="H329" s="233">
        <v>1</v>
      </c>
      <c r="I329" s="233"/>
      <c r="J329" s="233"/>
      <c r="K329" s="233"/>
      <c r="L329" s="233"/>
      <c r="M329" s="233"/>
      <c r="N329" s="233"/>
      <c r="O329" s="233"/>
      <c r="P329" s="233"/>
      <c r="Q329" s="233"/>
      <c r="R329" s="233" t="s">
        <v>291</v>
      </c>
      <c r="S329" s="233"/>
      <c r="T329" s="233">
        <v>1</v>
      </c>
      <c r="U329" s="233"/>
      <c r="V329" s="233"/>
      <c r="W329" s="233"/>
      <c r="X329" s="233"/>
      <c r="Y329" s="233"/>
      <c r="Z329" s="233"/>
      <c r="AA329" s="233"/>
      <c r="AB329" s="233">
        <v>1</v>
      </c>
      <c r="AC329" s="233"/>
      <c r="AD329" s="233"/>
      <c r="AE329" s="233"/>
      <c r="AF329" s="233"/>
      <c r="AG329" s="233">
        <v>1</v>
      </c>
      <c r="AH329" s="233"/>
      <c r="AI329" s="233"/>
      <c r="AJ329" s="233"/>
      <c r="AK329" s="233"/>
      <c r="AL329" s="233"/>
      <c r="AM329" s="233"/>
      <c r="AN329" s="233"/>
      <c r="AO329" s="233"/>
      <c r="AP329" s="233"/>
      <c r="AQ329" s="233"/>
      <c r="AR329" s="233"/>
      <c r="AS329" s="233"/>
      <c r="AT329" s="233"/>
      <c r="AU329" s="233"/>
      <c r="AV329" s="233"/>
      <c r="AW329" s="233"/>
      <c r="AX329" s="233"/>
      <c r="AY329" s="233"/>
      <c r="AZ329" s="233"/>
      <c r="BA329" s="233"/>
      <c r="BB329" s="233"/>
      <c r="BC329" s="233"/>
      <c r="BD329" s="233"/>
      <c r="BE329" s="233"/>
      <c r="BF329" s="233"/>
      <c r="BG329" s="233"/>
      <c r="BH329" s="233">
        <v>1</v>
      </c>
      <c r="BI329" s="233">
        <v>1</v>
      </c>
      <c r="BJ329" s="233"/>
      <c r="BK329" s="233"/>
      <c r="BL329" s="233">
        <v>1</v>
      </c>
      <c r="BM329" s="233"/>
      <c r="BN329" s="233"/>
      <c r="BO329" s="233"/>
      <c r="BP329" s="233"/>
      <c r="BQ329" s="233">
        <v>1</v>
      </c>
      <c r="BR329" s="233"/>
      <c r="BS329" s="233"/>
      <c r="BT329" s="233"/>
      <c r="BU329" s="233"/>
      <c r="BV329" s="233"/>
      <c r="BW329" s="233"/>
      <c r="BX329" s="233"/>
      <c r="BY329" s="233"/>
      <c r="BZ329" s="233"/>
      <c r="CA329" s="233"/>
      <c r="CB329" s="233"/>
      <c r="CC329" s="233"/>
      <c r="CD329" s="233"/>
      <c r="CE329" s="233"/>
      <c r="CF329" s="233"/>
      <c r="CG329" s="233"/>
      <c r="CH329" s="233"/>
      <c r="CI329" s="233"/>
      <c r="CJ329" s="233"/>
      <c r="CK329" s="233"/>
      <c r="CL329" s="233"/>
      <c r="CM329" s="233"/>
      <c r="CN329" s="233"/>
      <c r="CO329" s="233"/>
      <c r="CP329" s="233"/>
      <c r="CQ329" s="233"/>
      <c r="CR329" s="233"/>
      <c r="CS329" s="233"/>
      <c r="CT329" s="233"/>
      <c r="CU329" s="233"/>
      <c r="CV329" s="233"/>
      <c r="CW329" s="233"/>
      <c r="CX329" s="233"/>
      <c r="CY329" s="233"/>
      <c r="CZ329" s="233"/>
      <c r="DA329" s="233"/>
      <c r="DB329" s="233"/>
      <c r="DC329" s="233"/>
      <c r="DD329" s="233"/>
      <c r="DE329" s="233"/>
      <c r="DF329" s="233"/>
      <c r="DG329" s="233"/>
      <c r="DH329" s="233"/>
      <c r="DI329" s="233"/>
      <c r="DJ329" s="233"/>
      <c r="DK329" s="233"/>
      <c r="DL329" s="233"/>
      <c r="DM329" s="233"/>
      <c r="DN329" s="233"/>
    </row>
    <row r="330" spans="1:118" ht="15">
      <c r="A330" s="232" t="s">
        <v>1164</v>
      </c>
      <c r="B330" s="233" t="s">
        <v>1165</v>
      </c>
      <c r="C330" s="232">
        <v>5</v>
      </c>
      <c r="D330" s="232" t="s">
        <v>707</v>
      </c>
      <c r="E330" s="233" t="s">
        <v>381</v>
      </c>
      <c r="F330" s="250">
        <v>1</v>
      </c>
      <c r="G330" s="233">
        <v>1</v>
      </c>
      <c r="H330" s="233">
        <v>1</v>
      </c>
      <c r="I330" s="233"/>
      <c r="J330" s="233"/>
      <c r="K330" s="233"/>
      <c r="L330" s="233"/>
      <c r="M330" s="233"/>
      <c r="N330" s="233"/>
      <c r="O330" s="233"/>
      <c r="P330" s="233"/>
      <c r="Q330" s="233"/>
      <c r="R330" s="233" t="s">
        <v>291</v>
      </c>
      <c r="S330" s="233"/>
      <c r="T330" s="233">
        <v>1</v>
      </c>
      <c r="U330" s="233"/>
      <c r="V330" s="233"/>
      <c r="W330" s="233"/>
      <c r="X330" s="233"/>
      <c r="Y330" s="233"/>
      <c r="Z330" s="233"/>
      <c r="AA330" s="233"/>
      <c r="AB330" s="233">
        <v>1</v>
      </c>
      <c r="AC330" s="233"/>
      <c r="AD330" s="233"/>
      <c r="AE330" s="233"/>
      <c r="AF330" s="233"/>
      <c r="AG330" s="233">
        <v>1</v>
      </c>
      <c r="AH330" s="233"/>
      <c r="AI330" s="233"/>
      <c r="AJ330" s="233"/>
      <c r="AK330" s="233"/>
      <c r="AL330" s="233"/>
      <c r="AM330" s="233"/>
      <c r="AN330" s="233"/>
      <c r="AO330" s="233"/>
      <c r="AP330" s="233"/>
      <c r="AQ330" s="233"/>
      <c r="AR330" s="233"/>
      <c r="AS330" s="233"/>
      <c r="AT330" s="233"/>
      <c r="AU330" s="233"/>
      <c r="AV330" s="233"/>
      <c r="AW330" s="233"/>
      <c r="AX330" s="233"/>
      <c r="AY330" s="233"/>
      <c r="AZ330" s="233"/>
      <c r="BA330" s="233"/>
      <c r="BB330" s="233"/>
      <c r="BC330" s="233"/>
      <c r="BD330" s="233"/>
      <c r="BE330" s="233"/>
      <c r="BF330" s="233"/>
      <c r="BG330" s="233"/>
      <c r="BH330" s="233">
        <v>1</v>
      </c>
      <c r="BI330" s="233">
        <v>1</v>
      </c>
      <c r="BJ330" s="233"/>
      <c r="BK330" s="233"/>
      <c r="BL330" s="233">
        <v>1</v>
      </c>
      <c r="BM330" s="233"/>
      <c r="BN330" s="233"/>
      <c r="BO330" s="233"/>
      <c r="BP330" s="233"/>
      <c r="BQ330" s="233">
        <v>1</v>
      </c>
      <c r="BR330" s="233"/>
      <c r="BS330" s="233"/>
      <c r="BT330" s="233"/>
      <c r="BU330" s="233"/>
      <c r="BV330" s="233"/>
      <c r="BW330" s="233"/>
      <c r="BX330" s="233"/>
      <c r="BY330" s="233"/>
      <c r="BZ330" s="233"/>
      <c r="CA330" s="233"/>
      <c r="CB330" s="233"/>
      <c r="CC330" s="233"/>
      <c r="CD330" s="233"/>
      <c r="CE330" s="233"/>
      <c r="CF330" s="233"/>
      <c r="CG330" s="233"/>
      <c r="CH330" s="233"/>
      <c r="CI330" s="233"/>
      <c r="CJ330" s="233"/>
      <c r="CK330" s="233"/>
      <c r="CL330" s="233"/>
      <c r="CM330" s="233"/>
      <c r="CN330" s="233"/>
      <c r="CO330" s="233"/>
      <c r="CP330" s="233"/>
      <c r="CQ330" s="233"/>
      <c r="CR330" s="233"/>
      <c r="CS330" s="233"/>
      <c r="CT330" s="233"/>
      <c r="CU330" s="233"/>
      <c r="CV330" s="233"/>
      <c r="CW330" s="233"/>
      <c r="CX330" s="233"/>
      <c r="CY330" s="233"/>
      <c r="CZ330" s="233"/>
      <c r="DA330" s="233"/>
      <c r="DB330" s="233"/>
      <c r="DC330" s="233"/>
      <c r="DD330" s="233"/>
      <c r="DE330" s="233"/>
      <c r="DF330" s="233"/>
      <c r="DG330" s="233"/>
      <c r="DH330" s="233"/>
      <c r="DI330" s="233"/>
      <c r="DJ330" s="233"/>
      <c r="DK330" s="233"/>
      <c r="DL330" s="233"/>
      <c r="DM330" s="233"/>
      <c r="DN330" s="233"/>
    </row>
    <row r="331" spans="1:118" ht="15">
      <c r="A331" s="243" t="s">
        <v>1166</v>
      </c>
      <c r="B331" s="244" t="s">
        <v>1167</v>
      </c>
      <c r="C331" s="243">
        <v>1</v>
      </c>
      <c r="D331" s="243" t="s">
        <v>973</v>
      </c>
      <c r="E331" s="244" t="s">
        <v>287</v>
      </c>
      <c r="F331" s="253"/>
      <c r="G331" s="244"/>
      <c r="H331" s="244"/>
      <c r="I331" s="244"/>
      <c r="J331" s="244"/>
      <c r="K331" s="244"/>
      <c r="L331" s="244"/>
      <c r="M331" s="244"/>
      <c r="N331" s="244"/>
      <c r="O331" s="244">
        <v>1</v>
      </c>
      <c r="P331" s="244"/>
      <c r="Q331" s="244"/>
      <c r="R331" s="244" t="s">
        <v>400</v>
      </c>
      <c r="S331" s="244"/>
      <c r="T331" s="244">
        <v>1</v>
      </c>
      <c r="U331" s="244"/>
      <c r="V331" s="244"/>
      <c r="W331" s="244"/>
      <c r="X331" s="244">
        <v>1</v>
      </c>
      <c r="Y331" s="244"/>
      <c r="Z331" s="244"/>
      <c r="AA331" s="244">
        <v>1</v>
      </c>
      <c r="AB331" s="244"/>
      <c r="AC331" s="244"/>
      <c r="AD331" s="244"/>
      <c r="AE331" s="244"/>
      <c r="AF331" s="244">
        <v>1</v>
      </c>
      <c r="AG331" s="244"/>
      <c r="AH331" s="244"/>
      <c r="AI331" s="244"/>
      <c r="AJ331" s="244"/>
      <c r="AK331" s="244"/>
      <c r="AL331" s="244"/>
      <c r="AM331" s="244"/>
      <c r="AN331" s="244"/>
      <c r="AO331" s="244"/>
      <c r="AP331" s="244"/>
      <c r="AQ331" s="244"/>
      <c r="AR331" s="244">
        <v>1</v>
      </c>
      <c r="AS331" s="244"/>
      <c r="AT331" s="244"/>
      <c r="AU331" s="244"/>
      <c r="AV331" s="244"/>
      <c r="AW331" s="244"/>
      <c r="AX331" s="244"/>
      <c r="AY331" s="244"/>
      <c r="AZ331" s="244"/>
      <c r="BA331" s="244"/>
      <c r="BB331" s="244"/>
      <c r="BC331" s="244"/>
      <c r="BD331" s="244"/>
      <c r="BE331" s="244"/>
      <c r="BF331" s="244"/>
      <c r="BG331" s="244"/>
      <c r="BH331" s="244"/>
      <c r="BI331" s="244"/>
      <c r="BJ331" s="244"/>
      <c r="BK331" s="244"/>
      <c r="BL331" s="244"/>
      <c r="BM331" s="244"/>
      <c r="BN331" s="244"/>
      <c r="BO331" s="244"/>
      <c r="BP331" s="244"/>
      <c r="BQ331" s="244">
        <v>1</v>
      </c>
      <c r="BR331" s="244">
        <v>1</v>
      </c>
      <c r="BS331" s="244"/>
      <c r="BT331" s="244"/>
      <c r="BU331" s="244"/>
      <c r="BV331" s="244"/>
      <c r="BW331" s="244"/>
      <c r="BX331" s="244"/>
      <c r="BY331" s="244"/>
      <c r="BZ331" s="244"/>
      <c r="CA331" s="244"/>
      <c r="CB331" s="244"/>
      <c r="CC331" s="244"/>
      <c r="CD331" s="244"/>
      <c r="CE331" s="244">
        <v>1</v>
      </c>
      <c r="CF331" s="244"/>
      <c r="CG331" s="244"/>
      <c r="CH331" s="244"/>
      <c r="CI331" s="244"/>
      <c r="CJ331" s="244"/>
      <c r="CK331" s="244"/>
      <c r="CL331" s="244"/>
      <c r="CM331" s="244"/>
      <c r="CN331" s="244"/>
      <c r="CO331" s="244"/>
      <c r="CP331" s="244"/>
      <c r="CQ331" s="244"/>
      <c r="CR331" s="244"/>
      <c r="CS331" s="244">
        <v>1</v>
      </c>
      <c r="CT331" s="244"/>
      <c r="CU331" s="244"/>
      <c r="CV331" s="244"/>
      <c r="CW331" s="244"/>
      <c r="CX331" s="244"/>
      <c r="CY331" s="244"/>
      <c r="CZ331" s="244"/>
      <c r="DA331" s="244"/>
      <c r="DB331" s="244"/>
      <c r="DC331" s="244"/>
      <c r="DD331" s="244"/>
      <c r="DE331" s="244"/>
      <c r="DF331" s="244"/>
      <c r="DG331" s="244"/>
      <c r="DH331" s="244"/>
      <c r="DI331" s="244"/>
      <c r="DJ331" s="244"/>
      <c r="DK331" s="244"/>
      <c r="DL331" s="244"/>
      <c r="DM331" s="244"/>
      <c r="DN331" s="244"/>
    </row>
    <row r="332" spans="1:118" ht="15">
      <c r="A332" s="243" t="s">
        <v>1168</v>
      </c>
      <c r="B332" s="244" t="s">
        <v>1169</v>
      </c>
      <c r="C332" s="243">
        <v>4</v>
      </c>
      <c r="D332" s="243" t="s">
        <v>973</v>
      </c>
      <c r="E332" s="244" t="s">
        <v>287</v>
      </c>
      <c r="F332" s="253"/>
      <c r="G332" s="244"/>
      <c r="H332" s="244"/>
      <c r="I332" s="244"/>
      <c r="J332" s="244"/>
      <c r="K332" s="244"/>
      <c r="L332" s="244"/>
      <c r="M332" s="244"/>
      <c r="N332" s="244"/>
      <c r="O332" s="244">
        <v>1</v>
      </c>
      <c r="P332" s="244"/>
      <c r="Q332" s="244"/>
      <c r="R332" s="244" t="s">
        <v>400</v>
      </c>
      <c r="S332" s="244"/>
      <c r="T332" s="244">
        <v>1</v>
      </c>
      <c r="U332" s="244"/>
      <c r="V332" s="244"/>
      <c r="W332" s="244"/>
      <c r="X332" s="244">
        <v>1</v>
      </c>
      <c r="Y332" s="244"/>
      <c r="Z332" s="244"/>
      <c r="AA332" s="244">
        <v>1</v>
      </c>
      <c r="AB332" s="244"/>
      <c r="AC332" s="244"/>
      <c r="AD332" s="244"/>
      <c r="AE332" s="244"/>
      <c r="AF332" s="244">
        <v>1</v>
      </c>
      <c r="AG332" s="244"/>
      <c r="AH332" s="244"/>
      <c r="AI332" s="244"/>
      <c r="AJ332" s="244"/>
      <c r="AK332" s="244"/>
      <c r="AL332" s="244"/>
      <c r="AM332" s="244"/>
      <c r="AN332" s="244"/>
      <c r="AO332" s="244"/>
      <c r="AP332" s="244"/>
      <c r="AQ332" s="244"/>
      <c r="AR332" s="244">
        <v>1</v>
      </c>
      <c r="AS332" s="244"/>
      <c r="AT332" s="244"/>
      <c r="AU332" s="244"/>
      <c r="AV332" s="244"/>
      <c r="AW332" s="244"/>
      <c r="AX332" s="244"/>
      <c r="AY332" s="244"/>
      <c r="AZ332" s="244"/>
      <c r="BA332" s="244"/>
      <c r="BB332" s="244"/>
      <c r="BC332" s="244"/>
      <c r="BD332" s="244"/>
      <c r="BE332" s="244"/>
      <c r="BF332" s="244"/>
      <c r="BG332" s="244"/>
      <c r="BH332" s="244"/>
      <c r="BI332" s="244"/>
      <c r="BJ332" s="244"/>
      <c r="BK332" s="244"/>
      <c r="BL332" s="244"/>
      <c r="BM332" s="244"/>
      <c r="BN332" s="244"/>
      <c r="BO332" s="244"/>
      <c r="BP332" s="244"/>
      <c r="BQ332" s="244">
        <v>1</v>
      </c>
      <c r="BR332" s="244">
        <v>1</v>
      </c>
      <c r="BS332" s="244"/>
      <c r="BT332" s="244"/>
      <c r="BU332" s="244"/>
      <c r="BV332" s="244"/>
      <c r="BW332" s="244"/>
      <c r="BX332" s="244"/>
      <c r="BY332" s="244"/>
      <c r="BZ332" s="244"/>
      <c r="CA332" s="244"/>
      <c r="CB332" s="244"/>
      <c r="CC332" s="244"/>
      <c r="CD332" s="244"/>
      <c r="CE332" s="244">
        <v>1</v>
      </c>
      <c r="CF332" s="244"/>
      <c r="CG332" s="244"/>
      <c r="CH332" s="244"/>
      <c r="CI332" s="244"/>
      <c r="CJ332" s="244"/>
      <c r="CK332" s="244"/>
      <c r="CL332" s="244"/>
      <c r="CM332" s="244"/>
      <c r="CN332" s="244"/>
      <c r="CO332" s="244"/>
      <c r="CP332" s="244"/>
      <c r="CQ332" s="244"/>
      <c r="CR332" s="244"/>
      <c r="CS332" s="244">
        <v>1</v>
      </c>
      <c r="CT332" s="244"/>
      <c r="CU332" s="244"/>
      <c r="CV332" s="244"/>
      <c r="CW332" s="244"/>
      <c r="CX332" s="244"/>
      <c r="CY332" s="244"/>
      <c r="CZ332" s="244"/>
      <c r="DA332" s="244"/>
      <c r="DB332" s="244"/>
      <c r="DC332" s="244"/>
      <c r="DD332" s="244"/>
      <c r="DE332" s="244"/>
      <c r="DF332" s="244"/>
      <c r="DG332" s="244"/>
      <c r="DH332" s="244"/>
      <c r="DI332" s="244"/>
      <c r="DJ332" s="244"/>
      <c r="DK332" s="244"/>
      <c r="DL332" s="244"/>
      <c r="DM332" s="244"/>
      <c r="DN332" s="244"/>
    </row>
    <row r="333" spans="1:118" ht="15">
      <c r="A333" s="243" t="s">
        <v>1170</v>
      </c>
      <c r="B333" s="244" t="s">
        <v>1171</v>
      </c>
      <c r="C333" s="243">
        <v>5</v>
      </c>
      <c r="D333" s="243" t="s">
        <v>973</v>
      </c>
      <c r="E333" s="244" t="s">
        <v>287</v>
      </c>
      <c r="F333" s="253"/>
      <c r="G333" s="244"/>
      <c r="H333" s="244"/>
      <c r="I333" s="244"/>
      <c r="J333" s="244"/>
      <c r="K333" s="244"/>
      <c r="L333" s="244"/>
      <c r="M333" s="244"/>
      <c r="N333" s="244"/>
      <c r="O333" s="244">
        <v>1</v>
      </c>
      <c r="P333" s="244"/>
      <c r="Q333" s="244"/>
      <c r="R333" s="244" t="s">
        <v>400</v>
      </c>
      <c r="S333" s="244"/>
      <c r="T333" s="244">
        <v>1</v>
      </c>
      <c r="U333" s="244"/>
      <c r="V333" s="244"/>
      <c r="W333" s="244"/>
      <c r="X333" s="244">
        <v>1</v>
      </c>
      <c r="Y333" s="244"/>
      <c r="Z333" s="244"/>
      <c r="AA333" s="244">
        <v>1</v>
      </c>
      <c r="AB333" s="244"/>
      <c r="AC333" s="244"/>
      <c r="AD333" s="244"/>
      <c r="AE333" s="244"/>
      <c r="AF333" s="244">
        <v>1</v>
      </c>
      <c r="AG333" s="244"/>
      <c r="AH333" s="244"/>
      <c r="AI333" s="244"/>
      <c r="AJ333" s="244"/>
      <c r="AK333" s="244"/>
      <c r="AL333" s="244"/>
      <c r="AM333" s="244"/>
      <c r="AN333" s="244"/>
      <c r="AO333" s="244"/>
      <c r="AP333" s="244"/>
      <c r="AQ333" s="244"/>
      <c r="AR333" s="244">
        <v>1</v>
      </c>
      <c r="AS333" s="244"/>
      <c r="AT333" s="244"/>
      <c r="AU333" s="244"/>
      <c r="AV333" s="244"/>
      <c r="AW333" s="244"/>
      <c r="AX333" s="244"/>
      <c r="AY333" s="244"/>
      <c r="AZ333" s="244"/>
      <c r="BA333" s="244"/>
      <c r="BB333" s="244"/>
      <c r="BC333" s="244"/>
      <c r="BD333" s="244"/>
      <c r="BE333" s="244"/>
      <c r="BF333" s="244"/>
      <c r="BG333" s="244"/>
      <c r="BH333" s="244"/>
      <c r="BI333" s="244"/>
      <c r="BJ333" s="244"/>
      <c r="BK333" s="244"/>
      <c r="BL333" s="244"/>
      <c r="BM333" s="244"/>
      <c r="BN333" s="244"/>
      <c r="BO333" s="244"/>
      <c r="BP333" s="244"/>
      <c r="BQ333" s="244">
        <v>1</v>
      </c>
      <c r="BR333" s="244">
        <v>1</v>
      </c>
      <c r="BS333" s="244"/>
      <c r="BT333" s="244"/>
      <c r="BU333" s="244"/>
      <c r="BV333" s="244"/>
      <c r="BW333" s="244"/>
      <c r="BX333" s="244"/>
      <c r="BY333" s="244"/>
      <c r="BZ333" s="244"/>
      <c r="CA333" s="244"/>
      <c r="CB333" s="244"/>
      <c r="CC333" s="244"/>
      <c r="CD333" s="244"/>
      <c r="CE333" s="244">
        <v>1</v>
      </c>
      <c r="CF333" s="244"/>
      <c r="CG333" s="244"/>
      <c r="CH333" s="244"/>
      <c r="CI333" s="244"/>
      <c r="CJ333" s="244"/>
      <c r="CK333" s="244"/>
      <c r="CL333" s="244"/>
      <c r="CM333" s="244"/>
      <c r="CN333" s="244"/>
      <c r="CO333" s="244"/>
      <c r="CP333" s="244"/>
      <c r="CQ333" s="244"/>
      <c r="CR333" s="244"/>
      <c r="CS333" s="244">
        <v>1</v>
      </c>
      <c r="CT333" s="244"/>
      <c r="CU333" s="244"/>
      <c r="CV333" s="244"/>
      <c r="CW333" s="244"/>
      <c r="CX333" s="244"/>
      <c r="CY333" s="244"/>
      <c r="CZ333" s="244"/>
      <c r="DA333" s="244"/>
      <c r="DB333" s="244"/>
      <c r="DC333" s="244"/>
      <c r="DD333" s="244"/>
      <c r="DE333" s="244"/>
      <c r="DF333" s="244"/>
      <c r="DG333" s="244"/>
      <c r="DH333" s="244"/>
      <c r="DI333" s="244"/>
      <c r="DJ333" s="244"/>
      <c r="DK333" s="244"/>
      <c r="DL333" s="244"/>
      <c r="DM333" s="244"/>
      <c r="DN333" s="244"/>
    </row>
    <row r="334" spans="1:118" ht="15">
      <c r="A334" s="257" t="s">
        <v>1174</v>
      </c>
      <c r="B334" s="254" t="s">
        <v>1175</v>
      </c>
      <c r="C334" s="257">
        <v>208</v>
      </c>
      <c r="D334" s="257" t="s">
        <v>707</v>
      </c>
      <c r="E334" s="254" t="s">
        <v>381</v>
      </c>
      <c r="F334" s="255">
        <v>1</v>
      </c>
      <c r="G334" s="254"/>
      <c r="H334" s="254">
        <v>1</v>
      </c>
      <c r="I334" s="254"/>
      <c r="J334" s="254"/>
      <c r="K334" s="254"/>
      <c r="L334" s="254"/>
      <c r="M334" s="254"/>
      <c r="N334" s="254"/>
      <c r="O334" s="254"/>
      <c r="P334" s="254"/>
      <c r="Q334" s="254"/>
      <c r="R334" s="254" t="s">
        <v>291</v>
      </c>
      <c r="S334" s="254"/>
      <c r="T334" s="254">
        <v>1</v>
      </c>
      <c r="U334" s="254"/>
      <c r="V334" s="254"/>
      <c r="W334" s="254"/>
      <c r="X334" s="254"/>
      <c r="Y334" s="254"/>
      <c r="Z334" s="254"/>
      <c r="AA334" s="254"/>
      <c r="AB334" s="254">
        <v>1</v>
      </c>
      <c r="AC334" s="254"/>
      <c r="AD334" s="254"/>
      <c r="AE334" s="254">
        <v>1</v>
      </c>
      <c r="AF334" s="254"/>
      <c r="AG334" s="254"/>
      <c r="AH334" s="254"/>
      <c r="AI334" s="254"/>
      <c r="AJ334" s="254"/>
      <c r="AK334" s="254"/>
      <c r="AL334" s="254"/>
      <c r="AM334" s="254"/>
      <c r="AN334" s="254"/>
      <c r="AO334" s="254"/>
      <c r="AP334" s="254"/>
      <c r="AQ334" s="254"/>
      <c r="AR334" s="254"/>
      <c r="AS334" s="254"/>
      <c r="AT334" s="254"/>
      <c r="AU334" s="254"/>
      <c r="AV334" s="254"/>
      <c r="AW334" s="254"/>
      <c r="AX334" s="254"/>
      <c r="AY334" s="254"/>
      <c r="AZ334" s="254"/>
      <c r="BA334" s="254"/>
      <c r="BB334" s="254"/>
      <c r="BC334" s="254"/>
      <c r="BD334" s="254"/>
      <c r="BE334" s="254"/>
      <c r="BF334" s="254"/>
      <c r="BG334" s="254"/>
      <c r="BH334" s="254">
        <v>1</v>
      </c>
      <c r="BI334" s="254">
        <v>1</v>
      </c>
      <c r="BJ334" s="254"/>
      <c r="BK334" s="254"/>
      <c r="BL334" s="254">
        <v>1</v>
      </c>
      <c r="BM334" s="254"/>
      <c r="BN334" s="254"/>
      <c r="BO334" s="254"/>
      <c r="BP334" s="254"/>
      <c r="BQ334" s="254">
        <v>1</v>
      </c>
      <c r="BR334" s="254"/>
      <c r="BS334" s="254"/>
      <c r="BT334" s="254"/>
      <c r="BU334" s="254"/>
      <c r="BV334" s="254"/>
      <c r="BW334" s="254"/>
      <c r="BX334" s="254"/>
      <c r="BY334" s="254">
        <v>1</v>
      </c>
      <c r="BZ334" s="254"/>
      <c r="CA334" s="254">
        <v>1</v>
      </c>
      <c r="CB334" s="254"/>
      <c r="CC334" s="254"/>
      <c r="CD334" s="254"/>
      <c r="CE334" s="254"/>
      <c r="CF334" s="254"/>
      <c r="CG334" s="254"/>
      <c r="CH334" s="254"/>
      <c r="CI334" s="254"/>
      <c r="CJ334" s="254"/>
      <c r="CK334" s="254"/>
      <c r="CL334" s="254"/>
      <c r="CM334" s="254"/>
      <c r="CN334" s="254"/>
      <c r="CO334" s="254"/>
      <c r="CP334" s="254"/>
      <c r="CQ334" s="254"/>
      <c r="CR334" s="254"/>
      <c r="CS334" s="254"/>
      <c r="CT334" s="254"/>
      <c r="CU334" s="254"/>
      <c r="CV334" s="254"/>
      <c r="CW334" s="254"/>
      <c r="CX334" s="254"/>
      <c r="CY334" s="254"/>
      <c r="CZ334" s="254"/>
      <c r="DA334" s="254"/>
      <c r="DB334" s="254"/>
      <c r="DC334" s="254"/>
      <c r="DD334" s="254"/>
      <c r="DE334" s="254"/>
      <c r="DF334" s="254"/>
      <c r="DG334" s="254"/>
      <c r="DH334" s="254"/>
      <c r="DI334" s="254"/>
      <c r="DJ334" s="254"/>
      <c r="DK334" s="254"/>
      <c r="DL334" s="254"/>
      <c r="DM334" s="254"/>
      <c r="DN334" s="254"/>
    </row>
    <row r="335" spans="1:118" ht="15">
      <c r="A335" s="257" t="s">
        <v>1176</v>
      </c>
      <c r="B335" s="254" t="s">
        <v>1177</v>
      </c>
      <c r="C335" s="257">
        <v>1</v>
      </c>
      <c r="D335" s="257" t="s">
        <v>707</v>
      </c>
      <c r="E335" s="254" t="s">
        <v>381</v>
      </c>
      <c r="F335" s="255">
        <v>1</v>
      </c>
      <c r="G335" s="254"/>
      <c r="H335" s="254">
        <v>1</v>
      </c>
      <c r="I335" s="254"/>
      <c r="J335" s="254"/>
      <c r="K335" s="254"/>
      <c r="L335" s="254"/>
      <c r="M335" s="254"/>
      <c r="N335" s="254"/>
      <c r="O335" s="254"/>
      <c r="P335" s="254"/>
      <c r="Q335" s="254"/>
      <c r="R335" s="254" t="s">
        <v>291</v>
      </c>
      <c r="S335" s="254"/>
      <c r="T335" s="254">
        <v>1</v>
      </c>
      <c r="U335" s="254"/>
      <c r="V335" s="254"/>
      <c r="W335" s="254"/>
      <c r="X335" s="254"/>
      <c r="Y335" s="254"/>
      <c r="Z335" s="254"/>
      <c r="AA335" s="254"/>
      <c r="AB335" s="254">
        <v>1</v>
      </c>
      <c r="AC335" s="254"/>
      <c r="AD335" s="254"/>
      <c r="AE335" s="254">
        <v>1</v>
      </c>
      <c r="AF335" s="254"/>
      <c r="AG335" s="254"/>
      <c r="AH335" s="254"/>
      <c r="AI335" s="254"/>
      <c r="AJ335" s="254"/>
      <c r="AK335" s="254"/>
      <c r="AL335" s="254"/>
      <c r="AM335" s="254"/>
      <c r="AN335" s="254"/>
      <c r="AO335" s="254"/>
      <c r="AP335" s="254"/>
      <c r="AQ335" s="254"/>
      <c r="AR335" s="254"/>
      <c r="AS335" s="254"/>
      <c r="AT335" s="254"/>
      <c r="AU335" s="254"/>
      <c r="AV335" s="254"/>
      <c r="AW335" s="254"/>
      <c r="AX335" s="254"/>
      <c r="AY335" s="254"/>
      <c r="AZ335" s="254"/>
      <c r="BA335" s="254"/>
      <c r="BB335" s="254"/>
      <c r="BC335" s="254"/>
      <c r="BD335" s="254"/>
      <c r="BE335" s="254"/>
      <c r="BF335" s="254"/>
      <c r="BG335" s="254"/>
      <c r="BH335" s="254">
        <v>1</v>
      </c>
      <c r="BI335" s="254">
        <v>1</v>
      </c>
      <c r="BJ335" s="254"/>
      <c r="BK335" s="254"/>
      <c r="BL335" s="254">
        <v>1</v>
      </c>
      <c r="BM335" s="254"/>
      <c r="BN335" s="254"/>
      <c r="BO335" s="254"/>
      <c r="BP335" s="254"/>
      <c r="BQ335" s="254">
        <v>1</v>
      </c>
      <c r="BR335" s="254"/>
      <c r="BS335" s="254"/>
      <c r="BT335" s="254"/>
      <c r="BU335" s="254"/>
      <c r="BV335" s="254"/>
      <c r="BW335" s="254"/>
      <c r="BX335" s="254"/>
      <c r="BY335" s="254">
        <v>1</v>
      </c>
      <c r="BZ335" s="254"/>
      <c r="CA335" s="254">
        <v>1</v>
      </c>
      <c r="CB335" s="254"/>
      <c r="CC335" s="254"/>
      <c r="CD335" s="254"/>
      <c r="CE335" s="254"/>
      <c r="CF335" s="254"/>
      <c r="CG335" s="254"/>
      <c r="CH335" s="254"/>
      <c r="CI335" s="254"/>
      <c r="CJ335" s="254"/>
      <c r="CK335" s="254"/>
      <c r="CL335" s="254"/>
      <c r="CM335" s="254"/>
      <c r="CN335" s="254"/>
      <c r="CO335" s="254"/>
      <c r="CP335" s="254"/>
      <c r="CQ335" s="254"/>
      <c r="CR335" s="254"/>
      <c r="CS335" s="254"/>
      <c r="CT335" s="254"/>
      <c r="CU335" s="254"/>
      <c r="CV335" s="254"/>
      <c r="CW335" s="254"/>
      <c r="CX335" s="254"/>
      <c r="CY335" s="254"/>
      <c r="CZ335" s="254"/>
      <c r="DA335" s="254"/>
      <c r="DB335" s="254"/>
      <c r="DC335" s="254"/>
      <c r="DD335" s="254"/>
      <c r="DE335" s="254"/>
      <c r="DF335" s="254"/>
      <c r="DG335" s="254"/>
      <c r="DH335" s="254"/>
      <c r="DI335" s="254"/>
      <c r="DJ335" s="254"/>
      <c r="DK335" s="254"/>
      <c r="DL335" s="254"/>
      <c r="DM335" s="254"/>
      <c r="DN335" s="254"/>
    </row>
    <row r="336" spans="1:118" ht="15">
      <c r="A336" s="257" t="s">
        <v>1178</v>
      </c>
      <c r="B336" s="254" t="s">
        <v>1179</v>
      </c>
      <c r="C336" s="257">
        <v>4</v>
      </c>
      <c r="D336" s="257" t="s">
        <v>707</v>
      </c>
      <c r="E336" s="254" t="s">
        <v>381</v>
      </c>
      <c r="F336" s="255">
        <v>1</v>
      </c>
      <c r="G336" s="254"/>
      <c r="H336" s="254">
        <v>1</v>
      </c>
      <c r="I336" s="254"/>
      <c r="J336" s="254"/>
      <c r="K336" s="254"/>
      <c r="L336" s="254"/>
      <c r="M336" s="254"/>
      <c r="N336" s="254"/>
      <c r="O336" s="254"/>
      <c r="P336" s="254"/>
      <c r="Q336" s="254"/>
      <c r="R336" s="254" t="s">
        <v>291</v>
      </c>
      <c r="S336" s="254"/>
      <c r="T336" s="254">
        <v>1</v>
      </c>
      <c r="U336" s="254"/>
      <c r="V336" s="254"/>
      <c r="W336" s="254"/>
      <c r="X336" s="254"/>
      <c r="Y336" s="254"/>
      <c r="Z336" s="254"/>
      <c r="AA336" s="254"/>
      <c r="AB336" s="254">
        <v>1</v>
      </c>
      <c r="AC336" s="254"/>
      <c r="AD336" s="254"/>
      <c r="AE336" s="254">
        <v>1</v>
      </c>
      <c r="AF336" s="254"/>
      <c r="AG336" s="254"/>
      <c r="AH336" s="254"/>
      <c r="AI336" s="254"/>
      <c r="AJ336" s="254"/>
      <c r="AK336" s="254"/>
      <c r="AL336" s="254"/>
      <c r="AM336" s="254"/>
      <c r="AN336" s="254"/>
      <c r="AO336" s="254"/>
      <c r="AP336" s="254"/>
      <c r="AQ336" s="254"/>
      <c r="AR336" s="254"/>
      <c r="AS336" s="254"/>
      <c r="AT336" s="254"/>
      <c r="AU336" s="254"/>
      <c r="AV336" s="254"/>
      <c r="AW336" s="254"/>
      <c r="AX336" s="254"/>
      <c r="AY336" s="254"/>
      <c r="AZ336" s="254"/>
      <c r="BA336" s="254"/>
      <c r="BB336" s="254"/>
      <c r="BC336" s="254"/>
      <c r="BD336" s="254"/>
      <c r="BE336" s="254"/>
      <c r="BF336" s="254"/>
      <c r="BG336" s="254"/>
      <c r="BH336" s="254">
        <v>1</v>
      </c>
      <c r="BI336" s="254">
        <v>1</v>
      </c>
      <c r="BJ336" s="254"/>
      <c r="BK336" s="254"/>
      <c r="BL336" s="254">
        <v>1</v>
      </c>
      <c r="BM336" s="254"/>
      <c r="BN336" s="254"/>
      <c r="BO336" s="254"/>
      <c r="BP336" s="254"/>
      <c r="BQ336" s="254">
        <v>1</v>
      </c>
      <c r="BR336" s="254"/>
      <c r="BS336" s="254"/>
      <c r="BT336" s="254"/>
      <c r="BU336" s="254"/>
      <c r="BV336" s="254"/>
      <c r="BW336" s="254"/>
      <c r="BX336" s="254"/>
      <c r="BY336" s="254">
        <v>1</v>
      </c>
      <c r="BZ336" s="254"/>
      <c r="CA336" s="254">
        <v>1</v>
      </c>
      <c r="CB336" s="254"/>
      <c r="CC336" s="254"/>
      <c r="CD336" s="254"/>
      <c r="CE336" s="254"/>
      <c r="CF336" s="254"/>
      <c r="CG336" s="254"/>
      <c r="CH336" s="254"/>
      <c r="CI336" s="254"/>
      <c r="CJ336" s="254"/>
      <c r="CK336" s="254"/>
      <c r="CL336" s="254"/>
      <c r="CM336" s="254"/>
      <c r="CN336" s="254"/>
      <c r="CO336" s="254"/>
      <c r="CP336" s="254"/>
      <c r="CQ336" s="254"/>
      <c r="CR336" s="254"/>
      <c r="CS336" s="254"/>
      <c r="CT336" s="254"/>
      <c r="CU336" s="254"/>
      <c r="CV336" s="254"/>
      <c r="CW336" s="254"/>
      <c r="CX336" s="254"/>
      <c r="CY336" s="254"/>
      <c r="CZ336" s="254"/>
      <c r="DA336" s="254"/>
      <c r="DB336" s="254"/>
      <c r="DC336" s="254"/>
      <c r="DD336" s="254"/>
      <c r="DE336" s="254"/>
      <c r="DF336" s="254"/>
      <c r="DG336" s="254"/>
      <c r="DH336" s="254"/>
      <c r="DI336" s="254"/>
      <c r="DJ336" s="254"/>
      <c r="DK336" s="254"/>
      <c r="DL336" s="254"/>
      <c r="DM336" s="254"/>
      <c r="DN336" s="254"/>
    </row>
    <row r="337" spans="1:118" ht="15">
      <c r="A337" s="245" t="s">
        <v>1182</v>
      </c>
      <c r="B337" s="246" t="s">
        <v>1183</v>
      </c>
      <c r="C337" s="245">
        <v>1</v>
      </c>
      <c r="D337" s="245" t="s">
        <v>976</v>
      </c>
      <c r="E337" s="246"/>
      <c r="F337" s="256"/>
      <c r="G337" s="246"/>
      <c r="H337" s="246"/>
      <c r="I337" s="246"/>
      <c r="J337" s="246"/>
      <c r="K337" s="246"/>
      <c r="L337" s="246"/>
      <c r="M337" s="246"/>
      <c r="N337" s="246"/>
      <c r="O337" s="246"/>
      <c r="P337" s="246"/>
      <c r="Q337" s="246"/>
      <c r="R337" s="246" t="s">
        <v>291</v>
      </c>
      <c r="S337" s="246"/>
      <c r="T337" s="246">
        <v>1</v>
      </c>
      <c r="U337" s="246"/>
      <c r="V337" s="246"/>
      <c r="W337" s="246"/>
      <c r="X337" s="246"/>
      <c r="Y337" s="246">
        <v>1</v>
      </c>
      <c r="Z337" s="246"/>
      <c r="AA337" s="246">
        <v>1</v>
      </c>
      <c r="AB337" s="246"/>
      <c r="AC337" s="246"/>
      <c r="AD337" s="246"/>
      <c r="AE337" s="246"/>
      <c r="AF337" s="246"/>
      <c r="AG337" s="246"/>
      <c r="AH337" s="246"/>
      <c r="AI337" s="246"/>
      <c r="AJ337" s="246"/>
      <c r="AK337" s="246"/>
      <c r="AL337" s="246"/>
      <c r="AM337" s="246"/>
      <c r="AN337" s="246"/>
      <c r="AO337" s="246"/>
      <c r="AP337" s="246"/>
      <c r="AQ337" s="246"/>
      <c r="AR337" s="246"/>
      <c r="AS337" s="246"/>
      <c r="AT337" s="246"/>
      <c r="AU337" s="246"/>
      <c r="AV337" s="246"/>
      <c r="AW337" s="246"/>
      <c r="AX337" s="246"/>
      <c r="AY337" s="246">
        <v>1</v>
      </c>
      <c r="AZ337" s="246"/>
      <c r="BA337" s="246"/>
      <c r="BB337" s="246"/>
      <c r="BC337" s="246"/>
      <c r="BD337" s="246"/>
      <c r="BE337" s="246"/>
      <c r="BF337" s="246"/>
      <c r="BG337" s="246"/>
      <c r="BH337" s="246"/>
      <c r="BI337" s="246"/>
      <c r="BJ337" s="246"/>
      <c r="BK337" s="246"/>
      <c r="BL337" s="246"/>
      <c r="BM337" s="246"/>
      <c r="BN337" s="246"/>
      <c r="BO337" s="246"/>
      <c r="BP337" s="246"/>
      <c r="BQ337" s="246"/>
      <c r="BR337" s="246"/>
      <c r="BS337" s="246"/>
      <c r="BT337" s="246"/>
      <c r="BU337" s="246"/>
      <c r="BV337" s="246"/>
      <c r="BW337" s="246"/>
      <c r="BX337" s="246"/>
      <c r="BY337" s="246"/>
      <c r="BZ337" s="246"/>
      <c r="CA337" s="246"/>
      <c r="CB337" s="246"/>
      <c r="CC337" s="246"/>
      <c r="CD337" s="246"/>
      <c r="CE337" s="246"/>
      <c r="CF337" s="246"/>
      <c r="CG337" s="246"/>
      <c r="CH337" s="246"/>
      <c r="CI337" s="246"/>
      <c r="CJ337" s="246"/>
      <c r="CK337" s="246"/>
      <c r="CL337" s="246"/>
      <c r="CM337" s="246"/>
      <c r="CN337" s="246"/>
      <c r="CO337" s="246"/>
      <c r="CP337" s="246"/>
      <c r="CQ337" s="246"/>
      <c r="CR337" s="246"/>
      <c r="CS337" s="246"/>
      <c r="CT337" s="246"/>
      <c r="CU337" s="246"/>
      <c r="CV337" s="246"/>
      <c r="CW337" s="246"/>
      <c r="CX337" s="246"/>
      <c r="CY337" s="246"/>
      <c r="CZ337" s="246"/>
      <c r="DA337" s="246"/>
      <c r="DB337" s="246"/>
      <c r="DC337" s="246"/>
      <c r="DD337" s="246"/>
      <c r="DE337" s="246"/>
      <c r="DF337" s="246"/>
      <c r="DG337" s="246"/>
      <c r="DH337" s="246"/>
      <c r="DI337" s="246"/>
      <c r="DJ337" s="246"/>
      <c r="DK337" s="246"/>
      <c r="DL337" s="246"/>
      <c r="DM337" s="246"/>
      <c r="DN337" s="246"/>
    </row>
    <row r="338" spans="1:118" ht="15">
      <c r="A338" s="245" t="s">
        <v>1184</v>
      </c>
      <c r="B338" s="246" t="s">
        <v>1185</v>
      </c>
      <c r="C338" s="245">
        <v>4</v>
      </c>
      <c r="D338" s="245" t="s">
        <v>976</v>
      </c>
      <c r="E338" s="246"/>
      <c r="F338" s="256"/>
      <c r="G338" s="246"/>
      <c r="H338" s="246"/>
      <c r="I338" s="246"/>
      <c r="J338" s="246"/>
      <c r="K338" s="246"/>
      <c r="L338" s="246"/>
      <c r="M338" s="246"/>
      <c r="N338" s="246"/>
      <c r="O338" s="246"/>
      <c r="P338" s="246"/>
      <c r="Q338" s="246"/>
      <c r="R338" s="246" t="s">
        <v>291</v>
      </c>
      <c r="S338" s="246"/>
      <c r="T338" s="246">
        <v>1</v>
      </c>
      <c r="U338" s="246"/>
      <c r="V338" s="246"/>
      <c r="W338" s="246"/>
      <c r="X338" s="246"/>
      <c r="Y338" s="246">
        <v>1</v>
      </c>
      <c r="Z338" s="246"/>
      <c r="AA338" s="246">
        <v>1</v>
      </c>
      <c r="AB338" s="246"/>
      <c r="AC338" s="246"/>
      <c r="AD338" s="246"/>
      <c r="AE338" s="246"/>
      <c r="AF338" s="246"/>
      <c r="AG338" s="246"/>
      <c r="AH338" s="246"/>
      <c r="AI338" s="246"/>
      <c r="AJ338" s="246"/>
      <c r="AK338" s="246"/>
      <c r="AL338" s="246"/>
      <c r="AM338" s="246"/>
      <c r="AN338" s="246"/>
      <c r="AO338" s="246"/>
      <c r="AP338" s="246"/>
      <c r="AQ338" s="246"/>
      <c r="AR338" s="246"/>
      <c r="AS338" s="246"/>
      <c r="AT338" s="246"/>
      <c r="AU338" s="246"/>
      <c r="AV338" s="246"/>
      <c r="AW338" s="246"/>
      <c r="AX338" s="246"/>
      <c r="AY338" s="246">
        <v>1</v>
      </c>
      <c r="AZ338" s="246"/>
      <c r="BA338" s="246"/>
      <c r="BB338" s="246"/>
      <c r="BC338" s="246"/>
      <c r="BD338" s="246"/>
      <c r="BE338" s="246"/>
      <c r="BF338" s="246"/>
      <c r="BG338" s="246"/>
      <c r="BH338" s="246"/>
      <c r="BI338" s="246"/>
      <c r="BJ338" s="246"/>
      <c r="BK338" s="246"/>
      <c r="BL338" s="246"/>
      <c r="BM338" s="246"/>
      <c r="BN338" s="246"/>
      <c r="BO338" s="246"/>
      <c r="BP338" s="246"/>
      <c r="BQ338" s="246"/>
      <c r="BR338" s="246"/>
      <c r="BS338" s="246"/>
      <c r="BT338" s="246"/>
      <c r="BU338" s="246"/>
      <c r="BV338" s="246"/>
      <c r="BW338" s="246"/>
      <c r="BX338" s="246"/>
      <c r="BY338" s="246"/>
      <c r="BZ338" s="246"/>
      <c r="CA338" s="246"/>
      <c r="CB338" s="246"/>
      <c r="CC338" s="246"/>
      <c r="CD338" s="246"/>
      <c r="CE338" s="246"/>
      <c r="CF338" s="246"/>
      <c r="CG338" s="246"/>
      <c r="CH338" s="246"/>
      <c r="CI338" s="246"/>
      <c r="CJ338" s="246"/>
      <c r="CK338" s="246"/>
      <c r="CL338" s="246"/>
      <c r="CM338" s="246"/>
      <c r="CN338" s="246"/>
      <c r="CO338" s="246"/>
      <c r="CP338" s="246"/>
      <c r="CQ338" s="246"/>
      <c r="CR338" s="246"/>
      <c r="CS338" s="246"/>
      <c r="CT338" s="246"/>
      <c r="CU338" s="246"/>
      <c r="CV338" s="246"/>
      <c r="CW338" s="246"/>
      <c r="CX338" s="246"/>
      <c r="CY338" s="246"/>
      <c r="CZ338" s="246"/>
      <c r="DA338" s="246"/>
      <c r="DB338" s="246"/>
      <c r="DC338" s="246"/>
      <c r="DD338" s="246"/>
      <c r="DE338" s="246"/>
      <c r="DF338" s="246"/>
      <c r="DG338" s="246"/>
      <c r="DH338" s="246"/>
      <c r="DI338" s="246"/>
      <c r="DJ338" s="246"/>
      <c r="DK338" s="246"/>
      <c r="DL338" s="246"/>
      <c r="DM338" s="246"/>
      <c r="DN338" s="246"/>
    </row>
  </sheetData>
  <autoFilter ref="A2:DO338"/>
  <mergeCells count="23">
    <mergeCell ref="DH1:DI1"/>
    <mergeCell ref="AQ1:BG1"/>
    <mergeCell ref="CI1:CL1"/>
    <mergeCell ref="CM1:CT1"/>
    <mergeCell ref="CW1:CZ1"/>
    <mergeCell ref="DA1:DB1"/>
    <mergeCell ref="DC1:DG1"/>
    <mergeCell ref="BY1:CH1"/>
    <mergeCell ref="BH1:BK1"/>
    <mergeCell ref="BL1:BX1"/>
    <mergeCell ref="AN1:AP1"/>
    <mergeCell ref="A1:A2"/>
    <mergeCell ref="B1:B2"/>
    <mergeCell ref="C1:C2"/>
    <mergeCell ref="D1:D2"/>
    <mergeCell ref="E1:E2"/>
    <mergeCell ref="F1:Q1"/>
    <mergeCell ref="R1:R2"/>
    <mergeCell ref="S1:X1"/>
    <mergeCell ref="Z1:Z2"/>
    <mergeCell ref="AA1:AC1"/>
    <mergeCell ref="AD1:AM1"/>
    <mergeCell ref="Y1:Y2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45"/>
  <sheetViews>
    <sheetView tabSelected="1" topLeftCell="A335" zoomScale="90" zoomScaleNormal="90" workbookViewId="0">
      <selection activeCell="G355" sqref="G355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4" width="8" style="2" customWidth="1"/>
    <col min="5" max="5" width="6.42578125" style="2" customWidth="1"/>
    <col min="6" max="6" width="10.42578125" style="3" customWidth="1"/>
    <col min="7" max="7" width="16" style="51" customWidth="1"/>
    <col min="8" max="8" width="13.5703125" style="52" customWidth="1"/>
    <col min="9" max="9" width="11.28515625" style="61" customWidth="1"/>
    <col min="10" max="10" width="11" style="2" bestFit="1" customWidth="1"/>
    <col min="11" max="16384" width="9.140625" style="1"/>
  </cols>
  <sheetData>
    <row r="1" spans="1:10" ht="20.100000000000001" customHeight="1">
      <c r="B1" s="49" t="s">
        <v>0</v>
      </c>
      <c r="C1" s="50">
        <v>29.95</v>
      </c>
    </row>
    <row r="2" spans="1:10" ht="20.100000000000001" customHeight="1">
      <c r="B2" s="49" t="s">
        <v>1</v>
      </c>
      <c r="C2" s="50">
        <v>26.95</v>
      </c>
    </row>
    <row r="3" spans="1:10" ht="20.100000000000001" customHeight="1">
      <c r="D3" s="214" t="s">
        <v>501</v>
      </c>
      <c r="E3" s="214"/>
      <c r="F3" s="214"/>
      <c r="G3" s="215" t="s">
        <v>502</v>
      </c>
      <c r="H3" s="215"/>
      <c r="I3" s="59">
        <f>SUM(I6:I230)</f>
        <v>60</v>
      </c>
    </row>
    <row r="4" spans="1:10" ht="45" customHeight="1">
      <c r="A4" s="208" t="s">
        <v>2</v>
      </c>
      <c r="B4" s="208" t="s">
        <v>3</v>
      </c>
      <c r="C4" s="218" t="s">
        <v>4</v>
      </c>
      <c r="D4" s="208" t="s">
        <v>5</v>
      </c>
      <c r="E4" s="208" t="s">
        <v>6</v>
      </c>
      <c r="F4" s="208" t="s">
        <v>7</v>
      </c>
      <c r="G4" s="216" t="s">
        <v>503</v>
      </c>
      <c r="H4" s="217" t="s">
        <v>504</v>
      </c>
      <c r="I4" s="60" t="s">
        <v>8</v>
      </c>
      <c r="J4" s="46">
        <v>43955</v>
      </c>
    </row>
    <row r="5" spans="1:10" s="6" customFormat="1" ht="13.5" customHeight="1">
      <c r="A5" s="208"/>
      <c r="B5" s="208"/>
      <c r="C5" s="218"/>
      <c r="D5" s="208"/>
      <c r="E5" s="208"/>
      <c r="F5" s="208"/>
      <c r="G5" s="216"/>
      <c r="H5" s="217"/>
      <c r="I5" s="61"/>
      <c r="J5" s="47" t="s">
        <v>9</v>
      </c>
    </row>
    <row r="6" spans="1:10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1039.7552875485151</v>
      </c>
      <c r="G6" s="53">
        <f>F6*1.15</f>
        <v>1195.7185806807922</v>
      </c>
      <c r="H6" s="54">
        <f>F6*1.1</f>
        <v>1143.7308163033667</v>
      </c>
      <c r="I6" s="61">
        <f>SUM(J6:GR6)</f>
        <v>0</v>
      </c>
    </row>
    <row r="7" spans="1:10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266.76299143547806</v>
      </c>
      <c r="G7" s="53">
        <f t="shared" ref="G7:G70" si="1">F7*1.15</f>
        <v>306.77744015079975</v>
      </c>
      <c r="H7" s="54">
        <f t="shared" ref="H7:H70" si="2">F7*1.1</f>
        <v>293.43929057902591</v>
      </c>
      <c r="I7" s="61">
        <f t="shared" ref="I7:I70" si="3">SUM(J7:GR7)</f>
        <v>0</v>
      </c>
    </row>
    <row r="8" spans="1:10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1408.2604431593845</v>
      </c>
      <c r="G8" s="53">
        <f t="shared" si="1"/>
        <v>1619.4995096332921</v>
      </c>
      <c r="H8" s="54">
        <f t="shared" si="2"/>
        <v>1549.0864874753231</v>
      </c>
      <c r="I8" s="61">
        <f t="shared" si="3"/>
        <v>0</v>
      </c>
    </row>
    <row r="9" spans="1:10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292.81891152917598</v>
      </c>
      <c r="G9" s="53">
        <f t="shared" si="1"/>
        <v>336.74174825855232</v>
      </c>
      <c r="H9" s="54">
        <f t="shared" si="2"/>
        <v>322.10080268209362</v>
      </c>
      <c r="I9" s="61">
        <f t="shared" si="3"/>
        <v>0</v>
      </c>
    </row>
    <row r="10" spans="1:10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289.59539063128005</v>
      </c>
      <c r="G10" s="53">
        <f t="shared" si="1"/>
        <v>333.03469922597202</v>
      </c>
      <c r="H10" s="54">
        <f t="shared" si="2"/>
        <v>318.55492969440809</v>
      </c>
      <c r="I10" s="62">
        <f t="shared" si="3"/>
        <v>0</v>
      </c>
      <c r="J10" s="48"/>
    </row>
    <row r="11" spans="1:10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1055.2655073243418</v>
      </c>
      <c r="G11" s="53">
        <f t="shared" si="1"/>
        <v>1213.555333422993</v>
      </c>
      <c r="H11" s="54">
        <f t="shared" si="2"/>
        <v>1160.7920580567761</v>
      </c>
      <c r="I11" s="61">
        <f t="shared" si="3"/>
        <v>0</v>
      </c>
    </row>
    <row r="12" spans="1:10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275.82052556328733</v>
      </c>
      <c r="G12" s="53">
        <f t="shared" si="1"/>
        <v>317.1936043977804</v>
      </c>
      <c r="H12" s="54">
        <f t="shared" si="2"/>
        <v>303.40257811961607</v>
      </c>
      <c r="I12" s="61">
        <f t="shared" si="3"/>
        <v>0</v>
      </c>
    </row>
    <row r="13" spans="1:10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30001.530850743526</v>
      </c>
      <c r="G13" s="53">
        <f t="shared" si="1"/>
        <v>34501.760478355049</v>
      </c>
      <c r="H13" s="54">
        <f t="shared" si="2"/>
        <v>33001.683935817884</v>
      </c>
      <c r="I13" s="2">
        <f t="shared" si="3"/>
        <v>0</v>
      </c>
    </row>
    <row r="14" spans="1:10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10222.528436046228</v>
      </c>
      <c r="G14" s="53">
        <f t="shared" si="1"/>
        <v>11755.907701453161</v>
      </c>
      <c r="H14" s="54">
        <f t="shared" si="2"/>
        <v>11244.781279650852</v>
      </c>
      <c r="I14" s="2">
        <f t="shared" si="3"/>
        <v>0</v>
      </c>
    </row>
    <row r="15" spans="1:10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3629.217441622201</v>
      </c>
      <c r="G15" s="53">
        <f t="shared" si="1"/>
        <v>4173.6000578655312</v>
      </c>
      <c r="H15" s="54">
        <f t="shared" si="2"/>
        <v>3992.1391857844214</v>
      </c>
      <c r="I15" s="2">
        <f t="shared" si="3"/>
        <v>0</v>
      </c>
    </row>
    <row r="16" spans="1:10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811.1349333741</v>
      </c>
      <c r="G16" s="53">
        <f t="shared" si="1"/>
        <v>932.80517338021491</v>
      </c>
      <c r="H16" s="54">
        <f t="shared" si="2"/>
        <v>892.24842671151009</v>
      </c>
      <c r="I16" s="61">
        <f t="shared" si="3"/>
        <v>1</v>
      </c>
      <c r="J16" s="2">
        <v>1</v>
      </c>
    </row>
    <row r="17" spans="1:10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211.58027495132512</v>
      </c>
      <c r="G17" s="53">
        <f t="shared" si="1"/>
        <v>243.31731619402387</v>
      </c>
      <c r="H17" s="54">
        <f t="shared" si="2"/>
        <v>232.73830244645765</v>
      </c>
      <c r="I17" s="61">
        <f t="shared" si="3"/>
        <v>2</v>
      </c>
      <c r="J17" s="2">
        <v>2</v>
      </c>
    </row>
    <row r="18" spans="1:10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28888.735124414685</v>
      </c>
      <c r="G18" s="53">
        <f t="shared" si="1"/>
        <v>33222.045393076885</v>
      </c>
      <c r="H18" s="54">
        <f t="shared" si="2"/>
        <v>31777.608636856155</v>
      </c>
      <c r="I18" s="2">
        <f t="shared" si="3"/>
        <v>0</v>
      </c>
    </row>
    <row r="19" spans="1:10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9541.8428931029721</v>
      </c>
      <c r="G19" s="53">
        <f t="shared" si="1"/>
        <v>10973.119327068416</v>
      </c>
      <c r="H19" s="54">
        <f t="shared" si="2"/>
        <v>10496.027182413271</v>
      </c>
      <c r="I19" s="2">
        <f t="shared" si="3"/>
        <v>0</v>
      </c>
    </row>
    <row r="20" spans="1:10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3278.4280317164425</v>
      </c>
      <c r="G20" s="53">
        <f t="shared" si="1"/>
        <v>3770.1922364739085</v>
      </c>
      <c r="H20" s="54">
        <f t="shared" si="2"/>
        <v>3606.2708348880869</v>
      </c>
      <c r="I20" s="2">
        <f t="shared" si="3"/>
        <v>0</v>
      </c>
    </row>
    <row r="21" spans="1:10" ht="20.100000000000001" customHeight="1">
      <c r="A21" s="7">
        <v>872382</v>
      </c>
      <c r="B21" s="8" t="s">
        <v>29</v>
      </c>
      <c r="C21" s="43">
        <v>5</v>
      </c>
      <c r="D21" s="10">
        <v>27.400547316435478</v>
      </c>
      <c r="E21" s="9"/>
      <c r="F21" s="22">
        <f t="shared" si="0"/>
        <v>820.64639212724251</v>
      </c>
      <c r="G21" s="53">
        <f t="shared" si="1"/>
        <v>943.74335094632886</v>
      </c>
      <c r="H21" s="54">
        <f t="shared" si="2"/>
        <v>902.71103133996678</v>
      </c>
      <c r="I21" s="61">
        <f t="shared" si="3"/>
        <v>1</v>
      </c>
      <c r="J21" s="2">
        <v>1</v>
      </c>
    </row>
    <row r="22" spans="1:10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691.54100110032414</v>
      </c>
      <c r="G22" s="53">
        <f t="shared" si="1"/>
        <v>795.27215126537271</v>
      </c>
      <c r="H22" s="54">
        <f t="shared" si="2"/>
        <v>760.6951012103566</v>
      </c>
      <c r="I22" s="61">
        <f t="shared" si="3"/>
        <v>1</v>
      </c>
      <c r="J22" s="2">
        <v>1</v>
      </c>
    </row>
    <row r="23" spans="1:10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197.59828482932596</v>
      </c>
      <c r="G23" s="53">
        <f t="shared" si="1"/>
        <v>227.23802755372483</v>
      </c>
      <c r="H23" s="54">
        <f t="shared" si="2"/>
        <v>217.35811331225858</v>
      </c>
      <c r="I23" s="61">
        <f t="shared" si="3"/>
        <v>2</v>
      </c>
      <c r="J23" s="2">
        <v>2</v>
      </c>
    </row>
    <row r="24" spans="1:10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22395.042375816494</v>
      </c>
      <c r="G24" s="53">
        <f t="shared" si="1"/>
        <v>25754.298732188967</v>
      </c>
      <c r="H24" s="54">
        <f t="shared" si="2"/>
        <v>24634.546613398146</v>
      </c>
      <c r="I24" s="2">
        <f t="shared" si="3"/>
        <v>0</v>
      </c>
    </row>
    <row r="25" spans="1:10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7089.1292979205746</v>
      </c>
      <c r="G25" s="53">
        <f t="shared" si="1"/>
        <v>8152.4986926086603</v>
      </c>
      <c r="H25" s="54">
        <f t="shared" si="2"/>
        <v>7798.0422277126327</v>
      </c>
      <c r="I25" s="2">
        <f t="shared" si="3"/>
        <v>0</v>
      </c>
    </row>
    <row r="26" spans="1:10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2406.9285286454333</v>
      </c>
      <c r="G26" s="53">
        <f t="shared" si="1"/>
        <v>2767.9678079422479</v>
      </c>
      <c r="H26" s="54">
        <f t="shared" si="2"/>
        <v>2647.6213815099768</v>
      </c>
      <c r="I26" s="2">
        <f t="shared" si="3"/>
        <v>0</v>
      </c>
    </row>
    <row r="27" spans="1:10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661.5186683092993</v>
      </c>
      <c r="G27" s="53">
        <f t="shared" si="1"/>
        <v>760.74646855569415</v>
      </c>
      <c r="H27" s="54">
        <f t="shared" si="2"/>
        <v>727.67053514022928</v>
      </c>
      <c r="I27" s="61">
        <f t="shared" si="3"/>
        <v>1</v>
      </c>
      <c r="J27" s="2">
        <v>1</v>
      </c>
    </row>
    <row r="28" spans="1:10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536.89467218337973</v>
      </c>
      <c r="G28" s="53">
        <f t="shared" si="1"/>
        <v>617.4288730108866</v>
      </c>
      <c r="H28" s="54">
        <f t="shared" si="2"/>
        <v>590.58413940171772</v>
      </c>
      <c r="I28" s="61">
        <f t="shared" si="3"/>
        <v>1</v>
      </c>
      <c r="J28" s="2">
        <v>1</v>
      </c>
    </row>
    <row r="29" spans="1:10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148.32375188304729</v>
      </c>
      <c r="G29" s="53">
        <f t="shared" si="1"/>
        <v>170.57231466550436</v>
      </c>
      <c r="H29" s="54">
        <f t="shared" si="2"/>
        <v>163.15612707135205</v>
      </c>
      <c r="I29" s="61">
        <f t="shared" si="3"/>
        <v>2</v>
      </c>
      <c r="J29" s="2">
        <v>2</v>
      </c>
    </row>
    <row r="30" spans="1:10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1619.38604516338</v>
      </c>
      <c r="G30" s="53">
        <f t="shared" si="1"/>
        <v>1862.293951937887</v>
      </c>
      <c r="H30" s="54">
        <f t="shared" si="2"/>
        <v>1781.324649679718</v>
      </c>
      <c r="I30" s="61">
        <f t="shared" si="3"/>
        <v>0</v>
      </c>
    </row>
    <row r="31" spans="1:10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43.912238777549142</v>
      </c>
      <c r="G31" s="53">
        <f t="shared" si="1"/>
        <v>50.499074594181508</v>
      </c>
      <c r="H31" s="54">
        <f t="shared" si="2"/>
        <v>48.30346265530406</v>
      </c>
      <c r="I31" s="61">
        <f t="shared" si="3"/>
        <v>0</v>
      </c>
    </row>
    <row r="32" spans="1:10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56815.802294977962</v>
      </c>
      <c r="G32" s="53">
        <f t="shared" si="1"/>
        <v>65338.172639224649</v>
      </c>
      <c r="H32" s="54">
        <f t="shared" si="2"/>
        <v>62497.382524475761</v>
      </c>
      <c r="I32" s="2">
        <f t="shared" si="3"/>
        <v>0</v>
      </c>
    </row>
    <row r="33" spans="1:10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1101.7931925335095</v>
      </c>
      <c r="G33" s="53">
        <f t="shared" si="1"/>
        <v>1267.0621714135357</v>
      </c>
      <c r="H33" s="54">
        <f t="shared" si="2"/>
        <v>1211.9725117868604</v>
      </c>
      <c r="I33" s="61">
        <f t="shared" si="3"/>
        <v>0</v>
      </c>
    </row>
    <row r="34" spans="1:10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282.27246768172682</v>
      </c>
      <c r="G34" s="53">
        <f t="shared" si="1"/>
        <v>324.61333783398584</v>
      </c>
      <c r="H34" s="54">
        <f t="shared" si="2"/>
        <v>310.49971444989956</v>
      </c>
      <c r="I34" s="61">
        <f t="shared" si="3"/>
        <v>0</v>
      </c>
    </row>
    <row r="35" spans="1:10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1564.5184163403399</v>
      </c>
      <c r="G35" s="53">
        <f t="shared" si="1"/>
        <v>1799.1961787913906</v>
      </c>
      <c r="H35" s="54">
        <f t="shared" si="2"/>
        <v>1720.9702579743739</v>
      </c>
      <c r="I35" s="61">
        <f t="shared" si="3"/>
        <v>0</v>
      </c>
    </row>
    <row r="36" spans="1:10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330.08998573024462</v>
      </c>
      <c r="G36" s="53">
        <f t="shared" si="1"/>
        <v>379.60348358978126</v>
      </c>
      <c r="H36" s="54">
        <f t="shared" si="2"/>
        <v>363.09898430326911</v>
      </c>
      <c r="I36" s="61">
        <f t="shared" si="3"/>
        <v>0</v>
      </c>
    </row>
    <row r="37" spans="1:10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1401.6689157547289</v>
      </c>
      <c r="G37" s="53">
        <f t="shared" si="1"/>
        <v>1611.9192531179381</v>
      </c>
      <c r="H37" s="54">
        <f t="shared" si="2"/>
        <v>1541.835807330202</v>
      </c>
      <c r="I37" s="61">
        <f t="shared" si="3"/>
        <v>0</v>
      </c>
    </row>
    <row r="38" spans="1:10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294.68004867872577</v>
      </c>
      <c r="G38" s="53">
        <f t="shared" si="1"/>
        <v>338.88205598053463</v>
      </c>
      <c r="H38" s="54">
        <f t="shared" si="2"/>
        <v>324.14805354659836</v>
      </c>
      <c r="I38" s="61">
        <f t="shared" si="3"/>
        <v>0</v>
      </c>
    </row>
    <row r="39" spans="1:10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31508.559919290692</v>
      </c>
      <c r="G39" s="53">
        <f t="shared" si="1"/>
        <v>36234.843907184295</v>
      </c>
      <c r="H39" s="54">
        <f t="shared" si="2"/>
        <v>34659.415911219767</v>
      </c>
      <c r="I39" s="2">
        <f t="shared" si="3"/>
        <v>0</v>
      </c>
    </row>
    <row r="40" spans="1:10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9564.5500553087841</v>
      </c>
      <c r="G40" s="53">
        <f t="shared" si="1"/>
        <v>10999.232563605101</v>
      </c>
      <c r="H40" s="54">
        <f t="shared" si="2"/>
        <v>10521.005060839663</v>
      </c>
      <c r="I40" s="2">
        <f t="shared" si="3"/>
        <v>0</v>
      </c>
    </row>
    <row r="41" spans="1:10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3361.6646261410101</v>
      </c>
      <c r="G41" s="53">
        <f t="shared" si="1"/>
        <v>3865.9143200621611</v>
      </c>
      <c r="H41" s="54">
        <f t="shared" si="2"/>
        <v>3697.8310887551115</v>
      </c>
      <c r="I41" s="2">
        <f t="shared" si="3"/>
        <v>0</v>
      </c>
    </row>
    <row r="42" spans="1:10" ht="20.100000000000001" customHeight="1">
      <c r="A42" s="7">
        <v>872552</v>
      </c>
      <c r="B42" s="8" t="s">
        <v>51</v>
      </c>
      <c r="C42" s="43">
        <v>5</v>
      </c>
      <c r="D42" s="10">
        <v>30.242240526849642</v>
      </c>
      <c r="E42" s="9"/>
      <c r="F42" s="22">
        <f t="shared" si="0"/>
        <v>905.75510377914679</v>
      </c>
      <c r="G42" s="53">
        <f t="shared" si="1"/>
        <v>1041.6183693460187</v>
      </c>
      <c r="H42" s="54">
        <f t="shared" si="2"/>
        <v>996.33061415706152</v>
      </c>
      <c r="I42" s="61">
        <f t="shared" si="3"/>
        <v>1</v>
      </c>
      <c r="J42" s="2">
        <v>1</v>
      </c>
    </row>
    <row r="43" spans="1:10" ht="20.100000000000001" customHeight="1">
      <c r="A43" s="7">
        <v>872551</v>
      </c>
      <c r="B43" s="8" t="s">
        <v>52</v>
      </c>
      <c r="C43" s="43">
        <v>1</v>
      </c>
      <c r="D43" s="10">
        <v>6.7112792037189823</v>
      </c>
      <c r="E43" s="9"/>
      <c r="F43" s="22">
        <f t="shared" si="0"/>
        <v>201.00281215138352</v>
      </c>
      <c r="G43" s="53">
        <f t="shared" si="1"/>
        <v>231.15323397409102</v>
      </c>
      <c r="H43" s="54">
        <f t="shared" si="2"/>
        <v>221.1030933665219</v>
      </c>
      <c r="I43" s="61">
        <f t="shared" si="3"/>
        <v>2</v>
      </c>
      <c r="J43" s="2">
        <v>2</v>
      </c>
    </row>
    <row r="44" spans="1:10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1701.1956757604071</v>
      </c>
      <c r="G44" s="53">
        <f t="shared" si="1"/>
        <v>1956.375027124468</v>
      </c>
      <c r="H44" s="54">
        <f t="shared" si="2"/>
        <v>1871.315243336448</v>
      </c>
      <c r="I44" s="61">
        <f t="shared" si="3"/>
        <v>0</v>
      </c>
    </row>
    <row r="45" spans="1:10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364.95396674871364</v>
      </c>
      <c r="G45" s="53">
        <f t="shared" si="1"/>
        <v>419.69706176102068</v>
      </c>
      <c r="H45" s="54">
        <f t="shared" si="2"/>
        <v>401.44936342358505</v>
      </c>
      <c r="I45" s="61">
        <f t="shared" si="3"/>
        <v>0</v>
      </c>
    </row>
    <row r="46" spans="1:10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45607.165849718993</v>
      </c>
      <c r="G46" s="53">
        <f t="shared" si="1"/>
        <v>52448.240727176839</v>
      </c>
      <c r="H46" s="54">
        <f t="shared" si="2"/>
        <v>50167.882434690895</v>
      </c>
      <c r="I46" s="2">
        <f t="shared" si="3"/>
        <v>0</v>
      </c>
    </row>
    <row r="47" spans="1:10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4629.5786595052459</v>
      </c>
      <c r="G47" s="53">
        <f t="shared" si="1"/>
        <v>5324.0154584310321</v>
      </c>
      <c r="H47" s="54">
        <f t="shared" si="2"/>
        <v>5092.536525455771</v>
      </c>
      <c r="I47" s="2">
        <f t="shared" si="3"/>
        <v>0</v>
      </c>
    </row>
    <row r="48" spans="1:10" ht="20.100000000000001" customHeight="1">
      <c r="A48" s="7">
        <v>872771</v>
      </c>
      <c r="B48" s="8" t="s">
        <v>57</v>
      </c>
      <c r="C48" s="43">
        <v>5</v>
      </c>
      <c r="D48" s="10">
        <v>40.06125022352478</v>
      </c>
      <c r="E48" s="9"/>
      <c r="F48" s="22">
        <f t="shared" si="0"/>
        <v>1199.8344441945671</v>
      </c>
      <c r="G48" s="53">
        <f t="shared" si="1"/>
        <v>1379.8096108237521</v>
      </c>
      <c r="H48" s="54">
        <f t="shared" si="2"/>
        <v>1319.817888614024</v>
      </c>
      <c r="I48" s="61">
        <f t="shared" si="3"/>
        <v>1</v>
      </c>
      <c r="J48" s="2">
        <v>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269.96986980609057</v>
      </c>
      <c r="G49" s="53">
        <f t="shared" si="1"/>
        <v>310.46535027700412</v>
      </c>
      <c r="H49" s="54">
        <f t="shared" si="2"/>
        <v>296.96685678669968</v>
      </c>
      <c r="I49" s="61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42824.765811141988</v>
      </c>
      <c r="G50" s="53">
        <f t="shared" si="1"/>
        <v>49248.480682813279</v>
      </c>
      <c r="H50" s="54">
        <f t="shared" si="2"/>
        <v>47107.242392256194</v>
      </c>
      <c r="I50" s="2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12841.846331893947</v>
      </c>
      <c r="G51" s="53">
        <f t="shared" si="1"/>
        <v>14768.123281678038</v>
      </c>
      <c r="H51" s="54">
        <f t="shared" si="2"/>
        <v>14126.030965083342</v>
      </c>
      <c r="I51" s="2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4331.6247794970996</v>
      </c>
      <c r="G52" s="53">
        <f t="shared" si="1"/>
        <v>4981.3684964216645</v>
      </c>
      <c r="H52" s="54">
        <f t="shared" si="2"/>
        <v>4764.7872574468101</v>
      </c>
      <c r="I52" s="2">
        <f t="shared" si="3"/>
        <v>0</v>
      </c>
    </row>
    <row r="53" spans="1:10" ht="20.100000000000001" customHeight="1">
      <c r="A53" s="7">
        <v>872375</v>
      </c>
      <c r="B53" s="66" t="s">
        <v>62</v>
      </c>
      <c r="C53" s="43">
        <v>5</v>
      </c>
      <c r="D53" s="10">
        <v>38.123143973323415</v>
      </c>
      <c r="E53" s="9"/>
      <c r="F53" s="22">
        <f t="shared" si="0"/>
        <v>1141.7881620010362</v>
      </c>
      <c r="G53" s="53">
        <f t="shared" si="1"/>
        <v>1313.0563863011914</v>
      </c>
      <c r="H53" s="54">
        <f t="shared" si="2"/>
        <v>1255.9669782011399</v>
      </c>
      <c r="I53" s="61">
        <f t="shared" si="3"/>
        <v>1</v>
      </c>
      <c r="J53" s="2">
        <v>1</v>
      </c>
    </row>
    <row r="54" spans="1:10" ht="20.100000000000001" customHeight="1">
      <c r="A54" s="7">
        <v>872373</v>
      </c>
      <c r="B54" s="66" t="s">
        <v>63</v>
      </c>
      <c r="C54" s="43">
        <v>4</v>
      </c>
      <c r="D54" s="10">
        <v>30.73251381203001</v>
      </c>
      <c r="E54" s="9"/>
      <c r="F54" s="22">
        <f t="shared" si="0"/>
        <v>920.43878867029878</v>
      </c>
      <c r="G54" s="53">
        <f t="shared" si="1"/>
        <v>1058.5046069708435</v>
      </c>
      <c r="H54" s="54">
        <f t="shared" si="2"/>
        <v>1012.4826675373288</v>
      </c>
      <c r="I54" s="61">
        <f t="shared" si="3"/>
        <v>1</v>
      </c>
      <c r="J54" s="2">
        <v>1</v>
      </c>
    </row>
    <row r="55" spans="1:10" ht="20.100000000000001" customHeight="1">
      <c r="A55" s="7">
        <v>872372</v>
      </c>
      <c r="B55" s="66" t="s">
        <v>64</v>
      </c>
      <c r="C55" s="43">
        <v>1</v>
      </c>
      <c r="D55" s="10">
        <v>8.2376688284264752</v>
      </c>
      <c r="E55" s="9"/>
      <c r="F55" s="22">
        <f t="shared" si="0"/>
        <v>246.71818141137294</v>
      </c>
      <c r="G55" s="53">
        <f t="shared" si="1"/>
        <v>283.72590862307885</v>
      </c>
      <c r="H55" s="54">
        <f t="shared" si="2"/>
        <v>271.38999955251023</v>
      </c>
      <c r="I55" s="61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35082.435269014612</v>
      </c>
      <c r="G56" s="53">
        <f t="shared" si="1"/>
        <v>40344.800559366799</v>
      </c>
      <c r="H56" s="54">
        <f t="shared" si="2"/>
        <v>38590.678795916079</v>
      </c>
      <c r="I56" s="2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10713.170717096307</v>
      </c>
      <c r="G57" s="53">
        <f t="shared" si="1"/>
        <v>12320.146324660753</v>
      </c>
      <c r="H57" s="54">
        <f t="shared" si="2"/>
        <v>11784.487788805938</v>
      </c>
      <c r="I57" s="2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3862.4625256893851</v>
      </c>
      <c r="G58" s="53">
        <f t="shared" si="1"/>
        <v>4441.8319045427925</v>
      </c>
      <c r="H58" s="54">
        <f t="shared" si="2"/>
        <v>4248.7087782583239</v>
      </c>
      <c r="I58" s="2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1057.5205115043418</v>
      </c>
      <c r="G59" s="53">
        <f t="shared" si="1"/>
        <v>1216.148588229993</v>
      </c>
      <c r="H59" s="54">
        <f t="shared" si="2"/>
        <v>1163.272562654776</v>
      </c>
      <c r="I59" s="61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878.45673458752788</v>
      </c>
      <c r="G60" s="53">
        <f t="shared" si="1"/>
        <v>1010.225244775657</v>
      </c>
      <c r="H60" s="54">
        <f t="shared" si="2"/>
        <v>966.30240804628079</v>
      </c>
      <c r="I60" s="61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238.06776224485543</v>
      </c>
      <c r="G61" s="53">
        <f t="shared" si="1"/>
        <v>273.7779265815837</v>
      </c>
      <c r="H61" s="54">
        <f t="shared" si="2"/>
        <v>261.87453846934102</v>
      </c>
      <c r="I61" s="61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30108.442343137416</v>
      </c>
      <c r="G62" s="53">
        <f t="shared" si="1"/>
        <v>34624.708694608024</v>
      </c>
      <c r="H62" s="54">
        <f t="shared" si="2"/>
        <v>33119.286577451159</v>
      </c>
      <c r="I62" s="2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9227.9748846730381</v>
      </c>
      <c r="G63" s="53">
        <f t="shared" si="1"/>
        <v>10612.171117373993</v>
      </c>
      <c r="H63" s="54">
        <f t="shared" si="2"/>
        <v>10150.772373140342</v>
      </c>
      <c r="I63" s="2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3278.4280317164425</v>
      </c>
      <c r="G64" s="53">
        <f t="shared" si="1"/>
        <v>3770.1922364739085</v>
      </c>
      <c r="H64" s="54">
        <f t="shared" si="2"/>
        <v>3606.2708348880869</v>
      </c>
      <c r="I64" s="2">
        <f t="shared" si="3"/>
        <v>0</v>
      </c>
    </row>
    <row r="65" spans="1:10" ht="20.100000000000001" customHeight="1">
      <c r="A65" s="7">
        <v>872386</v>
      </c>
      <c r="B65" s="66" t="s">
        <v>74</v>
      </c>
      <c r="C65" s="43">
        <v>5</v>
      </c>
      <c r="D65" s="10">
        <v>35.925539718981824</v>
      </c>
      <c r="E65" s="9"/>
      <c r="F65" s="22">
        <f t="shared" si="0"/>
        <v>1075.9699145835057</v>
      </c>
      <c r="G65" s="53">
        <f t="shared" si="1"/>
        <v>1237.3654017710314</v>
      </c>
      <c r="H65" s="54">
        <f t="shared" si="2"/>
        <v>1183.5669060418563</v>
      </c>
      <c r="I65" s="61">
        <f t="shared" si="3"/>
        <v>1</v>
      </c>
      <c r="J65" s="2">
        <v>1</v>
      </c>
    </row>
    <row r="66" spans="1:10" ht="20.100000000000001" customHeight="1">
      <c r="A66" s="7">
        <v>872385</v>
      </c>
      <c r="B66" s="66" t="s">
        <v>75</v>
      </c>
      <c r="C66" s="43">
        <v>1</v>
      </c>
      <c r="D66" s="10">
        <v>7.3468863271592717</v>
      </c>
      <c r="E66" s="9"/>
      <c r="F66" s="22">
        <f t="shared" si="0"/>
        <v>220.03924549842017</v>
      </c>
      <c r="G66" s="53">
        <f t="shared" si="1"/>
        <v>253.04513232318317</v>
      </c>
      <c r="H66" s="54">
        <f t="shared" si="2"/>
        <v>242.0431700482622</v>
      </c>
      <c r="I66" s="61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1640.3763460002822</v>
      </c>
      <c r="G67" s="53">
        <f t="shared" si="1"/>
        <v>1886.4327979003244</v>
      </c>
      <c r="H67" s="54">
        <f t="shared" si="2"/>
        <v>1804.4139806003107</v>
      </c>
      <c r="I67" s="61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345.42117938027485</v>
      </c>
      <c r="G68" s="53">
        <f t="shared" si="1"/>
        <v>397.23435628731607</v>
      </c>
      <c r="H68" s="54">
        <f t="shared" si="2"/>
        <v>379.96329731830235</v>
      </c>
      <c r="I68" s="61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48834.04178035388</v>
      </c>
      <c r="G69" s="53">
        <f t="shared" si="1"/>
        <v>56159.148047406961</v>
      </c>
      <c r="H69" s="54">
        <f t="shared" si="2"/>
        <v>53717.445958389275</v>
      </c>
      <c r="I69" s="2">
        <f t="shared" si="3"/>
        <v>0</v>
      </c>
    </row>
    <row r="70" spans="1:10" ht="20.100000000000001" customHeight="1">
      <c r="A70" s="7">
        <v>872521</v>
      </c>
      <c r="B70" s="66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1077.8847986777848</v>
      </c>
      <c r="G70" s="53">
        <f t="shared" si="1"/>
        <v>1239.5675184794525</v>
      </c>
      <c r="H70" s="54">
        <f t="shared" si="2"/>
        <v>1185.6732785455633</v>
      </c>
      <c r="I70" s="61">
        <f t="shared" si="3"/>
        <v>1</v>
      </c>
      <c r="J70" s="2">
        <v>1</v>
      </c>
    </row>
    <row r="71" spans="1:10" ht="20.100000000000001" customHeight="1">
      <c r="A71" s="7">
        <v>872520</v>
      </c>
      <c r="B71" s="66" t="s">
        <v>80</v>
      </c>
      <c r="C71" s="43">
        <v>1</v>
      </c>
      <c r="D71" s="10">
        <v>9.6063030286678028</v>
      </c>
      <c r="E71" s="9"/>
      <c r="F71" s="22">
        <f t="shared" si="4"/>
        <v>287.70877570860068</v>
      </c>
      <c r="G71" s="53">
        <f t="shared" ref="G71:G134" si="5">F71*1.15</f>
        <v>330.86509206489075</v>
      </c>
      <c r="H71" s="54">
        <f t="shared" ref="H71:H134" si="6">F71*1.1</f>
        <v>316.47965327946076</v>
      </c>
      <c r="I71" s="61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6" t="s">
        <v>81</v>
      </c>
      <c r="C72" s="43">
        <v>5</v>
      </c>
      <c r="D72" s="10">
        <v>45.429217527317633</v>
      </c>
      <c r="E72" s="9"/>
      <c r="F72" s="22">
        <f t="shared" si="4"/>
        <v>1360.6050649431631</v>
      </c>
      <c r="G72" s="53">
        <f t="shared" si="5"/>
        <v>1564.6958246846375</v>
      </c>
      <c r="H72" s="54">
        <f t="shared" si="6"/>
        <v>1496.6655714374797</v>
      </c>
      <c r="I72" s="61">
        <f t="shared" si="7"/>
        <v>1</v>
      </c>
      <c r="J72" s="2">
        <v>1</v>
      </c>
    </row>
    <row r="73" spans="1:10" ht="20.100000000000001" customHeight="1">
      <c r="A73" s="7">
        <v>872591</v>
      </c>
      <c r="B73" s="66" t="s">
        <v>82</v>
      </c>
      <c r="C73" s="43">
        <v>1</v>
      </c>
      <c r="D73" s="10">
        <v>9.6063030286678028</v>
      </c>
      <c r="E73" s="9"/>
      <c r="F73" s="22">
        <f t="shared" si="4"/>
        <v>287.70877570860068</v>
      </c>
      <c r="G73" s="53">
        <f t="shared" si="5"/>
        <v>330.86509206489075</v>
      </c>
      <c r="H73" s="54">
        <f t="shared" si="6"/>
        <v>316.47965327946076</v>
      </c>
      <c r="I73" s="61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36134.908327085053</v>
      </c>
      <c r="G74" s="53">
        <f t="shared" si="5"/>
        <v>41555.14457614781</v>
      </c>
      <c r="H74" s="54">
        <f t="shared" si="6"/>
        <v>39748.39915979356</v>
      </c>
      <c r="I74" s="2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11034.565838609196</v>
      </c>
      <c r="G75" s="53">
        <f t="shared" si="5"/>
        <v>12689.750714400574</v>
      </c>
      <c r="H75" s="54">
        <f t="shared" si="6"/>
        <v>12138.022422470118</v>
      </c>
      <c r="I75" s="2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3978.3364014600666</v>
      </c>
      <c r="G76" s="53">
        <f t="shared" si="5"/>
        <v>4575.0868616790758</v>
      </c>
      <c r="H76" s="54">
        <f t="shared" si="6"/>
        <v>4376.1700416060739</v>
      </c>
      <c r="I76" s="2">
        <f t="shared" si="7"/>
        <v>0</v>
      </c>
    </row>
    <row r="77" spans="1:10" ht="20.100000000000001" customHeight="1">
      <c r="A77" s="7">
        <v>872368</v>
      </c>
      <c r="B77" s="66" t="s">
        <v>86</v>
      </c>
      <c r="C77" s="43">
        <v>4</v>
      </c>
      <c r="D77" s="10">
        <v>30.210699052592776</v>
      </c>
      <c r="E77" s="9"/>
      <c r="F77" s="22">
        <f t="shared" si="4"/>
        <v>904.81043662515367</v>
      </c>
      <c r="G77" s="53">
        <f t="shared" si="5"/>
        <v>1040.5320021189266</v>
      </c>
      <c r="H77" s="54">
        <f t="shared" si="6"/>
        <v>995.29148028766917</v>
      </c>
      <c r="I77" s="61">
        <f t="shared" si="7"/>
        <v>1</v>
      </c>
      <c r="J77" s="2">
        <v>1</v>
      </c>
    </row>
    <row r="78" spans="1:10" ht="20.100000000000001" customHeight="1">
      <c r="A78" s="7">
        <v>872369</v>
      </c>
      <c r="B78" s="66" t="s">
        <v>87</v>
      </c>
      <c r="C78" s="43">
        <v>1</v>
      </c>
      <c r="D78" s="10">
        <v>8.1873053459833418</v>
      </c>
      <c r="E78" s="9"/>
      <c r="F78" s="22">
        <f t="shared" si="4"/>
        <v>245.20979511220108</v>
      </c>
      <c r="G78" s="53">
        <f t="shared" si="5"/>
        <v>281.99126437903124</v>
      </c>
      <c r="H78" s="54">
        <f t="shared" si="6"/>
        <v>269.73077462342121</v>
      </c>
      <c r="I78" s="61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835.46898137532298</v>
      </c>
      <c r="G79" s="53">
        <f t="shared" si="5"/>
        <v>960.78932858162136</v>
      </c>
      <c r="H79" s="54">
        <f t="shared" si="6"/>
        <v>919.01587951285535</v>
      </c>
      <c r="I79" s="61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217.9276831998649</v>
      </c>
      <c r="G80" s="53">
        <f t="shared" si="5"/>
        <v>250.61683567984463</v>
      </c>
      <c r="H80" s="54">
        <f t="shared" si="6"/>
        <v>239.72045151985142</v>
      </c>
      <c r="I80" s="61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29755.397178147119</v>
      </c>
      <c r="G81" s="53">
        <f t="shared" si="5"/>
        <v>34218.706754869185</v>
      </c>
      <c r="H81" s="54">
        <f t="shared" si="6"/>
        <v>32730.936895961833</v>
      </c>
      <c r="I81" s="2">
        <f t="shared" si="7"/>
        <v>0</v>
      </c>
    </row>
    <row r="82" spans="1:10" ht="20.100000000000001" customHeight="1">
      <c r="A82" s="7">
        <v>872364</v>
      </c>
      <c r="B82" s="66" t="s">
        <v>92</v>
      </c>
      <c r="C82" s="43">
        <v>4</v>
      </c>
      <c r="D82" s="10">
        <v>23.78254527991098</v>
      </c>
      <c r="E82" s="9"/>
      <c r="F82" s="22">
        <f t="shared" si="4"/>
        <v>712.28723113333388</v>
      </c>
      <c r="G82" s="53">
        <f t="shared" si="5"/>
        <v>819.13031580333393</v>
      </c>
      <c r="H82" s="54">
        <f t="shared" si="6"/>
        <v>783.51595424666732</v>
      </c>
      <c r="I82" s="61">
        <f t="shared" si="7"/>
        <v>1</v>
      </c>
      <c r="J82" s="2">
        <v>1</v>
      </c>
    </row>
    <row r="83" spans="1:10" ht="20.100000000000001" customHeight="1">
      <c r="A83" s="7">
        <v>872363</v>
      </c>
      <c r="B83" s="66" t="s">
        <v>93</v>
      </c>
      <c r="C83" s="43">
        <v>1</v>
      </c>
      <c r="D83" s="10">
        <v>6.7955336685878382</v>
      </c>
      <c r="E83" s="9"/>
      <c r="F83" s="22">
        <f t="shared" si="4"/>
        <v>203.52623337420576</v>
      </c>
      <c r="G83" s="53">
        <f t="shared" si="5"/>
        <v>234.0551683803366</v>
      </c>
      <c r="H83" s="54">
        <f t="shared" si="6"/>
        <v>223.87885671162636</v>
      </c>
      <c r="I83" s="61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23066.893647090994</v>
      </c>
      <c r="G84" s="53">
        <f t="shared" si="5"/>
        <v>26526.927694154641</v>
      </c>
      <c r="H84" s="54">
        <f t="shared" si="6"/>
        <v>25373.583011800096</v>
      </c>
      <c r="I84" s="2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7301.8031768581905</v>
      </c>
      <c r="G85" s="53">
        <f t="shared" si="5"/>
        <v>8397.0736533869185</v>
      </c>
      <c r="H85" s="54">
        <f t="shared" si="6"/>
        <v>8031.9834945440098</v>
      </c>
      <c r="I85" s="2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2479.1363845047968</v>
      </c>
      <c r="G86" s="53">
        <f t="shared" si="5"/>
        <v>2851.0068421805158</v>
      </c>
      <c r="H86" s="54">
        <f t="shared" si="6"/>
        <v>2727.0500229552767</v>
      </c>
      <c r="I86" s="2">
        <f t="shared" si="7"/>
        <v>0</v>
      </c>
    </row>
    <row r="87" spans="1:10" ht="20.100000000000001" customHeight="1">
      <c r="A87" s="7">
        <v>872297</v>
      </c>
      <c r="B87" s="66" t="s">
        <v>99</v>
      </c>
      <c r="C87" s="43">
        <v>5</v>
      </c>
      <c r="D87" s="10">
        <v>22.750057708132836</v>
      </c>
      <c r="E87" s="9"/>
      <c r="F87" s="22">
        <f t="shared" si="4"/>
        <v>681.36422835857843</v>
      </c>
      <c r="G87" s="53">
        <f t="shared" si="5"/>
        <v>783.56886261236514</v>
      </c>
      <c r="H87" s="54">
        <f t="shared" si="6"/>
        <v>749.50065119443639</v>
      </c>
      <c r="I87" s="61">
        <f t="shared" si="7"/>
        <v>1</v>
      </c>
      <c r="J87" s="2">
        <v>1</v>
      </c>
    </row>
    <row r="88" spans="1:10" ht="20.100000000000001" customHeight="1">
      <c r="A88" s="7">
        <v>872296</v>
      </c>
      <c r="B88" s="66" t="s">
        <v>100</v>
      </c>
      <c r="C88" s="43">
        <v>4</v>
      </c>
      <c r="D88" s="10">
        <v>18.464157340530257</v>
      </c>
      <c r="E88" s="9"/>
      <c r="F88" s="22">
        <f t="shared" si="4"/>
        <v>553.00151234888119</v>
      </c>
      <c r="G88" s="53">
        <f t="shared" si="5"/>
        <v>635.95173920121329</v>
      </c>
      <c r="H88" s="54">
        <f t="shared" si="6"/>
        <v>608.30166358376937</v>
      </c>
      <c r="I88" s="61">
        <f t="shared" si="7"/>
        <v>2</v>
      </c>
      <c r="J88" s="2">
        <v>2</v>
      </c>
    </row>
    <row r="89" spans="1:10" ht="20.100000000000001" customHeight="1">
      <c r="A89" s="7">
        <v>872295</v>
      </c>
      <c r="B89" s="66" t="s">
        <v>101</v>
      </c>
      <c r="C89" s="43">
        <v>1</v>
      </c>
      <c r="D89" s="10">
        <v>5.1009503986490383</v>
      </c>
      <c r="E89" s="9"/>
      <c r="F89" s="22">
        <f t="shared" si="4"/>
        <v>152.77346443953869</v>
      </c>
      <c r="G89" s="53">
        <f t="shared" si="5"/>
        <v>175.68948410546946</v>
      </c>
      <c r="H89" s="54">
        <f t="shared" si="6"/>
        <v>168.05081088349257</v>
      </c>
      <c r="I89" s="61">
        <f t="shared" si="7"/>
        <v>2</v>
      </c>
      <c r="J89" s="2">
        <v>2</v>
      </c>
    </row>
    <row r="90" spans="1:10" ht="20.100000000000001" customHeight="1">
      <c r="A90" s="7">
        <v>872330</v>
      </c>
      <c r="B90" s="66" t="s">
        <v>102</v>
      </c>
      <c r="C90" s="43">
        <v>5</v>
      </c>
      <c r="D90" s="10">
        <v>24.495392325147918</v>
      </c>
      <c r="E90" s="9"/>
      <c r="F90" s="22">
        <f t="shared" si="4"/>
        <v>733.63700013818016</v>
      </c>
      <c r="G90" s="53">
        <f t="shared" si="5"/>
        <v>843.68255015890713</v>
      </c>
      <c r="H90" s="54">
        <f t="shared" si="6"/>
        <v>807.00070015199822</v>
      </c>
      <c r="I90" s="61">
        <f t="shared" si="7"/>
        <v>1</v>
      </c>
      <c r="J90" s="2">
        <v>1</v>
      </c>
    </row>
    <row r="91" spans="1:10" ht="20.100000000000001" customHeight="1">
      <c r="A91" s="7">
        <v>872329</v>
      </c>
      <c r="B91" s="66" t="s">
        <v>103</v>
      </c>
      <c r="C91" s="43">
        <v>1</v>
      </c>
      <c r="D91" s="10">
        <v>5.3358812434506468</v>
      </c>
      <c r="E91" s="9"/>
      <c r="F91" s="22">
        <f t="shared" si="4"/>
        <v>159.80964324134686</v>
      </c>
      <c r="G91" s="53">
        <f t="shared" si="5"/>
        <v>183.78108972754887</v>
      </c>
      <c r="H91" s="54">
        <f t="shared" si="6"/>
        <v>175.79060756548157</v>
      </c>
      <c r="I91" s="61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27954.919146294935</v>
      </c>
      <c r="G92" s="53">
        <f t="shared" si="5"/>
        <v>32148.157018239173</v>
      </c>
      <c r="H92" s="54">
        <f t="shared" si="6"/>
        <v>30750.411060924431</v>
      </c>
      <c r="I92" s="2">
        <f t="shared" si="7"/>
        <v>0</v>
      </c>
    </row>
    <row r="93" spans="1:10" ht="20.100000000000001" customHeight="1">
      <c r="A93" s="7">
        <v>872286</v>
      </c>
      <c r="B93" s="66" t="s">
        <v>105</v>
      </c>
      <c r="C93" s="43">
        <v>5</v>
      </c>
      <c r="D93" s="10">
        <v>26.4721016836769</v>
      </c>
      <c r="E93" s="9"/>
      <c r="F93" s="22">
        <f t="shared" si="4"/>
        <v>792.83944542612312</v>
      </c>
      <c r="G93" s="53">
        <f t="shared" si="5"/>
        <v>911.76536224004155</v>
      </c>
      <c r="H93" s="54">
        <f t="shared" si="6"/>
        <v>872.12338996873552</v>
      </c>
      <c r="I93" s="61">
        <f t="shared" si="7"/>
        <v>0</v>
      </c>
    </row>
    <row r="94" spans="1:10" ht="20.100000000000001" customHeight="1">
      <c r="A94" s="7">
        <v>872288</v>
      </c>
      <c r="B94" s="66" t="s">
        <v>106</v>
      </c>
      <c r="C94" s="43">
        <v>1</v>
      </c>
      <c r="D94" s="10">
        <v>6.0248903837479961</v>
      </c>
      <c r="E94" s="9"/>
      <c r="F94" s="22">
        <f t="shared" si="4"/>
        <v>180.44546699325247</v>
      </c>
      <c r="G94" s="53">
        <f t="shared" si="5"/>
        <v>207.51228704224033</v>
      </c>
      <c r="H94" s="54">
        <f t="shared" si="6"/>
        <v>198.49001369257772</v>
      </c>
      <c r="I94" s="61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27486.974415933379</v>
      </c>
      <c r="G95" s="53">
        <f t="shared" si="5"/>
        <v>31610.020578323383</v>
      </c>
      <c r="H95" s="54">
        <f t="shared" si="6"/>
        <v>30235.671857526719</v>
      </c>
      <c r="I95" s="2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8667.5755016082276</v>
      </c>
      <c r="G96" s="53">
        <f t="shared" si="5"/>
        <v>9967.7118268494614</v>
      </c>
      <c r="H96" s="54">
        <f t="shared" si="6"/>
        <v>9534.333051769052</v>
      </c>
      <c r="I96" s="2">
        <f t="shared" si="7"/>
        <v>0</v>
      </c>
    </row>
    <row r="97" spans="1:10" ht="20.100000000000001" customHeight="1">
      <c r="A97" s="7">
        <v>872277</v>
      </c>
      <c r="B97" s="66" t="s">
        <v>109</v>
      </c>
      <c r="C97" s="43">
        <v>5</v>
      </c>
      <c r="D97" s="10">
        <v>27.050828728408217</v>
      </c>
      <c r="E97" s="9"/>
      <c r="F97" s="22">
        <f t="shared" si="4"/>
        <v>810.17232041582611</v>
      </c>
      <c r="G97" s="53">
        <f t="shared" si="5"/>
        <v>931.69816847819993</v>
      </c>
      <c r="H97" s="54">
        <f t="shared" si="6"/>
        <v>891.18955245740881</v>
      </c>
      <c r="I97" s="61">
        <f t="shared" si="7"/>
        <v>1</v>
      </c>
      <c r="J97" s="2">
        <v>1</v>
      </c>
    </row>
    <row r="98" spans="1:10" ht="20.100000000000001" customHeight="1">
      <c r="A98" s="7">
        <v>872278</v>
      </c>
      <c r="B98" s="66" t="s">
        <v>110</v>
      </c>
      <c r="C98" s="43">
        <v>1</v>
      </c>
      <c r="D98" s="10">
        <v>5.8401251396562595</v>
      </c>
      <c r="E98" s="9"/>
      <c r="F98" s="22">
        <f t="shared" si="4"/>
        <v>174.91174793270497</v>
      </c>
      <c r="G98" s="53">
        <f t="shared" si="5"/>
        <v>201.1485101226107</v>
      </c>
      <c r="H98" s="54">
        <f t="shared" si="6"/>
        <v>192.40292272597549</v>
      </c>
      <c r="I98" s="61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25145.630604771275</v>
      </c>
      <c r="G99" s="53">
        <f t="shared" si="5"/>
        <v>28917.475195486964</v>
      </c>
      <c r="H99" s="54">
        <f t="shared" si="6"/>
        <v>27660.193665248404</v>
      </c>
      <c r="I99" s="2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8110.4565556065472</v>
      </c>
      <c r="G100" s="53">
        <f t="shared" si="5"/>
        <v>9327.0250389475277</v>
      </c>
      <c r="H100" s="54">
        <f t="shared" si="6"/>
        <v>8921.5022111672024</v>
      </c>
      <c r="I100" s="2">
        <f t="shared" si="7"/>
        <v>0</v>
      </c>
    </row>
    <row r="101" spans="1:10" ht="20.100000000000001" customHeight="1">
      <c r="A101" s="7">
        <v>872281</v>
      </c>
      <c r="B101" s="66" t="s">
        <v>113</v>
      </c>
      <c r="C101" s="43">
        <v>5</v>
      </c>
      <c r="D101" s="10">
        <v>25.100235820268409</v>
      </c>
      <c r="E101" s="9"/>
      <c r="F101" s="22">
        <f t="shared" si="4"/>
        <v>751.75206281703879</v>
      </c>
      <c r="G101" s="53">
        <f t="shared" si="5"/>
        <v>864.51487223959452</v>
      </c>
      <c r="H101" s="54">
        <f t="shared" si="6"/>
        <v>826.92726909874273</v>
      </c>
      <c r="I101" s="61">
        <f t="shared" si="7"/>
        <v>1</v>
      </c>
      <c r="J101" s="2">
        <v>1</v>
      </c>
    </row>
    <row r="102" spans="1:10" ht="20.100000000000001" customHeight="1">
      <c r="A102" s="7">
        <v>872282</v>
      </c>
      <c r="B102" s="66" t="s">
        <v>114</v>
      </c>
      <c r="C102" s="43">
        <v>1</v>
      </c>
      <c r="D102" s="10">
        <v>5.480628740925984</v>
      </c>
      <c r="E102" s="9"/>
      <c r="F102" s="22">
        <f t="shared" si="4"/>
        <v>164.14483079073321</v>
      </c>
      <c r="G102" s="53">
        <f t="shared" si="5"/>
        <v>188.76655540934317</v>
      </c>
      <c r="H102" s="54">
        <f t="shared" si="6"/>
        <v>180.55931386980654</v>
      </c>
      <c r="I102" s="61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17775.100536300739</v>
      </c>
      <c r="G103" s="53">
        <f t="shared" si="5"/>
        <v>20441.365616745847</v>
      </c>
      <c r="H103" s="54">
        <f t="shared" si="6"/>
        <v>19552.610589930813</v>
      </c>
      <c r="I103" s="2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5739.4324168598059</v>
      </c>
      <c r="G104" s="53">
        <f t="shared" si="5"/>
        <v>6600.3472793887759</v>
      </c>
      <c r="H104" s="54">
        <f t="shared" si="6"/>
        <v>6313.3756585457868</v>
      </c>
      <c r="I104" s="2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2152.5601350983702</v>
      </c>
      <c r="G105" s="53">
        <f t="shared" si="5"/>
        <v>2475.4441553631254</v>
      </c>
      <c r="H105" s="54">
        <f t="shared" si="6"/>
        <v>2367.8161486082076</v>
      </c>
      <c r="I105" s="2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571.39293739630625</v>
      </c>
      <c r="G106" s="53">
        <f t="shared" si="5"/>
        <v>657.10187800575216</v>
      </c>
      <c r="H106" s="54">
        <f t="shared" si="6"/>
        <v>628.53223113593697</v>
      </c>
      <c r="I106" s="61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469.34742509920505</v>
      </c>
      <c r="G107" s="53">
        <f t="shared" si="5"/>
        <v>539.74953886408582</v>
      </c>
      <c r="H107" s="54">
        <f t="shared" si="6"/>
        <v>516.28216760912562</v>
      </c>
      <c r="I107" s="61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125.68881041724129</v>
      </c>
      <c r="G108" s="53">
        <f t="shared" si="5"/>
        <v>144.54213197982747</v>
      </c>
      <c r="H108" s="54">
        <f t="shared" si="6"/>
        <v>138.25769145896541</v>
      </c>
      <c r="I108" s="61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16794.405334297942</v>
      </c>
      <c r="G109" s="53">
        <f t="shared" si="5"/>
        <v>19313.566134442633</v>
      </c>
      <c r="H109" s="54">
        <f t="shared" si="6"/>
        <v>18473.845867727738</v>
      </c>
      <c r="I109" s="2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5445.6872995828535</v>
      </c>
      <c r="G110" s="53">
        <f t="shared" si="5"/>
        <v>6262.5403945202806</v>
      </c>
      <c r="H110" s="54">
        <f t="shared" si="6"/>
        <v>5990.2560295411395</v>
      </c>
      <c r="I110" s="2">
        <f t="shared" si="7"/>
        <v>0</v>
      </c>
    </row>
    <row r="111" spans="1:10" ht="20.100000000000001" customHeight="1">
      <c r="A111" s="7">
        <v>872776</v>
      </c>
      <c r="B111" s="66" t="s">
        <v>123</v>
      </c>
      <c r="C111" s="43">
        <v>5</v>
      </c>
      <c r="D111" s="10">
        <v>16.448071428095997</v>
      </c>
      <c r="E111" s="9"/>
      <c r="F111" s="22">
        <f t="shared" si="4"/>
        <v>492.61973927147511</v>
      </c>
      <c r="G111" s="53">
        <f t="shared" si="5"/>
        <v>566.51270016219632</v>
      </c>
      <c r="H111" s="54">
        <f t="shared" si="6"/>
        <v>541.88171319862272</v>
      </c>
      <c r="I111" s="61">
        <f t="shared" si="7"/>
        <v>1</v>
      </c>
      <c r="J111" s="2">
        <v>1</v>
      </c>
    </row>
    <row r="112" spans="1:10" ht="20.100000000000001" customHeight="1">
      <c r="A112" s="7">
        <v>872775</v>
      </c>
      <c r="B112" s="66" t="s">
        <v>124</v>
      </c>
      <c r="C112" s="43">
        <v>4</v>
      </c>
      <c r="D112" s="10">
        <v>13.557198268006399</v>
      </c>
      <c r="E112" s="9"/>
      <c r="F112" s="22">
        <f t="shared" si="4"/>
        <v>406.03808812679165</v>
      </c>
      <c r="G112" s="53">
        <f t="shared" si="5"/>
        <v>466.94380134581036</v>
      </c>
      <c r="H112" s="54">
        <f t="shared" si="6"/>
        <v>446.64189693947083</v>
      </c>
      <c r="I112" s="61">
        <f t="shared" si="7"/>
        <v>1</v>
      </c>
      <c r="J112" s="2">
        <v>1</v>
      </c>
    </row>
    <row r="113" spans="1:10" ht="20.100000000000001" customHeight="1">
      <c r="A113" s="7">
        <v>872774</v>
      </c>
      <c r="B113" s="66" t="s">
        <v>125</v>
      </c>
      <c r="C113" s="43">
        <v>1</v>
      </c>
      <c r="D113" s="10">
        <v>3.8389764548745386</v>
      </c>
      <c r="E113" s="9"/>
      <c r="F113" s="22">
        <f t="shared" si="4"/>
        <v>114.97734482349243</v>
      </c>
      <c r="G113" s="53">
        <f t="shared" si="5"/>
        <v>132.22394654701628</v>
      </c>
      <c r="H113" s="54">
        <f t="shared" si="6"/>
        <v>126.47507930584169</v>
      </c>
      <c r="I113" s="61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535.76599999999996</v>
      </c>
      <c r="G114" s="53">
        <f t="shared" si="5"/>
        <v>616.13089999999988</v>
      </c>
      <c r="H114" s="54">
        <f t="shared" si="6"/>
        <v>589.34260000000006</v>
      </c>
      <c r="I114" s="63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778.85500000000002</v>
      </c>
      <c r="G115" s="53">
        <f t="shared" si="5"/>
        <v>895.68324999999993</v>
      </c>
      <c r="H115" s="54">
        <f t="shared" si="6"/>
        <v>856.74050000000011</v>
      </c>
      <c r="I115" s="63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172.48000000000002</v>
      </c>
      <c r="G116" s="53">
        <f t="shared" si="5"/>
        <v>198.352</v>
      </c>
      <c r="H116" s="54">
        <f t="shared" si="6"/>
        <v>189.72800000000004</v>
      </c>
      <c r="I116" s="63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203.74199999999999</v>
      </c>
      <c r="G117" s="53">
        <f t="shared" si="5"/>
        <v>234.30329999999998</v>
      </c>
      <c r="H117" s="54">
        <f t="shared" si="6"/>
        <v>224.11620000000002</v>
      </c>
      <c r="I117" s="63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210.20999999999998</v>
      </c>
      <c r="G118" s="53">
        <f t="shared" si="5"/>
        <v>241.74149999999995</v>
      </c>
      <c r="H118" s="54">
        <f t="shared" si="6"/>
        <v>231.23099999999999</v>
      </c>
      <c r="I118" s="63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960.76749999999993</v>
      </c>
      <c r="G119" s="53">
        <f t="shared" si="5"/>
        <v>1104.8826249999997</v>
      </c>
      <c r="H119" s="54">
        <f t="shared" si="6"/>
        <v>1056.8442500000001</v>
      </c>
      <c r="I119" s="63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234.73450000000003</v>
      </c>
      <c r="G120" s="53">
        <f t="shared" si="5"/>
        <v>269.94467500000002</v>
      </c>
      <c r="H120" s="54">
        <f t="shared" si="6"/>
        <v>258.20795000000004</v>
      </c>
      <c r="I120" s="63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241.7415</v>
      </c>
      <c r="G121" s="53">
        <f t="shared" si="5"/>
        <v>278.002725</v>
      </c>
      <c r="H121" s="54">
        <f t="shared" si="6"/>
        <v>265.91565000000003</v>
      </c>
      <c r="I121" s="63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251.4435</v>
      </c>
      <c r="G122" s="53">
        <f t="shared" si="5"/>
        <v>289.16002499999996</v>
      </c>
      <c r="H122" s="54">
        <f t="shared" si="6"/>
        <v>276.58785</v>
      </c>
      <c r="I122" s="63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700.69999999999993</v>
      </c>
      <c r="G123" s="53">
        <f t="shared" si="5"/>
        <v>805.80499999999984</v>
      </c>
      <c r="H123" s="54">
        <f t="shared" si="6"/>
        <v>770.77</v>
      </c>
      <c r="I123" s="63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96.480999999999995</v>
      </c>
      <c r="G124" s="53">
        <f t="shared" si="5"/>
        <v>110.95314999999998</v>
      </c>
      <c r="H124" s="54">
        <f t="shared" si="6"/>
        <v>106.12910000000001</v>
      </c>
      <c r="I124" s="63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389.42750000000001</v>
      </c>
      <c r="G125" s="53">
        <f t="shared" si="5"/>
        <v>447.84162499999996</v>
      </c>
      <c r="H125" s="54">
        <f t="shared" si="6"/>
        <v>428.37025000000006</v>
      </c>
      <c r="I125" s="63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133.672</v>
      </c>
      <c r="G126" s="53">
        <f t="shared" si="5"/>
        <v>153.72279999999998</v>
      </c>
      <c r="H126" s="54">
        <f t="shared" si="6"/>
        <v>147.03920000000002</v>
      </c>
      <c r="I126" s="63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520.13499999999999</v>
      </c>
      <c r="G127" s="53">
        <f t="shared" si="5"/>
        <v>598.15524999999991</v>
      </c>
      <c r="H127" s="54">
        <f t="shared" si="6"/>
        <v>572.14850000000001</v>
      </c>
      <c r="I127" s="63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986.37</v>
      </c>
      <c r="G128" s="53">
        <f t="shared" si="5"/>
        <v>1134.3254999999999</v>
      </c>
      <c r="H128" s="54">
        <f t="shared" si="6"/>
        <v>1085.0070000000001</v>
      </c>
      <c r="I128" s="63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806.34400000000005</v>
      </c>
      <c r="G129" s="53">
        <f t="shared" si="5"/>
        <v>927.29560000000004</v>
      </c>
      <c r="H129" s="54">
        <f t="shared" si="6"/>
        <v>886.97840000000008</v>
      </c>
      <c r="I129" s="63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221.25950000000003</v>
      </c>
      <c r="G130" s="53">
        <f t="shared" si="5"/>
        <v>254.44842500000001</v>
      </c>
      <c r="H130" s="54">
        <f t="shared" si="6"/>
        <v>243.38545000000005</v>
      </c>
      <c r="I130" s="63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1022.7525000000001</v>
      </c>
      <c r="G131" s="53">
        <f t="shared" si="5"/>
        <v>1176.165375</v>
      </c>
      <c r="H131" s="54">
        <f t="shared" si="6"/>
        <v>1125.0277500000002</v>
      </c>
      <c r="I131" s="63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240.41502099999997</v>
      </c>
      <c r="G132" s="53">
        <f t="shared" si="5"/>
        <v>276.47727414999991</v>
      </c>
      <c r="H132" s="54">
        <f t="shared" si="6"/>
        <v>264.45652309999997</v>
      </c>
      <c r="I132" s="258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209.821381</v>
      </c>
      <c r="G133" s="53">
        <f t="shared" si="5"/>
        <v>241.29458814999998</v>
      </c>
      <c r="H133" s="54">
        <f t="shared" si="6"/>
        <v>230.80351910000002</v>
      </c>
      <c r="I133" s="258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301.57049999999998</v>
      </c>
      <c r="G134" s="53">
        <f t="shared" si="5"/>
        <v>346.80607499999996</v>
      </c>
      <c r="H134" s="54">
        <f t="shared" si="6"/>
        <v>331.72755000000001</v>
      </c>
      <c r="I134" s="63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1173.942</v>
      </c>
      <c r="G135" s="53">
        <f t="shared" ref="G135:G201" si="9">F135*1.15</f>
        <v>1350.0332999999998</v>
      </c>
      <c r="H135" s="54">
        <f t="shared" ref="H135:H201" si="10">F135*1.1</f>
        <v>1291.3362000000002</v>
      </c>
      <c r="I135" s="63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211.28799999999998</v>
      </c>
      <c r="G136" s="53">
        <f t="shared" si="9"/>
        <v>242.98119999999997</v>
      </c>
      <c r="H136" s="54">
        <f t="shared" si="10"/>
        <v>232.41679999999999</v>
      </c>
      <c r="I136" s="63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1016.554</v>
      </c>
      <c r="G137" s="53">
        <f t="shared" si="9"/>
        <v>1169.0370999999998</v>
      </c>
      <c r="H137" s="54">
        <f t="shared" si="10"/>
        <v>1118.2094</v>
      </c>
      <c r="I137" s="63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252.52149999999997</v>
      </c>
      <c r="G138" s="53">
        <f t="shared" si="9"/>
        <v>290.39972499999993</v>
      </c>
      <c r="H138" s="54">
        <f t="shared" si="10"/>
        <v>277.77364999999998</v>
      </c>
      <c r="I138" s="63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233.92599999999999</v>
      </c>
      <c r="G139" s="53">
        <f t="shared" si="9"/>
        <v>269.01489999999995</v>
      </c>
      <c r="H139" s="54">
        <f t="shared" si="10"/>
        <v>257.3186</v>
      </c>
      <c r="I139" s="63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905.52</v>
      </c>
      <c r="G140" s="53">
        <f t="shared" si="9"/>
        <v>1041.348</v>
      </c>
      <c r="H140" s="54">
        <f t="shared" si="10"/>
        <v>996.07200000000012</v>
      </c>
      <c r="I140" s="63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238.77699999999999</v>
      </c>
      <c r="G141" s="53">
        <f t="shared" si="9"/>
        <v>274.59354999999994</v>
      </c>
      <c r="H141" s="54">
        <f t="shared" si="10"/>
        <v>262.65469999999999</v>
      </c>
      <c r="I141" s="63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39351.311999999998</v>
      </c>
      <c r="G142" s="53">
        <f t="shared" si="9"/>
        <v>45254.008799999996</v>
      </c>
      <c r="H142" s="54">
        <f t="shared" si="10"/>
        <v>43286.443200000002</v>
      </c>
      <c r="I142" s="258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4317.3899999999994</v>
      </c>
      <c r="G143" s="53">
        <f t="shared" si="9"/>
        <v>4964.9984999999988</v>
      </c>
      <c r="H143" s="54">
        <f t="shared" si="10"/>
        <v>4749.1289999999999</v>
      </c>
      <c r="I143" s="258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896.89599999999996</v>
      </c>
      <c r="G144" s="53">
        <f t="shared" si="9"/>
        <v>1031.4304</v>
      </c>
      <c r="H144" s="54">
        <f t="shared" si="10"/>
        <v>986.5856</v>
      </c>
      <c r="I144" s="63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12273.029999999999</v>
      </c>
      <c r="G145" s="53">
        <f t="shared" si="9"/>
        <v>14113.984499999997</v>
      </c>
      <c r="H145" s="54">
        <f t="shared" si="10"/>
        <v>13500.333000000001</v>
      </c>
      <c r="I145" s="258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252.52149999999997</v>
      </c>
      <c r="G146" s="53">
        <f t="shared" si="9"/>
        <v>290.39972499999993</v>
      </c>
      <c r="H146" s="54">
        <f t="shared" si="10"/>
        <v>277.77364999999998</v>
      </c>
      <c r="I146" s="63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978.82399999999996</v>
      </c>
      <c r="G147" s="53">
        <f t="shared" si="9"/>
        <v>1125.6475999999998</v>
      </c>
      <c r="H147" s="54">
        <f t="shared" si="10"/>
        <v>1076.7064</v>
      </c>
      <c r="I147" s="63">
        <f t="shared" si="11"/>
        <v>0</v>
      </c>
    </row>
    <row r="148" spans="1:9" ht="20.100000000000001" customHeight="1">
      <c r="A148" s="7">
        <v>154148</v>
      </c>
      <c r="B148" s="13" t="s">
        <v>535</v>
      </c>
      <c r="C148" s="9">
        <v>1</v>
      </c>
      <c r="D148" s="16"/>
      <c r="E148" s="9">
        <v>11.29</v>
      </c>
      <c r="F148" s="22">
        <f t="shared" si="8"/>
        <v>304.26549999999997</v>
      </c>
      <c r="G148" s="53">
        <f t="shared" si="9"/>
        <v>349.90532499999995</v>
      </c>
      <c r="H148" s="54">
        <f t="shared" si="10"/>
        <v>334.69204999999999</v>
      </c>
      <c r="I148" s="63"/>
    </row>
    <row r="149" spans="1:9" ht="20.100000000000001" customHeight="1">
      <c r="A149" s="7">
        <v>154149</v>
      </c>
      <c r="B149" s="13" t="s">
        <v>536</v>
      </c>
      <c r="C149" s="9">
        <v>4</v>
      </c>
      <c r="D149" s="16"/>
      <c r="E149" s="9">
        <v>44.04</v>
      </c>
      <c r="F149" s="22">
        <f t="shared" si="8"/>
        <v>1186.8779999999999</v>
      </c>
      <c r="G149" s="53">
        <f t="shared" si="9"/>
        <v>1364.9096999999997</v>
      </c>
      <c r="H149" s="54">
        <f t="shared" si="10"/>
        <v>1305.5658000000001</v>
      </c>
      <c r="I149" s="63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264.91849999999999</v>
      </c>
      <c r="G150" s="53">
        <f t="shared" si="9"/>
        <v>304.65627499999999</v>
      </c>
      <c r="H150" s="54">
        <f t="shared" si="10"/>
        <v>291.41034999999999</v>
      </c>
      <c r="I150" s="63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44956.911999999997</v>
      </c>
      <c r="G151" s="53">
        <f t="shared" si="9"/>
        <v>51700.448799999991</v>
      </c>
      <c r="H151" s="54">
        <f t="shared" si="10"/>
        <v>49452.603199999998</v>
      </c>
      <c r="I151" s="258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4910.29</v>
      </c>
      <c r="G152" s="53">
        <f t="shared" si="9"/>
        <v>5646.8334999999997</v>
      </c>
      <c r="H152" s="54">
        <f t="shared" si="10"/>
        <v>5401.3190000000004</v>
      </c>
      <c r="I152" s="258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4910.29</v>
      </c>
      <c r="G153" s="53">
        <f t="shared" si="9"/>
        <v>5646.8334999999997</v>
      </c>
      <c r="H153" s="54">
        <f t="shared" si="10"/>
        <v>5401.3190000000004</v>
      </c>
      <c r="I153" s="258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1016.554</v>
      </c>
      <c r="G154" s="53">
        <f t="shared" si="9"/>
        <v>1169.0370999999998</v>
      </c>
      <c r="H154" s="54">
        <f t="shared" si="10"/>
        <v>1118.2094</v>
      </c>
      <c r="I154" s="63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13970.880000000003</v>
      </c>
      <c r="G155" s="53">
        <f t="shared" si="9"/>
        <v>16066.512000000002</v>
      </c>
      <c r="H155" s="54">
        <f t="shared" si="10"/>
        <v>15367.968000000004</v>
      </c>
      <c r="I155" s="258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191.07550000000001</v>
      </c>
      <c r="G156" s="53">
        <f t="shared" si="9"/>
        <v>219.73682499999998</v>
      </c>
      <c r="H156" s="54">
        <f t="shared" si="10"/>
        <v>210.18305000000001</v>
      </c>
      <c r="I156" s="63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3390.31</v>
      </c>
      <c r="G157" s="53">
        <f t="shared" si="9"/>
        <v>3898.8564999999994</v>
      </c>
      <c r="H157" s="54">
        <f t="shared" si="10"/>
        <v>3729.3410000000003</v>
      </c>
      <c r="I157" s="258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748.13200000000006</v>
      </c>
      <c r="G158" s="53">
        <f t="shared" si="9"/>
        <v>860.35180000000003</v>
      </c>
      <c r="H158" s="54">
        <f t="shared" si="10"/>
        <v>822.94520000000011</v>
      </c>
      <c r="I158" s="63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191.07550000000001</v>
      </c>
      <c r="G159" s="53">
        <f t="shared" si="9"/>
        <v>219.73682499999998</v>
      </c>
      <c r="H159" s="54">
        <f t="shared" si="10"/>
        <v>210.18305000000001</v>
      </c>
      <c r="I159" s="63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748.13200000000006</v>
      </c>
      <c r="G160" s="53">
        <f t="shared" si="9"/>
        <v>860.35180000000003</v>
      </c>
      <c r="H160" s="54">
        <f t="shared" si="10"/>
        <v>822.94520000000011</v>
      </c>
      <c r="I160" s="63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246.05350000000001</v>
      </c>
      <c r="G161" s="53">
        <f t="shared" si="9"/>
        <v>282.96152499999999</v>
      </c>
      <c r="H161" s="54">
        <f t="shared" si="10"/>
        <v>270.65885000000003</v>
      </c>
      <c r="I161" s="63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41201.159999999996</v>
      </c>
      <c r="G162" s="53">
        <f t="shared" si="9"/>
        <v>47381.333999999995</v>
      </c>
      <c r="H162" s="54">
        <f t="shared" si="10"/>
        <v>45321.275999999998</v>
      </c>
      <c r="I162" s="258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4511.4299999999994</v>
      </c>
      <c r="G163" s="53">
        <f t="shared" si="9"/>
        <v>5188.1444999999985</v>
      </c>
      <c r="H163" s="54">
        <f t="shared" si="10"/>
        <v>4962.5729999999994</v>
      </c>
      <c r="I163" s="258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4511.4299999999994</v>
      </c>
      <c r="G164" s="53">
        <f t="shared" si="9"/>
        <v>5188.1444999999985</v>
      </c>
      <c r="H164" s="54">
        <f t="shared" si="10"/>
        <v>4962.5729999999994</v>
      </c>
      <c r="I164" s="258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951.87400000000002</v>
      </c>
      <c r="G165" s="53">
        <f t="shared" si="9"/>
        <v>1094.6550999999999</v>
      </c>
      <c r="H165" s="54">
        <f t="shared" si="10"/>
        <v>1047.0614</v>
      </c>
      <c r="I165" s="63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12952.169999999998</v>
      </c>
      <c r="G166" s="53">
        <f t="shared" si="9"/>
        <v>14894.995499999997</v>
      </c>
      <c r="H166" s="54">
        <f t="shared" si="10"/>
        <v>14247.386999999999</v>
      </c>
      <c r="I166" s="258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37893.856</v>
      </c>
      <c r="G167" s="53">
        <f t="shared" si="9"/>
        <v>43577.934399999998</v>
      </c>
      <c r="H167" s="54">
        <f t="shared" si="10"/>
        <v>41683.241600000001</v>
      </c>
      <c r="I167" s="258">
        <f t="shared" si="11"/>
        <v>0</v>
      </c>
    </row>
    <row r="168" spans="1:9" ht="20.100000000000001" customHeight="1">
      <c r="A168" s="7">
        <v>152722</v>
      </c>
      <c r="B168" s="13" t="s">
        <v>537</v>
      </c>
      <c r="C168" s="43">
        <v>1</v>
      </c>
      <c r="D168" s="16"/>
      <c r="E168" s="9">
        <v>8.4600000000000009</v>
      </c>
      <c r="F168" s="22">
        <f t="shared" si="8"/>
        <v>227.99700000000001</v>
      </c>
      <c r="G168" s="53">
        <f t="shared" si="9"/>
        <v>262.19655</v>
      </c>
      <c r="H168" s="54">
        <f t="shared" si="10"/>
        <v>250.79670000000004</v>
      </c>
      <c r="I168" s="258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876.4140000000001</v>
      </c>
      <c r="G169" s="53">
        <f t="shared" si="9"/>
        <v>1007.8761000000001</v>
      </c>
      <c r="H169" s="54">
        <f t="shared" si="10"/>
        <v>964.05540000000019</v>
      </c>
      <c r="I169" s="63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11836.44</v>
      </c>
      <c r="G170" s="53">
        <f t="shared" si="9"/>
        <v>13611.905999999999</v>
      </c>
      <c r="H170" s="54">
        <f t="shared" si="10"/>
        <v>13020.084000000001</v>
      </c>
      <c r="I170" s="258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19563.544000000002</v>
      </c>
      <c r="G171" s="53">
        <f t="shared" si="9"/>
        <v>22498.0756</v>
      </c>
      <c r="H171" s="54">
        <f t="shared" si="10"/>
        <v>21519.898400000002</v>
      </c>
      <c r="I171" s="258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37781.743999999999</v>
      </c>
      <c r="G172" s="53">
        <f t="shared" si="9"/>
        <v>43449.005599999997</v>
      </c>
      <c r="H172" s="54">
        <f t="shared" si="10"/>
        <v>41559.918400000002</v>
      </c>
      <c r="I172" s="258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3999.38</v>
      </c>
      <c r="G173" s="53">
        <f t="shared" si="9"/>
        <v>4599.2869999999994</v>
      </c>
      <c r="H173" s="54">
        <f t="shared" si="10"/>
        <v>4399.3180000000002</v>
      </c>
      <c r="I173" s="258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35483.448000000004</v>
      </c>
      <c r="G174" s="53">
        <f t="shared" si="9"/>
        <v>40805.965199999999</v>
      </c>
      <c r="H174" s="54">
        <f t="shared" si="10"/>
        <v>39031.79280000001</v>
      </c>
      <c r="I174" s="258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3735.2699999999995</v>
      </c>
      <c r="G175" s="53">
        <f t="shared" si="9"/>
        <v>4295.5604999999987</v>
      </c>
      <c r="H175" s="54">
        <f t="shared" si="10"/>
        <v>4108.7969999999996</v>
      </c>
      <c r="I175" s="258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16032.016</v>
      </c>
      <c r="G176" s="53">
        <f t="shared" si="9"/>
        <v>18436.818399999996</v>
      </c>
      <c r="H176" s="54">
        <f t="shared" si="10"/>
        <v>17635.2176</v>
      </c>
      <c r="I176" s="258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1778.7</v>
      </c>
      <c r="G177" s="53">
        <f t="shared" si="9"/>
        <v>2045.5049999999999</v>
      </c>
      <c r="H177" s="54">
        <f t="shared" si="10"/>
        <v>1956.5700000000002</v>
      </c>
      <c r="I177" s="258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11883.872000000001</v>
      </c>
      <c r="G178" s="53">
        <f t="shared" si="9"/>
        <v>13666.452800000001</v>
      </c>
      <c r="H178" s="54">
        <f t="shared" si="10"/>
        <v>13072.259200000002</v>
      </c>
      <c r="I178" s="258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1396.01</v>
      </c>
      <c r="G179" s="53">
        <f t="shared" si="9"/>
        <v>1605.4114999999999</v>
      </c>
      <c r="H179" s="54">
        <f t="shared" si="10"/>
        <v>1535.6110000000001</v>
      </c>
      <c r="I179" s="258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16760.744000000002</v>
      </c>
      <c r="G180" s="53">
        <f t="shared" si="9"/>
        <v>19274.855600000003</v>
      </c>
      <c r="H180" s="54">
        <f t="shared" si="10"/>
        <v>18436.818400000004</v>
      </c>
      <c r="I180" s="258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1924.2299999999998</v>
      </c>
      <c r="G181" s="53">
        <f t="shared" si="9"/>
        <v>2212.8644999999997</v>
      </c>
      <c r="H181" s="54">
        <f t="shared" si="10"/>
        <v>2116.6529999999998</v>
      </c>
      <c r="I181" s="258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16256.239999999998</v>
      </c>
      <c r="G182" s="53">
        <f t="shared" si="9"/>
        <v>18694.675999999996</v>
      </c>
      <c r="H182" s="54">
        <f t="shared" si="10"/>
        <v>17881.863999999998</v>
      </c>
      <c r="I182" s="258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1848.7700000000002</v>
      </c>
      <c r="G183" s="53">
        <f t="shared" si="9"/>
        <v>2126.0855000000001</v>
      </c>
      <c r="H183" s="54">
        <f t="shared" si="10"/>
        <v>2033.6470000000004</v>
      </c>
      <c r="I183" s="258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13957.944000000001</v>
      </c>
      <c r="G184" s="53">
        <f t="shared" si="9"/>
        <v>16051.6356</v>
      </c>
      <c r="H184" s="54">
        <f t="shared" si="10"/>
        <v>15353.738400000002</v>
      </c>
      <c r="I184" s="258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1584.6599999999999</v>
      </c>
      <c r="G185" s="53">
        <f t="shared" si="9"/>
        <v>1822.3589999999997</v>
      </c>
      <c r="H185" s="54">
        <f t="shared" si="10"/>
        <v>1743.126</v>
      </c>
      <c r="I185" s="258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1584.6599999999999</v>
      </c>
      <c r="G186" s="53">
        <f t="shared" si="9"/>
        <v>1822.3589999999997</v>
      </c>
      <c r="H186" s="54">
        <f t="shared" si="10"/>
        <v>1743.126</v>
      </c>
      <c r="I186" s="258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13117.103999999999</v>
      </c>
      <c r="G187" s="53">
        <f t="shared" si="9"/>
        <v>15084.669599999997</v>
      </c>
      <c r="H187" s="54">
        <f t="shared" si="10"/>
        <v>14428.814400000001</v>
      </c>
      <c r="I187" s="258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1584.6599999999999</v>
      </c>
      <c r="G188" s="53">
        <f t="shared" si="9"/>
        <v>1822.3589999999997</v>
      </c>
      <c r="H188" s="54">
        <f t="shared" si="10"/>
        <v>1743.126</v>
      </c>
      <c r="I188" s="258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16816.8</v>
      </c>
      <c r="G189" s="53">
        <f t="shared" si="9"/>
        <v>19339.319999999996</v>
      </c>
      <c r="H189" s="54">
        <f t="shared" si="10"/>
        <v>18498.48</v>
      </c>
      <c r="I189" s="258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2258.4100000000003</v>
      </c>
      <c r="G190" s="53">
        <f t="shared" si="9"/>
        <v>2597.1715000000004</v>
      </c>
      <c r="H190" s="54">
        <f t="shared" si="10"/>
        <v>2484.2510000000007</v>
      </c>
      <c r="I190" s="258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17265.248</v>
      </c>
      <c r="G191" s="53">
        <f t="shared" si="9"/>
        <v>19855.035199999998</v>
      </c>
      <c r="H191" s="54">
        <f t="shared" si="10"/>
        <v>18991.772800000002</v>
      </c>
      <c r="I191" s="258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1924.2299999999998</v>
      </c>
      <c r="G192" s="53">
        <f t="shared" si="9"/>
        <v>2212.8644999999997</v>
      </c>
      <c r="H192" s="54">
        <f t="shared" si="10"/>
        <v>2116.6529999999998</v>
      </c>
      <c r="I192" s="258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107.8</v>
      </c>
      <c r="G193" s="53">
        <f t="shared" si="9"/>
        <v>123.96999999999998</v>
      </c>
      <c r="H193" s="54">
        <f t="shared" si="10"/>
        <v>118.58000000000001</v>
      </c>
      <c r="I193" s="63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369.75400000000002</v>
      </c>
      <c r="G194" s="53">
        <f t="shared" si="9"/>
        <v>425.21710000000002</v>
      </c>
      <c r="H194" s="54">
        <f t="shared" si="10"/>
        <v>406.72940000000006</v>
      </c>
      <c r="I194" s="63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120.197</v>
      </c>
      <c r="G195" s="53">
        <f t="shared" si="9"/>
        <v>138.22655</v>
      </c>
      <c r="H195" s="54">
        <f t="shared" si="10"/>
        <v>132.2167</v>
      </c>
      <c r="I195" s="63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16144.127999999999</v>
      </c>
      <c r="G196" s="53">
        <f t="shared" si="9"/>
        <v>18565.747199999998</v>
      </c>
      <c r="H196" s="54">
        <f t="shared" si="10"/>
        <v>17758.540799999999</v>
      </c>
      <c r="I196" s="258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1940.3999999999999</v>
      </c>
      <c r="G197" s="53">
        <f t="shared" si="9"/>
        <v>2231.4599999999996</v>
      </c>
      <c r="H197" s="54">
        <f t="shared" si="10"/>
        <v>2134.44</v>
      </c>
      <c r="I197" s="258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434.43400000000003</v>
      </c>
      <c r="G198" s="53">
        <f t="shared" si="9"/>
        <v>499.59909999999996</v>
      </c>
      <c r="H198" s="54">
        <f t="shared" si="10"/>
        <v>477.87740000000008</v>
      </c>
      <c r="I198" s="63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5125.8899999999994</v>
      </c>
      <c r="G199" s="53">
        <f t="shared" si="9"/>
        <v>5894.7734999999984</v>
      </c>
      <c r="H199" s="54">
        <f t="shared" si="10"/>
        <v>5638.4790000000003</v>
      </c>
      <c r="I199" s="258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120.197</v>
      </c>
      <c r="G200" s="53">
        <f t="shared" si="9"/>
        <v>138.22655</v>
      </c>
      <c r="H200" s="54">
        <f t="shared" si="10"/>
        <v>132.2167</v>
      </c>
      <c r="I200" s="63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292.67699999999996</v>
      </c>
      <c r="G201" s="53">
        <f t="shared" si="9"/>
        <v>336.57854999999995</v>
      </c>
      <c r="H201" s="54">
        <f t="shared" si="10"/>
        <v>321.94470000000001</v>
      </c>
      <c r="I201" s="63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166.012</v>
      </c>
      <c r="G202" s="53">
        <f t="shared" ref="G202:G230" si="13">F202*1.15</f>
        <v>190.91379999999998</v>
      </c>
      <c r="H202" s="54">
        <f t="shared" ref="H202:H230" si="14">F202*1.1</f>
        <v>182.61320000000001</v>
      </c>
      <c r="I202" s="63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24104.079999999998</v>
      </c>
      <c r="G203" s="53">
        <f t="shared" si="13"/>
        <v>27719.691999999995</v>
      </c>
      <c r="H203" s="54">
        <f t="shared" si="14"/>
        <v>26514.488000000001</v>
      </c>
      <c r="I203" s="258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2845.92</v>
      </c>
      <c r="G204" s="53">
        <f t="shared" si="13"/>
        <v>3272.808</v>
      </c>
      <c r="H204" s="54">
        <f t="shared" si="14"/>
        <v>3130.5120000000002</v>
      </c>
      <c r="I204" s="258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2845.92</v>
      </c>
      <c r="G205" s="53">
        <f t="shared" si="13"/>
        <v>3272.808</v>
      </c>
      <c r="H205" s="54">
        <f t="shared" si="14"/>
        <v>3130.5120000000002</v>
      </c>
      <c r="I205" s="258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617.69400000000007</v>
      </c>
      <c r="G206" s="53">
        <f t="shared" si="13"/>
        <v>710.34810000000004</v>
      </c>
      <c r="H206" s="54">
        <f t="shared" si="14"/>
        <v>679.46340000000009</v>
      </c>
      <c r="I206" s="63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7244.16</v>
      </c>
      <c r="G207" s="53">
        <f t="shared" si="13"/>
        <v>8330.7839999999997</v>
      </c>
      <c r="H207" s="54">
        <f t="shared" si="14"/>
        <v>7968.5760000000009</v>
      </c>
      <c r="I207" s="258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166.012</v>
      </c>
      <c r="G208" s="53">
        <f t="shared" si="13"/>
        <v>190.91379999999998</v>
      </c>
      <c r="H208" s="54">
        <f t="shared" si="14"/>
        <v>182.61320000000001</v>
      </c>
      <c r="I208" s="63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617.69400000000007</v>
      </c>
      <c r="G209" s="53">
        <f t="shared" si="13"/>
        <v>710.34810000000004</v>
      </c>
      <c r="H209" s="54">
        <f t="shared" si="14"/>
        <v>679.46340000000009</v>
      </c>
      <c r="I209" s="63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172.48000000000002</v>
      </c>
      <c r="G210" s="53">
        <f t="shared" si="13"/>
        <v>198.352</v>
      </c>
      <c r="H210" s="54">
        <f t="shared" si="14"/>
        <v>189.72800000000004</v>
      </c>
      <c r="I210" s="63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24776.752</v>
      </c>
      <c r="G211" s="53">
        <f t="shared" si="13"/>
        <v>28493.264799999997</v>
      </c>
      <c r="H211" s="54">
        <f t="shared" si="14"/>
        <v>27254.427200000002</v>
      </c>
      <c r="I211" s="258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24776.752</v>
      </c>
      <c r="G212" s="53">
        <f t="shared" si="13"/>
        <v>28493.264799999997</v>
      </c>
      <c r="H212" s="54">
        <f t="shared" si="14"/>
        <v>27254.427200000002</v>
      </c>
      <c r="I212" s="258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2969.8899999999994</v>
      </c>
      <c r="G213" s="53">
        <f t="shared" si="13"/>
        <v>3415.3734999999992</v>
      </c>
      <c r="H213" s="54">
        <f t="shared" si="14"/>
        <v>3266.8789999999995</v>
      </c>
      <c r="I213" s="258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646.79999999999995</v>
      </c>
      <c r="G214" s="53">
        <f t="shared" si="13"/>
        <v>743.81999999999994</v>
      </c>
      <c r="H214" s="54">
        <f t="shared" si="14"/>
        <v>711.48</v>
      </c>
      <c r="I214" s="63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7955.6399999999994</v>
      </c>
      <c r="G215" s="53">
        <f t="shared" si="13"/>
        <v>9148.985999999999</v>
      </c>
      <c r="H215" s="54">
        <f t="shared" si="14"/>
        <v>8751.2039999999997</v>
      </c>
      <c r="I215" s="258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175.71399999999997</v>
      </c>
      <c r="G216" s="53">
        <f t="shared" si="13"/>
        <v>202.07109999999994</v>
      </c>
      <c r="H216" s="54">
        <f t="shared" si="14"/>
        <v>193.28539999999998</v>
      </c>
      <c r="I216" s="63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3126.2</v>
      </c>
      <c r="G217" s="53">
        <f t="shared" si="13"/>
        <v>3595.1299999999997</v>
      </c>
      <c r="H217" s="54">
        <f t="shared" si="14"/>
        <v>3438.82</v>
      </c>
      <c r="I217" s="258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3126.2</v>
      </c>
      <c r="G218" s="53">
        <f t="shared" si="13"/>
        <v>3595.1299999999997</v>
      </c>
      <c r="H218" s="54">
        <f t="shared" si="14"/>
        <v>3438.82</v>
      </c>
      <c r="I218" s="258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26962.935999999998</v>
      </c>
      <c r="G219" s="53">
        <f t="shared" si="13"/>
        <v>31007.376399999994</v>
      </c>
      <c r="H219" s="54">
        <f t="shared" si="14"/>
        <v>29659.229599999999</v>
      </c>
      <c r="I219" s="258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664.048</v>
      </c>
      <c r="G220" s="53">
        <f t="shared" si="13"/>
        <v>763.65519999999992</v>
      </c>
      <c r="H220" s="54">
        <f t="shared" si="14"/>
        <v>730.45280000000002</v>
      </c>
      <c r="I220" s="63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8586.2699999999986</v>
      </c>
      <c r="G221" s="53">
        <f t="shared" si="13"/>
        <v>9874.2104999999974</v>
      </c>
      <c r="H221" s="54">
        <f t="shared" si="14"/>
        <v>9444.896999999999</v>
      </c>
      <c r="I221" s="258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92.438500000000005</v>
      </c>
      <c r="G222" s="53">
        <f t="shared" si="13"/>
        <v>106.304275</v>
      </c>
      <c r="H222" s="54">
        <f t="shared" si="14"/>
        <v>101.68235000000001</v>
      </c>
      <c r="I222" s="63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14070.055999999997</v>
      </c>
      <c r="G223" s="53">
        <f t="shared" si="13"/>
        <v>16180.564399999996</v>
      </c>
      <c r="H223" s="54">
        <f t="shared" si="14"/>
        <v>15477.061599999997</v>
      </c>
      <c r="I223" s="258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323.39999999999998</v>
      </c>
      <c r="G224" s="53">
        <f t="shared" si="13"/>
        <v>371.90999999999997</v>
      </c>
      <c r="H224" s="54">
        <f t="shared" si="14"/>
        <v>355.74</v>
      </c>
      <c r="I224" s="63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6447.7874999999995</v>
      </c>
      <c r="G225" s="53">
        <f t="shared" si="13"/>
        <v>7414.9556249999987</v>
      </c>
      <c r="H225" s="54">
        <f t="shared" si="14"/>
        <v>7092.5662499999999</v>
      </c>
      <c r="I225" s="63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162.23899999999998</v>
      </c>
      <c r="G226" s="53">
        <f t="shared" si="13"/>
        <v>186.57484999999997</v>
      </c>
      <c r="H226" s="54">
        <f t="shared" si="14"/>
        <v>178.46289999999999</v>
      </c>
      <c r="I226" s="63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712.82749999999999</v>
      </c>
      <c r="G227" s="53">
        <f t="shared" si="13"/>
        <v>819.75162499999988</v>
      </c>
      <c r="H227" s="54">
        <f t="shared" si="14"/>
        <v>784.11025000000006</v>
      </c>
      <c r="I227" s="63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201.40813</v>
      </c>
      <c r="G228" s="53">
        <f t="shared" si="13"/>
        <v>231.61934949999997</v>
      </c>
      <c r="H228" s="54">
        <f t="shared" si="14"/>
        <v>221.54894300000001</v>
      </c>
      <c r="I228" s="258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815.23749999999995</v>
      </c>
      <c r="G229" s="53">
        <f t="shared" si="13"/>
        <v>937.52312499999982</v>
      </c>
      <c r="H229" s="54">
        <f t="shared" si="14"/>
        <v>896.76125000000002</v>
      </c>
      <c r="I229" s="63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2.9645000000000001</v>
      </c>
      <c r="G230" s="53">
        <f t="shared" si="13"/>
        <v>3.4091749999999998</v>
      </c>
      <c r="H230" s="54">
        <f t="shared" si="14"/>
        <v>3.2609500000000002</v>
      </c>
      <c r="I230" s="258">
        <f t="shared" si="15"/>
        <v>0</v>
      </c>
    </row>
    <row r="231" spans="1:13" ht="21">
      <c r="A231" s="175" t="s">
        <v>698</v>
      </c>
      <c r="B231" s="176" t="s">
        <v>697</v>
      </c>
      <c r="C231" s="93">
        <v>208</v>
      </c>
      <c r="D231" s="177">
        <v>529.62905925677944</v>
      </c>
      <c r="E231" s="9"/>
      <c r="F231" s="22">
        <f t="shared" ref="F231:F261" si="16">(D231*C$1)+E231*C$2</f>
        <v>15862.390324740543</v>
      </c>
      <c r="G231" s="53">
        <f t="shared" ref="G231:G261" si="17">F231*1.15</f>
        <v>18241.748873451623</v>
      </c>
      <c r="H231" s="54">
        <f t="shared" ref="H231:H261" si="18">F231*1.1</f>
        <v>17448.629357214599</v>
      </c>
      <c r="I231" s="178">
        <f t="shared" ref="I231:I261" si="19">SUM(J231:GR231)</f>
        <v>0</v>
      </c>
      <c r="M231" s="117"/>
    </row>
    <row r="232" spans="1:13" ht="21">
      <c r="A232" s="175" t="s">
        <v>699</v>
      </c>
      <c r="B232" s="176" t="s">
        <v>700</v>
      </c>
      <c r="C232" s="93">
        <v>60</v>
      </c>
      <c r="D232" s="177">
        <v>190.98560428523601</v>
      </c>
      <c r="E232" s="9"/>
      <c r="F232" s="22">
        <f t="shared" si="16"/>
        <v>5720.0188483428183</v>
      </c>
      <c r="G232" s="53">
        <f t="shared" si="17"/>
        <v>6578.0216755942402</v>
      </c>
      <c r="H232" s="54">
        <f t="shared" si="18"/>
        <v>6292.0207331771007</v>
      </c>
      <c r="I232" s="178">
        <f t="shared" si="19"/>
        <v>0</v>
      </c>
    </row>
    <row r="233" spans="1:13" ht="21">
      <c r="A233" s="175" t="s">
        <v>701</v>
      </c>
      <c r="B233" s="176" t="s">
        <v>702</v>
      </c>
      <c r="C233" s="93">
        <v>1</v>
      </c>
      <c r="D233" s="177">
        <v>4.1781051221961834</v>
      </c>
      <c r="E233" s="9"/>
      <c r="F233" s="22">
        <f t="shared" si="16"/>
        <v>125.13424840977569</v>
      </c>
      <c r="G233" s="53">
        <f t="shared" si="17"/>
        <v>143.90438567124204</v>
      </c>
      <c r="H233" s="54">
        <f t="shared" si="18"/>
        <v>137.64767325075329</v>
      </c>
      <c r="I233" s="178">
        <f t="shared" si="19"/>
        <v>0</v>
      </c>
    </row>
    <row r="234" spans="1:13" ht="21">
      <c r="A234" s="175" t="s">
        <v>703</v>
      </c>
      <c r="B234" s="176" t="s">
        <v>704</v>
      </c>
      <c r="C234" s="93">
        <v>4</v>
      </c>
      <c r="D234" s="177">
        <v>14.330097087378642</v>
      </c>
      <c r="E234" s="9"/>
      <c r="F234" s="22">
        <f t="shared" si="16"/>
        <v>429.18640776699033</v>
      </c>
      <c r="G234" s="53">
        <f t="shared" si="17"/>
        <v>493.56436893203886</v>
      </c>
      <c r="H234" s="54">
        <f t="shared" si="18"/>
        <v>472.10504854368941</v>
      </c>
      <c r="I234" s="178">
        <f t="shared" si="19"/>
        <v>0</v>
      </c>
    </row>
    <row r="235" spans="1:13" ht="21">
      <c r="A235" s="175" t="s">
        <v>705</v>
      </c>
      <c r="B235" s="176" t="s">
        <v>706</v>
      </c>
      <c r="C235" s="93">
        <v>5</v>
      </c>
      <c r="D235" s="177">
        <v>17.51389353866756</v>
      </c>
      <c r="E235" s="9"/>
      <c r="F235" s="22">
        <f t="shared" si="16"/>
        <v>524.54111148309346</v>
      </c>
      <c r="G235" s="53">
        <f t="shared" si="17"/>
        <v>603.22227820555747</v>
      </c>
      <c r="H235" s="54">
        <f t="shared" si="18"/>
        <v>576.99522263140284</v>
      </c>
      <c r="I235" s="178">
        <f t="shared" si="19"/>
        <v>0</v>
      </c>
    </row>
    <row r="236" spans="1:13" ht="21">
      <c r="A236" s="175" t="s">
        <v>709</v>
      </c>
      <c r="B236" s="176" t="s">
        <v>710</v>
      </c>
      <c r="C236" s="84">
        <v>208</v>
      </c>
      <c r="D236" s="177">
        <v>562.43722798794772</v>
      </c>
      <c r="E236" s="9"/>
      <c r="F236" s="22">
        <f t="shared" si="16"/>
        <v>16844.994978239032</v>
      </c>
      <c r="G236" s="53">
        <f t="shared" si="17"/>
        <v>19371.744224974886</v>
      </c>
      <c r="H236" s="54">
        <f t="shared" si="18"/>
        <v>18529.494476062937</v>
      </c>
      <c r="I236" s="178">
        <f t="shared" si="19"/>
        <v>0</v>
      </c>
    </row>
    <row r="237" spans="1:13" ht="21">
      <c r="A237" s="175" t="s">
        <v>711</v>
      </c>
      <c r="B237" s="176" t="s">
        <v>712</v>
      </c>
      <c r="C237" s="84">
        <v>1</v>
      </c>
      <c r="D237" s="177">
        <v>4.2524271844660193</v>
      </c>
      <c r="E237" s="9"/>
      <c r="F237" s="22">
        <f t="shared" si="16"/>
        <v>127.36019417475727</v>
      </c>
      <c r="G237" s="53">
        <f t="shared" si="17"/>
        <v>146.46422330097084</v>
      </c>
      <c r="H237" s="54">
        <f t="shared" si="18"/>
        <v>140.096213592233</v>
      </c>
      <c r="I237" s="178">
        <f t="shared" si="19"/>
        <v>0</v>
      </c>
    </row>
    <row r="238" spans="1:13" ht="21">
      <c r="A238" s="175" t="s">
        <v>713</v>
      </c>
      <c r="B238" s="176" t="s">
        <v>714</v>
      </c>
      <c r="C238" s="84">
        <v>4</v>
      </c>
      <c r="D238" s="177">
        <v>15.139604954804152</v>
      </c>
      <c r="E238" s="9"/>
      <c r="F238" s="22">
        <f t="shared" si="16"/>
        <v>453.43116839638435</v>
      </c>
      <c r="G238" s="53">
        <f t="shared" si="17"/>
        <v>521.44584365584194</v>
      </c>
      <c r="H238" s="54">
        <f t="shared" si="18"/>
        <v>498.77428523602282</v>
      </c>
      <c r="I238" s="178">
        <f t="shared" si="19"/>
        <v>0</v>
      </c>
    </row>
    <row r="239" spans="1:13" ht="21">
      <c r="A239" s="175" t="s">
        <v>715</v>
      </c>
      <c r="B239" s="176" t="s">
        <v>716</v>
      </c>
      <c r="C239" s="84">
        <v>5</v>
      </c>
      <c r="D239" s="177">
        <v>18.620689655172416</v>
      </c>
      <c r="E239" s="9"/>
      <c r="F239" s="22">
        <f t="shared" si="16"/>
        <v>557.68965517241384</v>
      </c>
      <c r="G239" s="53">
        <f t="shared" si="17"/>
        <v>641.34310344827588</v>
      </c>
      <c r="H239" s="54">
        <f t="shared" si="18"/>
        <v>613.45862068965528</v>
      </c>
      <c r="I239" s="178">
        <f t="shared" si="19"/>
        <v>0</v>
      </c>
    </row>
    <row r="240" spans="1:13" ht="21">
      <c r="A240" s="175" t="s">
        <v>718</v>
      </c>
      <c r="B240" s="176" t="s">
        <v>719</v>
      </c>
      <c r="C240" s="93">
        <v>1</v>
      </c>
      <c r="D240" s="177">
        <v>4.9795781720790089</v>
      </c>
      <c r="E240" s="9"/>
      <c r="F240" s="22">
        <f t="shared" si="16"/>
        <v>149.13836625376632</v>
      </c>
      <c r="G240" s="53">
        <f t="shared" si="17"/>
        <v>171.50912119183127</v>
      </c>
      <c r="H240" s="54">
        <f t="shared" si="18"/>
        <v>164.05220287914295</v>
      </c>
      <c r="I240" s="178">
        <f t="shared" si="19"/>
        <v>0</v>
      </c>
    </row>
    <row r="241" spans="1:9" ht="21">
      <c r="A241" s="175" t="s">
        <v>720</v>
      </c>
      <c r="B241" s="176" t="s">
        <v>721</v>
      </c>
      <c r="C241" s="93">
        <v>5</v>
      </c>
      <c r="D241" s="177">
        <v>21.577502510880482</v>
      </c>
      <c r="E241" s="9"/>
      <c r="F241" s="22">
        <f t="shared" si="16"/>
        <v>646.24620020087036</v>
      </c>
      <c r="G241" s="53">
        <f t="shared" si="17"/>
        <v>743.18313023100086</v>
      </c>
      <c r="H241" s="54">
        <f t="shared" si="18"/>
        <v>710.87082022095751</v>
      </c>
      <c r="I241" s="178">
        <f t="shared" si="19"/>
        <v>0</v>
      </c>
    </row>
    <row r="242" spans="1:9" ht="21">
      <c r="A242" s="175" t="s">
        <v>723</v>
      </c>
      <c r="B242" s="176" t="s">
        <v>724</v>
      </c>
      <c r="C242" s="84">
        <v>60</v>
      </c>
      <c r="D242" s="177">
        <v>271.12889186474717</v>
      </c>
      <c r="E242" s="9"/>
      <c r="F242" s="22">
        <f t="shared" si="16"/>
        <v>8120.3103113491779</v>
      </c>
      <c r="G242" s="53">
        <f t="shared" si="17"/>
        <v>9338.3568580515548</v>
      </c>
      <c r="H242" s="54">
        <f t="shared" si="18"/>
        <v>8932.3413424840965</v>
      </c>
      <c r="I242" s="178">
        <f t="shared" si="19"/>
        <v>0</v>
      </c>
    </row>
    <row r="243" spans="1:9" ht="21">
      <c r="A243" s="175" t="s">
        <v>725</v>
      </c>
      <c r="B243" s="176" t="s">
        <v>726</v>
      </c>
      <c r="C243" s="84">
        <v>1</v>
      </c>
      <c r="D243" s="177">
        <v>4.915299631737529</v>
      </c>
      <c r="E243" s="9"/>
      <c r="F243" s="22">
        <f t="shared" si="16"/>
        <v>147.21322397053899</v>
      </c>
      <c r="G243" s="53">
        <f t="shared" si="17"/>
        <v>169.29520756611981</v>
      </c>
      <c r="H243" s="54">
        <f t="shared" si="18"/>
        <v>161.9345463675929</v>
      </c>
      <c r="I243" s="178">
        <f t="shared" si="19"/>
        <v>0</v>
      </c>
    </row>
    <row r="244" spans="1:9" ht="21">
      <c r="A244" s="175" t="s">
        <v>727</v>
      </c>
      <c r="B244" s="176" t="s">
        <v>728</v>
      </c>
      <c r="C244" s="84">
        <v>4</v>
      </c>
      <c r="D244" s="177">
        <v>17.558085035152327</v>
      </c>
      <c r="E244" s="9"/>
      <c r="F244" s="22">
        <f t="shared" si="16"/>
        <v>525.86464680281222</v>
      </c>
      <c r="G244" s="53">
        <f t="shared" si="17"/>
        <v>604.74434382323398</v>
      </c>
      <c r="H244" s="54">
        <f t="shared" si="18"/>
        <v>578.45111148309354</v>
      </c>
      <c r="I244" s="178">
        <f t="shared" si="19"/>
        <v>0</v>
      </c>
    </row>
    <row r="245" spans="1:9" ht="21">
      <c r="A245" s="175" t="s">
        <v>729</v>
      </c>
      <c r="B245" s="176" t="s">
        <v>730</v>
      </c>
      <c r="C245" s="84">
        <v>5</v>
      </c>
      <c r="D245" s="177">
        <v>21.039169735520591</v>
      </c>
      <c r="E245" s="9"/>
      <c r="F245" s="22">
        <f t="shared" si="16"/>
        <v>630.1231335788417</v>
      </c>
      <c r="G245" s="53">
        <f t="shared" si="17"/>
        <v>724.64160361566792</v>
      </c>
      <c r="H245" s="54">
        <f t="shared" si="18"/>
        <v>693.13544693672588</v>
      </c>
      <c r="I245" s="178">
        <f t="shared" si="19"/>
        <v>0</v>
      </c>
    </row>
    <row r="246" spans="1:9" ht="21">
      <c r="A246" s="175" t="s">
        <v>732</v>
      </c>
      <c r="B246" s="176" t="s">
        <v>733</v>
      </c>
      <c r="C246" s="101">
        <v>1</v>
      </c>
      <c r="D246" s="177">
        <v>5.4194844325410108</v>
      </c>
      <c r="E246" s="9"/>
      <c r="F246" s="22">
        <f t="shared" si="16"/>
        <v>162.31355875460326</v>
      </c>
      <c r="G246" s="53">
        <f t="shared" si="17"/>
        <v>186.66059256779374</v>
      </c>
      <c r="H246" s="54">
        <f t="shared" si="18"/>
        <v>178.5449146300636</v>
      </c>
      <c r="I246" s="178">
        <f t="shared" si="19"/>
        <v>0</v>
      </c>
    </row>
    <row r="247" spans="1:9" ht="21">
      <c r="A247" s="175" t="s">
        <v>734</v>
      </c>
      <c r="B247" s="176" t="s">
        <v>735</v>
      </c>
      <c r="C247" s="101">
        <v>4</v>
      </c>
      <c r="D247" s="177">
        <v>19.456310679611651</v>
      </c>
      <c r="E247" s="9"/>
      <c r="F247" s="22">
        <f t="shared" si="16"/>
        <v>582.71650485436896</v>
      </c>
      <c r="G247" s="53">
        <f t="shared" si="17"/>
        <v>670.12398058252427</v>
      </c>
      <c r="H247" s="54">
        <f t="shared" si="18"/>
        <v>640.98815533980587</v>
      </c>
      <c r="I247" s="178">
        <f t="shared" si="19"/>
        <v>0</v>
      </c>
    </row>
    <row r="248" spans="1:9" ht="21">
      <c r="A248" s="175" t="s">
        <v>736</v>
      </c>
      <c r="B248" s="176" t="s">
        <v>737</v>
      </c>
      <c r="C248" s="101">
        <v>5</v>
      </c>
      <c r="D248" s="177">
        <v>24.427854034147973</v>
      </c>
      <c r="E248" s="9"/>
      <c r="F248" s="22">
        <f t="shared" si="16"/>
        <v>731.61422832273183</v>
      </c>
      <c r="G248" s="53">
        <f t="shared" si="17"/>
        <v>841.35636257114152</v>
      </c>
      <c r="H248" s="54">
        <f t="shared" si="18"/>
        <v>804.77565115500511</v>
      </c>
      <c r="I248" s="178">
        <f t="shared" si="19"/>
        <v>0</v>
      </c>
    </row>
    <row r="249" spans="1:9" ht="21">
      <c r="A249" s="175" t="s">
        <v>738</v>
      </c>
      <c r="B249" s="176" t="s">
        <v>739</v>
      </c>
      <c r="C249" s="80">
        <v>60</v>
      </c>
      <c r="D249" s="177">
        <v>256.96149983260796</v>
      </c>
      <c r="E249" s="9"/>
      <c r="F249" s="22">
        <f t="shared" si="16"/>
        <v>7695.9969199866082</v>
      </c>
      <c r="G249" s="53">
        <f t="shared" si="17"/>
        <v>8850.3964579845979</v>
      </c>
      <c r="H249" s="54">
        <f t="shared" si="18"/>
        <v>8465.5966119852692</v>
      </c>
      <c r="I249" s="178">
        <f t="shared" si="19"/>
        <v>0</v>
      </c>
    </row>
    <row r="250" spans="1:9" ht="21">
      <c r="A250" s="175" t="s">
        <v>740</v>
      </c>
      <c r="B250" s="176" t="s">
        <v>741</v>
      </c>
      <c r="C250" s="80">
        <v>1</v>
      </c>
      <c r="D250" s="177">
        <v>5.3531971878138602</v>
      </c>
      <c r="E250" s="9"/>
      <c r="F250" s="22">
        <f t="shared" si="16"/>
        <v>160.3282557750251</v>
      </c>
      <c r="G250" s="53">
        <f t="shared" si="17"/>
        <v>184.37749414127885</v>
      </c>
      <c r="H250" s="54">
        <f t="shared" si="18"/>
        <v>176.36108135252763</v>
      </c>
      <c r="I250" s="178">
        <f t="shared" si="19"/>
        <v>0</v>
      </c>
    </row>
    <row r="251" spans="1:9" ht="21">
      <c r="A251" s="175" t="s">
        <v>742</v>
      </c>
      <c r="B251" s="176" t="s">
        <v>743</v>
      </c>
      <c r="C251" s="80">
        <v>4</v>
      </c>
      <c r="D251" s="177">
        <v>19.273518580515567</v>
      </c>
      <c r="E251" s="9"/>
      <c r="F251" s="22">
        <f t="shared" si="16"/>
        <v>577.24188148644123</v>
      </c>
      <c r="G251" s="53">
        <f t="shared" si="17"/>
        <v>663.82816370940736</v>
      </c>
      <c r="H251" s="54">
        <f t="shared" si="18"/>
        <v>634.96606963508543</v>
      </c>
      <c r="I251" s="178">
        <f t="shared" si="19"/>
        <v>0</v>
      </c>
    </row>
    <row r="252" spans="1:9" ht="21">
      <c r="A252" s="175" t="s">
        <v>744</v>
      </c>
      <c r="B252" s="176" t="s">
        <v>745</v>
      </c>
      <c r="C252" s="80">
        <v>5</v>
      </c>
      <c r="D252" s="177">
        <v>23.556076330766654</v>
      </c>
      <c r="E252" s="9"/>
      <c r="F252" s="22">
        <f t="shared" si="16"/>
        <v>705.50448610646129</v>
      </c>
      <c r="G252" s="53">
        <f t="shared" si="17"/>
        <v>811.33015902243039</v>
      </c>
      <c r="H252" s="54">
        <f t="shared" si="18"/>
        <v>776.05493471710747</v>
      </c>
      <c r="I252" s="178">
        <f t="shared" si="19"/>
        <v>0</v>
      </c>
    </row>
    <row r="253" spans="1:9" ht="21">
      <c r="A253" s="175" t="s">
        <v>748</v>
      </c>
      <c r="B253" s="176" t="s">
        <v>749</v>
      </c>
      <c r="C253" s="106">
        <v>60</v>
      </c>
      <c r="D253" s="177">
        <v>348.95413458319382</v>
      </c>
      <c r="E253" s="9"/>
      <c r="F253" s="22">
        <f t="shared" si="16"/>
        <v>10451.176330766655</v>
      </c>
      <c r="G253" s="53">
        <f t="shared" si="17"/>
        <v>12018.852780381652</v>
      </c>
      <c r="H253" s="54">
        <f t="shared" si="18"/>
        <v>11496.293963843322</v>
      </c>
      <c r="I253" s="178">
        <f t="shared" si="19"/>
        <v>0</v>
      </c>
    </row>
    <row r="254" spans="1:9" ht="21">
      <c r="A254" s="175" t="s">
        <v>750</v>
      </c>
      <c r="B254" s="176" t="s">
        <v>751</v>
      </c>
      <c r="C254" s="106">
        <v>1</v>
      </c>
      <c r="D254" s="177">
        <v>7.2775359892869096</v>
      </c>
      <c r="E254" s="9"/>
      <c r="F254" s="22">
        <f t="shared" si="16"/>
        <v>217.96220287914295</v>
      </c>
      <c r="G254" s="53">
        <f t="shared" si="17"/>
        <v>250.65653331101439</v>
      </c>
      <c r="H254" s="54">
        <f t="shared" si="18"/>
        <v>239.75842316705726</v>
      </c>
      <c r="I254" s="178">
        <f t="shared" si="19"/>
        <v>0</v>
      </c>
    </row>
    <row r="255" spans="1:9" ht="21">
      <c r="A255" s="175" t="s">
        <v>752</v>
      </c>
      <c r="B255" s="176" t="s">
        <v>753</v>
      </c>
      <c r="C255" s="106">
        <v>5</v>
      </c>
      <c r="D255" s="177">
        <v>32.01071309005691</v>
      </c>
      <c r="E255" s="9"/>
      <c r="F255" s="22">
        <f t="shared" si="16"/>
        <v>958.72085704720439</v>
      </c>
      <c r="G255" s="53">
        <f t="shared" si="17"/>
        <v>1102.528985604285</v>
      </c>
      <c r="H255" s="54">
        <f t="shared" si="18"/>
        <v>1054.592942751925</v>
      </c>
      <c r="I255" s="178">
        <f t="shared" si="19"/>
        <v>0</v>
      </c>
    </row>
    <row r="256" spans="1:9" ht="21">
      <c r="A256" s="175" t="s">
        <v>756</v>
      </c>
      <c r="B256" s="176" t="s">
        <v>757</v>
      </c>
      <c r="C256" s="108">
        <v>1</v>
      </c>
      <c r="D256" s="177">
        <v>6.9019082691663876</v>
      </c>
      <c r="E256" s="9"/>
      <c r="F256" s="22">
        <f t="shared" si="16"/>
        <v>206.71215266153331</v>
      </c>
      <c r="G256" s="53">
        <f t="shared" si="17"/>
        <v>237.71897556076328</v>
      </c>
      <c r="H256" s="54">
        <f t="shared" si="18"/>
        <v>227.38336792768666</v>
      </c>
      <c r="I256" s="178">
        <f t="shared" si="19"/>
        <v>0</v>
      </c>
    </row>
    <row r="257" spans="1:9" ht="21">
      <c r="A257" s="175" t="s">
        <v>758</v>
      </c>
      <c r="B257" s="176" t="s">
        <v>759</v>
      </c>
      <c r="C257" s="108">
        <v>5</v>
      </c>
      <c r="D257" s="177">
        <v>28.611985269501172</v>
      </c>
      <c r="E257" s="9"/>
      <c r="F257" s="22">
        <f t="shared" si="16"/>
        <v>856.92895882156006</v>
      </c>
      <c r="G257" s="53">
        <f t="shared" si="17"/>
        <v>985.46830264479399</v>
      </c>
      <c r="H257" s="54">
        <f t="shared" si="18"/>
        <v>942.62185470371617</v>
      </c>
      <c r="I257" s="178">
        <f t="shared" si="19"/>
        <v>0</v>
      </c>
    </row>
    <row r="258" spans="1:9" ht="21">
      <c r="A258" s="175" t="s">
        <v>761</v>
      </c>
      <c r="B258" s="176" t="s">
        <v>762</v>
      </c>
      <c r="C258" s="112">
        <v>1</v>
      </c>
      <c r="D258" s="177">
        <v>6.4017408771342481</v>
      </c>
      <c r="E258" s="9"/>
      <c r="F258" s="22">
        <f t="shared" si="16"/>
        <v>191.73213927017073</v>
      </c>
      <c r="G258" s="53">
        <f t="shared" si="17"/>
        <v>220.49196016069632</v>
      </c>
      <c r="H258" s="54">
        <f t="shared" si="18"/>
        <v>210.90535319718782</v>
      </c>
      <c r="I258" s="178">
        <f t="shared" si="19"/>
        <v>0</v>
      </c>
    </row>
    <row r="259" spans="1:9" ht="21">
      <c r="A259" s="175" t="s">
        <v>763</v>
      </c>
      <c r="B259" s="176" t="s">
        <v>764</v>
      </c>
      <c r="C259" s="112">
        <v>5</v>
      </c>
      <c r="D259" s="177">
        <v>28.196183461667225</v>
      </c>
      <c r="E259" s="9"/>
      <c r="F259" s="22">
        <f t="shared" si="16"/>
        <v>844.47569467693336</v>
      </c>
      <c r="G259" s="53">
        <f t="shared" si="17"/>
        <v>971.14704887847324</v>
      </c>
      <c r="H259" s="54">
        <f t="shared" si="18"/>
        <v>928.92326414462673</v>
      </c>
      <c r="I259" s="178">
        <f t="shared" si="19"/>
        <v>0</v>
      </c>
    </row>
    <row r="260" spans="1:9" ht="21">
      <c r="A260" s="175" t="s">
        <v>767</v>
      </c>
      <c r="B260" s="176" t="s">
        <v>768</v>
      </c>
      <c r="C260" s="106">
        <v>1</v>
      </c>
      <c r="D260" s="177">
        <v>6.1727485771677264</v>
      </c>
      <c r="E260" s="9"/>
      <c r="F260" s="22">
        <f t="shared" si="16"/>
        <v>184.87381988617341</v>
      </c>
      <c r="G260" s="53">
        <f t="shared" si="17"/>
        <v>212.60489286909942</v>
      </c>
      <c r="H260" s="54">
        <f t="shared" si="18"/>
        <v>203.36120187479077</v>
      </c>
      <c r="I260" s="178">
        <f t="shared" si="19"/>
        <v>0</v>
      </c>
    </row>
    <row r="261" spans="1:9" ht="21">
      <c r="A261" s="175" t="s">
        <v>769</v>
      </c>
      <c r="B261" s="176" t="s">
        <v>770</v>
      </c>
      <c r="C261" s="106">
        <v>5</v>
      </c>
      <c r="D261" s="177">
        <v>26.761968530297956</v>
      </c>
      <c r="E261" s="9"/>
      <c r="F261" s="22">
        <f t="shared" si="16"/>
        <v>801.5209574824238</v>
      </c>
      <c r="G261" s="53">
        <f t="shared" si="17"/>
        <v>921.74910110478731</v>
      </c>
      <c r="H261" s="54">
        <f t="shared" si="18"/>
        <v>881.67305323066626</v>
      </c>
      <c r="I261" s="178">
        <f t="shared" si="19"/>
        <v>0</v>
      </c>
    </row>
    <row r="262" spans="1:9">
      <c r="A262" s="168">
        <v>108304</v>
      </c>
      <c r="B262" s="133" t="s">
        <v>978</v>
      </c>
      <c r="C262" s="134">
        <v>1</v>
      </c>
      <c r="D262" s="140">
        <v>6.4189999999999996</v>
      </c>
      <c r="F262" s="22">
        <f t="shared" ref="F262:F305" si="20">(D262*C$1)+E262*C$2</f>
        <v>192.24904999999998</v>
      </c>
      <c r="G262" s="53">
        <f t="shared" ref="G262:G305" si="21">F262*1.15</f>
        <v>221.08640749999995</v>
      </c>
      <c r="H262" s="54">
        <f t="shared" ref="H262:H305" si="22">F262*1.1</f>
        <v>211.47395499999999</v>
      </c>
      <c r="I262" s="179"/>
    </row>
    <row r="263" spans="1:9">
      <c r="A263" s="168">
        <v>107971</v>
      </c>
      <c r="B263" s="133" t="s">
        <v>1018</v>
      </c>
      <c r="C263" s="134">
        <v>4</v>
      </c>
      <c r="D263" s="140">
        <v>22.014999999999997</v>
      </c>
      <c r="F263" s="22">
        <f t="shared" si="20"/>
        <v>659.34924999999987</v>
      </c>
      <c r="G263" s="53">
        <f t="shared" si="21"/>
        <v>758.25163749999979</v>
      </c>
      <c r="H263" s="54">
        <f t="shared" si="22"/>
        <v>725.28417499999989</v>
      </c>
      <c r="I263" s="179"/>
    </row>
    <row r="264" spans="1:9">
      <c r="A264" s="168">
        <v>108309</v>
      </c>
      <c r="B264" s="133" t="s">
        <v>979</v>
      </c>
      <c r="C264" s="134">
        <v>5</v>
      </c>
      <c r="D264" s="140">
        <v>26.935999999999996</v>
      </c>
      <c r="F264" s="22">
        <f t="shared" si="20"/>
        <v>806.7331999999999</v>
      </c>
      <c r="G264" s="53">
        <f t="shared" si="21"/>
        <v>927.74317999999982</v>
      </c>
      <c r="H264" s="54">
        <f t="shared" si="22"/>
        <v>887.40652</v>
      </c>
      <c r="I264" s="179"/>
    </row>
    <row r="265" spans="1:9">
      <c r="A265" s="169">
        <v>108310</v>
      </c>
      <c r="B265" s="145" t="s">
        <v>980</v>
      </c>
      <c r="C265" s="146">
        <v>1</v>
      </c>
      <c r="D265" s="140">
        <v>6.4610000000000003</v>
      </c>
      <c r="F265" s="22">
        <f t="shared" si="20"/>
        <v>193.50695000000002</v>
      </c>
      <c r="G265" s="53">
        <f t="shared" si="21"/>
        <v>222.53299250000001</v>
      </c>
      <c r="H265" s="54">
        <f t="shared" si="22"/>
        <v>212.85764500000005</v>
      </c>
      <c r="I265" s="179"/>
    </row>
    <row r="266" spans="1:9">
      <c r="A266" s="169">
        <v>107978</v>
      </c>
      <c r="B266" s="145" t="s">
        <v>1017</v>
      </c>
      <c r="C266" s="146">
        <v>4</v>
      </c>
      <c r="D266" s="140">
        <v>21.979999999999997</v>
      </c>
      <c r="F266" s="22">
        <f t="shared" si="20"/>
        <v>658.30099999999993</v>
      </c>
      <c r="G266" s="53">
        <f t="shared" si="21"/>
        <v>757.0461499999999</v>
      </c>
      <c r="H266" s="54">
        <f t="shared" si="22"/>
        <v>724.13109999999995</v>
      </c>
      <c r="I266" s="179"/>
    </row>
    <row r="267" spans="1:9">
      <c r="A267" s="169">
        <v>108312</v>
      </c>
      <c r="B267" s="145" t="s">
        <v>981</v>
      </c>
      <c r="C267" s="146">
        <v>5</v>
      </c>
      <c r="D267" s="140">
        <v>27.314</v>
      </c>
      <c r="F267" s="22">
        <f t="shared" si="20"/>
        <v>818.05430000000001</v>
      </c>
      <c r="G267" s="53">
        <f t="shared" si="21"/>
        <v>940.76244499999996</v>
      </c>
      <c r="H267" s="54">
        <f t="shared" si="22"/>
        <v>899.85973000000013</v>
      </c>
      <c r="I267" s="179"/>
    </row>
    <row r="268" spans="1:9">
      <c r="A268" s="170">
        <v>839411</v>
      </c>
      <c r="B268" s="152" t="s">
        <v>982</v>
      </c>
      <c r="C268" s="153">
        <v>1</v>
      </c>
      <c r="D268" s="140">
        <v>7.1049999999999995</v>
      </c>
      <c r="F268" s="22">
        <f t="shared" si="20"/>
        <v>212.79474999999999</v>
      </c>
      <c r="G268" s="53">
        <f t="shared" si="21"/>
        <v>244.71396249999998</v>
      </c>
      <c r="H268" s="54">
        <f t="shared" si="22"/>
        <v>234.07422500000001</v>
      </c>
      <c r="I268" s="179"/>
    </row>
    <row r="269" spans="1:9">
      <c r="A269" s="154">
        <v>839421</v>
      </c>
      <c r="B269" s="152" t="s">
        <v>1016</v>
      </c>
      <c r="C269" s="153">
        <v>4</v>
      </c>
      <c r="D269" s="140">
        <v>24.367000000000001</v>
      </c>
      <c r="F269" s="22">
        <f t="shared" si="20"/>
        <v>729.79165</v>
      </c>
      <c r="G269" s="53">
        <f t="shared" si="21"/>
        <v>839.26039749999995</v>
      </c>
      <c r="H269" s="54">
        <f t="shared" si="22"/>
        <v>802.77081500000008</v>
      </c>
      <c r="I269" s="179"/>
    </row>
    <row r="270" spans="1:9">
      <c r="A270" s="170">
        <v>101493</v>
      </c>
      <c r="B270" s="152" t="s">
        <v>1105</v>
      </c>
      <c r="C270" s="154">
        <v>5</v>
      </c>
      <c r="D270" s="140">
        <v>27.628999999999998</v>
      </c>
      <c r="F270" s="22">
        <f t="shared" si="20"/>
        <v>827.48854999999992</v>
      </c>
      <c r="G270" s="53">
        <f t="shared" si="21"/>
        <v>951.61183249999988</v>
      </c>
      <c r="H270" s="54">
        <f t="shared" si="22"/>
        <v>910.23740499999997</v>
      </c>
      <c r="I270" s="179"/>
    </row>
    <row r="271" spans="1:9">
      <c r="A271" s="150">
        <v>841511</v>
      </c>
      <c r="B271" s="126" t="s">
        <v>983</v>
      </c>
      <c r="C271" s="150">
        <v>1</v>
      </c>
      <c r="D271" s="140">
        <v>9.3239999999999998</v>
      </c>
      <c r="F271" s="22">
        <f t="shared" si="20"/>
        <v>279.25380000000001</v>
      </c>
      <c r="G271" s="53">
        <f t="shared" si="21"/>
        <v>321.14186999999998</v>
      </c>
      <c r="H271" s="54">
        <f t="shared" si="22"/>
        <v>307.17918000000003</v>
      </c>
      <c r="I271" s="179"/>
    </row>
    <row r="272" spans="1:9">
      <c r="A272" s="171">
        <v>841551</v>
      </c>
      <c r="B272" s="126" t="s">
        <v>1015</v>
      </c>
      <c r="C272" s="150">
        <v>5</v>
      </c>
      <c r="D272" s="140">
        <v>43.26</v>
      </c>
      <c r="F272" s="22">
        <f t="shared" si="20"/>
        <v>1295.6369999999999</v>
      </c>
      <c r="G272" s="53">
        <f t="shared" si="21"/>
        <v>1489.9825499999997</v>
      </c>
      <c r="H272" s="54">
        <f t="shared" si="22"/>
        <v>1425.2007000000001</v>
      </c>
      <c r="I272" s="179"/>
    </row>
    <row r="273" spans="1:9">
      <c r="A273" s="172">
        <v>854711</v>
      </c>
      <c r="B273" s="129" t="s">
        <v>1013</v>
      </c>
      <c r="C273" s="130">
        <v>1</v>
      </c>
      <c r="D273" s="140">
        <v>9.8209999999999997</v>
      </c>
      <c r="F273" s="22">
        <f t="shared" si="20"/>
        <v>294.13894999999997</v>
      </c>
      <c r="G273" s="53">
        <f t="shared" si="21"/>
        <v>338.25979249999995</v>
      </c>
      <c r="H273" s="54">
        <f t="shared" si="22"/>
        <v>323.55284499999999</v>
      </c>
      <c r="I273" s="179"/>
    </row>
    <row r="274" spans="1:9">
      <c r="A274" s="172">
        <v>854751</v>
      </c>
      <c r="B274" s="129" t="s">
        <v>1014</v>
      </c>
      <c r="C274" s="130">
        <v>5</v>
      </c>
      <c r="D274" s="140">
        <v>45.240999999999993</v>
      </c>
      <c r="F274" s="22">
        <f t="shared" si="20"/>
        <v>1354.9679499999997</v>
      </c>
      <c r="G274" s="53">
        <f t="shared" si="21"/>
        <v>1558.2131424999995</v>
      </c>
      <c r="H274" s="54">
        <f t="shared" si="22"/>
        <v>1490.4647449999998</v>
      </c>
      <c r="I274" s="179"/>
    </row>
    <row r="275" spans="1:9">
      <c r="A275" s="173">
        <v>814051</v>
      </c>
      <c r="B275" s="141" t="s">
        <v>1012</v>
      </c>
      <c r="C275" s="142">
        <v>5</v>
      </c>
      <c r="D275" s="140">
        <v>40.858999999999995</v>
      </c>
      <c r="F275" s="22">
        <f t="shared" si="20"/>
        <v>1223.7270499999997</v>
      </c>
      <c r="G275" s="53">
        <f t="shared" si="21"/>
        <v>1407.2861074999996</v>
      </c>
      <c r="H275" s="54">
        <f t="shared" si="22"/>
        <v>1346.0997549999997</v>
      </c>
      <c r="I275" s="179"/>
    </row>
    <row r="276" spans="1:9">
      <c r="A276" s="168">
        <v>854151</v>
      </c>
      <c r="B276" s="133" t="s">
        <v>1002</v>
      </c>
      <c r="C276" s="134">
        <v>5</v>
      </c>
      <c r="D276" s="140">
        <v>38.611999999999995</v>
      </c>
      <c r="F276" s="22">
        <f t="shared" si="20"/>
        <v>1156.4293999999998</v>
      </c>
      <c r="G276" s="53">
        <f t="shared" si="21"/>
        <v>1329.8938099999996</v>
      </c>
      <c r="H276" s="54">
        <f t="shared" si="22"/>
        <v>1272.0723399999999</v>
      </c>
      <c r="I276" s="179"/>
    </row>
    <row r="277" spans="1:9">
      <c r="A277" s="168">
        <v>854111</v>
      </c>
      <c r="B277" s="133" t="s">
        <v>1001</v>
      </c>
      <c r="C277" s="134">
        <v>1</v>
      </c>
      <c r="D277" s="140">
        <v>8.1760000000000002</v>
      </c>
      <c r="F277" s="22">
        <f t="shared" si="20"/>
        <v>244.87119999999999</v>
      </c>
      <c r="G277" s="53">
        <f t="shared" si="21"/>
        <v>281.60187999999994</v>
      </c>
      <c r="H277" s="54">
        <f t="shared" si="22"/>
        <v>269.35831999999999</v>
      </c>
      <c r="I277" s="179"/>
    </row>
    <row r="278" spans="1:9">
      <c r="A278" s="171">
        <v>812301</v>
      </c>
      <c r="B278" s="126" t="s">
        <v>984</v>
      </c>
      <c r="C278" s="149">
        <v>1</v>
      </c>
      <c r="D278" s="140">
        <v>7.2309999999999999</v>
      </c>
      <c r="F278" s="22">
        <f t="shared" si="20"/>
        <v>216.56844999999998</v>
      </c>
      <c r="G278" s="53">
        <f t="shared" si="21"/>
        <v>249.05371749999998</v>
      </c>
      <c r="H278" s="54">
        <f t="shared" si="22"/>
        <v>238.22529499999999</v>
      </c>
      <c r="I278" s="179"/>
    </row>
    <row r="279" spans="1:9">
      <c r="A279" s="171">
        <v>812307</v>
      </c>
      <c r="B279" s="126" t="s">
        <v>991</v>
      </c>
      <c r="C279" s="149">
        <v>4</v>
      </c>
      <c r="D279" s="140">
        <v>28.608999999999995</v>
      </c>
      <c r="F279" s="22">
        <f t="shared" si="20"/>
        <v>856.8395499999998</v>
      </c>
      <c r="G279" s="53">
        <f t="shared" si="21"/>
        <v>985.36548249999964</v>
      </c>
      <c r="H279" s="54">
        <f t="shared" si="22"/>
        <v>942.52350499999989</v>
      </c>
      <c r="I279" s="179"/>
    </row>
    <row r="280" spans="1:9">
      <c r="A280" s="171">
        <v>812306</v>
      </c>
      <c r="B280" s="126" t="s">
        <v>1003</v>
      </c>
      <c r="C280" s="149">
        <v>5</v>
      </c>
      <c r="D280" s="140">
        <v>35.314999999999998</v>
      </c>
      <c r="F280" s="22">
        <f t="shared" si="20"/>
        <v>1057.68425</v>
      </c>
      <c r="G280" s="53">
        <f t="shared" si="21"/>
        <v>1216.3368874999999</v>
      </c>
      <c r="H280" s="54">
        <f t="shared" si="22"/>
        <v>1163.4526750000002</v>
      </c>
      <c r="I280" s="179"/>
    </row>
    <row r="281" spans="1:9">
      <c r="A281" s="174">
        <v>872011</v>
      </c>
      <c r="B281" s="124" t="s">
        <v>986</v>
      </c>
      <c r="C281" s="125">
        <v>1</v>
      </c>
      <c r="D281" s="140">
        <v>8.6379999999999999</v>
      </c>
      <c r="F281" s="22">
        <f t="shared" si="20"/>
        <v>258.7081</v>
      </c>
      <c r="G281" s="53">
        <f t="shared" si="21"/>
        <v>297.51431499999995</v>
      </c>
      <c r="H281" s="54">
        <f t="shared" si="22"/>
        <v>284.57891000000001</v>
      </c>
      <c r="I281" s="179"/>
    </row>
    <row r="282" spans="1:9">
      <c r="A282" s="174">
        <v>872051</v>
      </c>
      <c r="B282" s="124" t="s">
        <v>987</v>
      </c>
      <c r="C282" s="125">
        <v>5</v>
      </c>
      <c r="D282" s="140">
        <v>39.255999999999993</v>
      </c>
      <c r="F282" s="22">
        <f t="shared" si="20"/>
        <v>1175.7171999999998</v>
      </c>
      <c r="G282" s="53">
        <f t="shared" si="21"/>
        <v>1352.0747799999997</v>
      </c>
      <c r="H282" s="54">
        <f t="shared" si="22"/>
        <v>1293.28892</v>
      </c>
      <c r="I282" s="179"/>
    </row>
    <row r="283" spans="1:9">
      <c r="A283" s="172">
        <v>368201</v>
      </c>
      <c r="B283" s="129" t="s">
        <v>985</v>
      </c>
      <c r="C283" s="130">
        <v>1</v>
      </c>
      <c r="D283" s="2">
        <v>7.5809999999999995</v>
      </c>
      <c r="F283" s="22">
        <f t="shared" si="20"/>
        <v>227.05094999999997</v>
      </c>
      <c r="G283" s="53">
        <f t="shared" si="21"/>
        <v>261.10859249999993</v>
      </c>
      <c r="H283" s="54">
        <f t="shared" si="22"/>
        <v>249.756045</v>
      </c>
    </row>
    <row r="284" spans="1:9">
      <c r="A284" s="172">
        <v>368202</v>
      </c>
      <c r="B284" s="129" t="s">
        <v>988</v>
      </c>
      <c r="C284" s="130">
        <v>2</v>
      </c>
      <c r="D284" s="2">
        <v>14.692999999999998</v>
      </c>
      <c r="F284" s="22">
        <f t="shared" si="20"/>
        <v>440.05534999999992</v>
      </c>
      <c r="G284" s="53">
        <f t="shared" si="21"/>
        <v>506.06365249999988</v>
      </c>
      <c r="H284" s="54">
        <f t="shared" si="22"/>
        <v>484.06088499999993</v>
      </c>
    </row>
    <row r="285" spans="1:9">
      <c r="A285" s="172">
        <v>368207</v>
      </c>
      <c r="B285" s="129" t="s">
        <v>990</v>
      </c>
      <c r="C285" s="130">
        <v>4</v>
      </c>
      <c r="D285" s="2">
        <v>28.608999999999995</v>
      </c>
      <c r="F285" s="22">
        <f t="shared" si="20"/>
        <v>856.8395499999998</v>
      </c>
      <c r="G285" s="53">
        <f t="shared" si="21"/>
        <v>985.36548249999964</v>
      </c>
      <c r="H285" s="54">
        <f t="shared" si="22"/>
        <v>942.52350499999989</v>
      </c>
    </row>
    <row r="286" spans="1:9">
      <c r="A286" s="172">
        <v>368206</v>
      </c>
      <c r="B286" s="129" t="s">
        <v>989</v>
      </c>
      <c r="C286" s="130">
        <v>5</v>
      </c>
      <c r="D286" s="2">
        <v>36.497999999999998</v>
      </c>
      <c r="F286" s="22">
        <f t="shared" si="20"/>
        <v>1093.1151</v>
      </c>
      <c r="G286" s="53">
        <f t="shared" si="21"/>
        <v>1257.082365</v>
      </c>
      <c r="H286" s="54">
        <f t="shared" si="22"/>
        <v>1202.42661</v>
      </c>
    </row>
    <row r="287" spans="1:9">
      <c r="A287" s="168">
        <v>368101</v>
      </c>
      <c r="B287" s="133" t="s">
        <v>992</v>
      </c>
      <c r="C287" s="134">
        <v>1</v>
      </c>
      <c r="D287" s="2">
        <v>9.0229999999999997</v>
      </c>
      <c r="F287" s="22">
        <f t="shared" si="20"/>
        <v>270.23884999999996</v>
      </c>
      <c r="G287" s="53">
        <f t="shared" si="21"/>
        <v>310.77467749999994</v>
      </c>
      <c r="H287" s="54">
        <f t="shared" si="22"/>
        <v>297.26273499999996</v>
      </c>
    </row>
    <row r="288" spans="1:9">
      <c r="A288" s="180">
        <v>839511</v>
      </c>
      <c r="B288" s="127" t="s">
        <v>1004</v>
      </c>
      <c r="C288" s="128">
        <v>1</v>
      </c>
      <c r="D288" s="2">
        <v>6.867</v>
      </c>
      <c r="F288" s="22">
        <f t="shared" si="20"/>
        <v>205.66665</v>
      </c>
      <c r="G288" s="53">
        <f t="shared" si="21"/>
        <v>236.51664749999998</v>
      </c>
      <c r="H288" s="54">
        <f t="shared" si="22"/>
        <v>226.23331500000003</v>
      </c>
    </row>
    <row r="289" spans="1:8">
      <c r="A289" s="180">
        <v>839554</v>
      </c>
      <c r="B289" s="127" t="s">
        <v>993</v>
      </c>
      <c r="C289" s="128">
        <v>4</v>
      </c>
      <c r="D289" s="2">
        <v>24.276</v>
      </c>
      <c r="F289" s="22">
        <f t="shared" si="20"/>
        <v>727.06619999999998</v>
      </c>
      <c r="G289" s="53">
        <f t="shared" si="21"/>
        <v>836.12612999999988</v>
      </c>
      <c r="H289" s="54">
        <f t="shared" si="22"/>
        <v>799.77282000000002</v>
      </c>
    </row>
    <row r="290" spans="1:8">
      <c r="A290" s="180">
        <v>839551</v>
      </c>
      <c r="B290" s="127" t="s">
        <v>994</v>
      </c>
      <c r="C290" s="128">
        <v>5</v>
      </c>
      <c r="D290" s="2">
        <v>29.924999999999997</v>
      </c>
      <c r="F290" s="22">
        <f t="shared" si="20"/>
        <v>896.25374999999985</v>
      </c>
      <c r="G290" s="53">
        <f t="shared" si="21"/>
        <v>1030.6918124999997</v>
      </c>
      <c r="H290" s="54">
        <f t="shared" si="22"/>
        <v>985.87912499999993</v>
      </c>
    </row>
    <row r="291" spans="1:8">
      <c r="A291" s="181">
        <v>841111</v>
      </c>
      <c r="B291" s="124" t="s">
        <v>995</v>
      </c>
      <c r="C291" s="125">
        <v>1</v>
      </c>
      <c r="D291" s="2">
        <v>7.8889999999999993</v>
      </c>
      <c r="F291" s="22">
        <f t="shared" si="20"/>
        <v>236.27554999999998</v>
      </c>
      <c r="G291" s="53">
        <f t="shared" si="21"/>
        <v>271.71688249999994</v>
      </c>
      <c r="H291" s="54">
        <f t="shared" si="22"/>
        <v>259.90310499999998</v>
      </c>
    </row>
    <row r="292" spans="1:8">
      <c r="A292" s="174">
        <v>841151</v>
      </c>
      <c r="B292" s="124" t="s">
        <v>996</v>
      </c>
      <c r="C292" s="125">
        <v>5</v>
      </c>
      <c r="D292" s="2">
        <v>34.594000000000001</v>
      </c>
      <c r="F292" s="22">
        <f t="shared" si="20"/>
        <v>1036.0903000000001</v>
      </c>
      <c r="G292" s="53">
        <f t="shared" si="21"/>
        <v>1191.503845</v>
      </c>
      <c r="H292" s="54">
        <f t="shared" si="22"/>
        <v>1139.6993300000001</v>
      </c>
    </row>
    <row r="293" spans="1:8">
      <c r="A293" s="182">
        <v>838711</v>
      </c>
      <c r="B293" s="158" t="s">
        <v>1099</v>
      </c>
      <c r="C293" s="159">
        <v>1</v>
      </c>
      <c r="D293" s="2">
        <v>9.4290000000000003</v>
      </c>
      <c r="F293" s="22">
        <f t="shared" si="20"/>
        <v>282.39855</v>
      </c>
      <c r="G293" s="53">
        <f t="shared" si="21"/>
        <v>324.75833249999999</v>
      </c>
      <c r="H293" s="54">
        <f t="shared" si="22"/>
        <v>310.63840500000003</v>
      </c>
    </row>
    <row r="294" spans="1:8">
      <c r="A294" s="182">
        <v>838751</v>
      </c>
      <c r="B294" s="158" t="s">
        <v>1000</v>
      </c>
      <c r="C294" s="159">
        <v>5</v>
      </c>
      <c r="D294" s="2">
        <v>43.735999999999997</v>
      </c>
      <c r="F294" s="22">
        <f t="shared" si="20"/>
        <v>1309.8932</v>
      </c>
      <c r="G294" s="53">
        <f t="shared" si="21"/>
        <v>1506.37718</v>
      </c>
      <c r="H294" s="54">
        <f t="shared" si="22"/>
        <v>1440.8825200000001</v>
      </c>
    </row>
    <row r="295" spans="1:8">
      <c r="A295" s="183">
        <v>842411</v>
      </c>
      <c r="B295" s="162" t="s">
        <v>1102</v>
      </c>
      <c r="C295" s="163">
        <v>1</v>
      </c>
      <c r="D295" s="2">
        <v>8.4559999999999995</v>
      </c>
      <c r="F295" s="22">
        <f t="shared" si="20"/>
        <v>253.25719999999998</v>
      </c>
      <c r="G295" s="53">
        <f t="shared" si="21"/>
        <v>291.24577999999997</v>
      </c>
      <c r="H295" s="54">
        <f t="shared" si="22"/>
        <v>278.58292</v>
      </c>
    </row>
    <row r="296" spans="1:8">
      <c r="A296" s="183">
        <v>842451</v>
      </c>
      <c r="B296" s="162" t="s">
        <v>1103</v>
      </c>
      <c r="C296" s="165">
        <v>5</v>
      </c>
      <c r="D296" s="2">
        <v>38.604999999999997</v>
      </c>
      <c r="F296" s="22">
        <f t="shared" si="20"/>
        <v>1156.21975</v>
      </c>
      <c r="G296" s="53">
        <f t="shared" si="21"/>
        <v>1329.6527124999998</v>
      </c>
      <c r="H296" s="54">
        <f t="shared" si="22"/>
        <v>1271.841725</v>
      </c>
    </row>
    <row r="297" spans="1:8">
      <c r="A297" s="180">
        <v>856311</v>
      </c>
      <c r="B297" s="127" t="s">
        <v>1100</v>
      </c>
      <c r="C297" s="128">
        <v>1</v>
      </c>
      <c r="D297" s="2">
        <v>8.6660000000000004</v>
      </c>
      <c r="F297" s="22">
        <f t="shared" si="20"/>
        <v>259.54669999999999</v>
      </c>
      <c r="G297" s="53">
        <f t="shared" si="21"/>
        <v>298.47870499999993</v>
      </c>
      <c r="H297" s="54">
        <f t="shared" si="22"/>
        <v>285.50137000000001</v>
      </c>
    </row>
    <row r="298" spans="1:8">
      <c r="A298" s="180">
        <v>856322</v>
      </c>
      <c r="B298" s="127" t="s">
        <v>998</v>
      </c>
      <c r="C298" s="128">
        <v>5</v>
      </c>
      <c r="D298" s="2">
        <v>41.37</v>
      </c>
      <c r="F298" s="22">
        <f t="shared" si="20"/>
        <v>1239.0314999999998</v>
      </c>
      <c r="G298" s="53">
        <f t="shared" si="21"/>
        <v>1424.8862249999997</v>
      </c>
      <c r="H298" s="54">
        <f t="shared" si="22"/>
        <v>1362.9346499999999</v>
      </c>
    </row>
    <row r="299" spans="1:8">
      <c r="A299" s="169">
        <v>867311</v>
      </c>
      <c r="B299" s="145" t="s">
        <v>999</v>
      </c>
      <c r="C299" s="146">
        <v>1</v>
      </c>
      <c r="D299" s="2">
        <v>7.9379999999999997</v>
      </c>
      <c r="F299" s="22">
        <f t="shared" si="20"/>
        <v>237.7431</v>
      </c>
      <c r="G299" s="53">
        <f t="shared" si="21"/>
        <v>273.40456499999999</v>
      </c>
      <c r="H299" s="54">
        <f t="shared" si="22"/>
        <v>261.51741000000004</v>
      </c>
    </row>
    <row r="300" spans="1:8">
      <c r="A300" s="174">
        <v>854011</v>
      </c>
      <c r="B300" s="124" t="s">
        <v>997</v>
      </c>
      <c r="C300" s="125">
        <v>1</v>
      </c>
      <c r="D300" s="2">
        <v>8.0429999999999993</v>
      </c>
      <c r="F300" s="22">
        <f t="shared" si="20"/>
        <v>240.88784999999999</v>
      </c>
      <c r="G300" s="53">
        <f t="shared" si="21"/>
        <v>277.02102749999995</v>
      </c>
      <c r="H300" s="54">
        <f t="shared" si="22"/>
        <v>264.97663499999999</v>
      </c>
    </row>
    <row r="301" spans="1:8">
      <c r="A301" s="174">
        <v>854051</v>
      </c>
      <c r="B301" s="124" t="s">
        <v>1101</v>
      </c>
      <c r="C301" s="125">
        <v>5</v>
      </c>
      <c r="D301" s="2">
        <v>37.736999999999995</v>
      </c>
      <c r="F301" s="22">
        <f t="shared" si="20"/>
        <v>1130.2231499999998</v>
      </c>
      <c r="G301" s="53">
        <f t="shared" si="21"/>
        <v>1299.7566224999996</v>
      </c>
      <c r="H301" s="54">
        <f t="shared" si="22"/>
        <v>1243.245465</v>
      </c>
    </row>
    <row r="302" spans="1:8">
      <c r="A302" s="182">
        <v>825702</v>
      </c>
      <c r="B302" s="158" t="s">
        <v>1106</v>
      </c>
      <c r="C302" s="159">
        <v>2</v>
      </c>
      <c r="D302" s="2">
        <v>30.855999999999998</v>
      </c>
      <c r="F302" s="22">
        <f t="shared" si="20"/>
        <v>924.13719999999989</v>
      </c>
      <c r="G302" s="53">
        <f t="shared" si="21"/>
        <v>1062.7577799999997</v>
      </c>
      <c r="H302" s="54">
        <f t="shared" si="22"/>
        <v>1016.55092</v>
      </c>
    </row>
    <row r="303" spans="1:8">
      <c r="A303" s="184">
        <v>103141</v>
      </c>
      <c r="B303" s="166" t="s">
        <v>1107</v>
      </c>
      <c r="C303" s="167">
        <v>2</v>
      </c>
      <c r="D303" s="2">
        <v>30.855999999999998</v>
      </c>
      <c r="F303" s="22">
        <f t="shared" si="20"/>
        <v>924.13719999999989</v>
      </c>
      <c r="G303" s="53">
        <f t="shared" si="21"/>
        <v>1062.7577799999997</v>
      </c>
      <c r="H303" s="54">
        <f t="shared" si="22"/>
        <v>1016.55092</v>
      </c>
    </row>
    <row r="304" spans="1:8">
      <c r="A304" s="180">
        <v>108645</v>
      </c>
      <c r="B304" s="127" t="s">
        <v>1108</v>
      </c>
      <c r="C304" s="128">
        <v>5</v>
      </c>
      <c r="D304" s="2">
        <v>22.042999999999999</v>
      </c>
      <c r="F304" s="22">
        <f t="shared" si="20"/>
        <v>660.18784999999991</v>
      </c>
      <c r="G304" s="53">
        <f t="shared" si="21"/>
        <v>759.21602749999988</v>
      </c>
      <c r="H304" s="54">
        <f t="shared" si="22"/>
        <v>726.20663500000001</v>
      </c>
    </row>
    <row r="305" spans="1:8">
      <c r="A305" s="183">
        <v>100018</v>
      </c>
      <c r="B305" s="162" t="s">
        <v>1109</v>
      </c>
      <c r="C305" s="165">
        <v>4</v>
      </c>
      <c r="D305" s="2">
        <v>15.994999999999999</v>
      </c>
      <c r="F305" s="22">
        <f t="shared" si="20"/>
        <v>479.05024999999995</v>
      </c>
      <c r="G305" s="53">
        <f t="shared" si="21"/>
        <v>550.90778749999993</v>
      </c>
      <c r="H305" s="54">
        <f t="shared" si="22"/>
        <v>526.95527500000003</v>
      </c>
    </row>
    <row r="306" spans="1:8">
      <c r="A306" s="224" t="s">
        <v>1110</v>
      </c>
      <c r="B306" s="224" t="s">
        <v>1194</v>
      </c>
      <c r="C306" s="224">
        <v>1</v>
      </c>
      <c r="D306">
        <v>6.4410491803278687</v>
      </c>
      <c r="F306" s="22">
        <f t="shared" ref="F306:F345" si="23">(D306*C$1)+E306*C$2</f>
        <v>192.90942295081967</v>
      </c>
      <c r="G306" s="53">
        <f t="shared" ref="G306:G345" si="24">F306*1.15</f>
        <v>221.8458363934426</v>
      </c>
      <c r="H306" s="54">
        <f t="shared" ref="H306:H345" si="25">F306*1.1</f>
        <v>212.20036524590165</v>
      </c>
    </row>
    <row r="307" spans="1:8">
      <c r="A307" s="224" t="s">
        <v>1111</v>
      </c>
      <c r="B307" s="224" t="s">
        <v>1195</v>
      </c>
      <c r="C307" s="224">
        <v>4</v>
      </c>
      <c r="D307">
        <v>23.053337704918032</v>
      </c>
      <c r="F307" s="22">
        <f t="shared" si="23"/>
        <v>690.44746426229506</v>
      </c>
      <c r="G307" s="53">
        <f t="shared" si="24"/>
        <v>794.0145839016393</v>
      </c>
      <c r="H307" s="54">
        <f t="shared" si="25"/>
        <v>759.49221068852466</v>
      </c>
    </row>
    <row r="308" spans="1:8">
      <c r="A308" s="225" t="s">
        <v>1112</v>
      </c>
      <c r="B308" s="225" t="s">
        <v>1113</v>
      </c>
      <c r="C308" s="225">
        <v>1</v>
      </c>
      <c r="D308">
        <v>6.5594360655737702</v>
      </c>
      <c r="F308" s="22">
        <f t="shared" si="23"/>
        <v>196.45511016393442</v>
      </c>
      <c r="G308" s="53">
        <f t="shared" si="24"/>
        <v>225.92337668852457</v>
      </c>
      <c r="H308" s="54">
        <f t="shared" si="25"/>
        <v>216.10062118032789</v>
      </c>
    </row>
    <row r="309" spans="1:8">
      <c r="A309" s="225" t="s">
        <v>1180</v>
      </c>
      <c r="B309" s="225" t="s">
        <v>1181</v>
      </c>
      <c r="C309" s="225">
        <v>4</v>
      </c>
      <c r="D309">
        <v>22.639986885245904</v>
      </c>
      <c r="F309" s="22">
        <f t="shared" si="23"/>
        <v>678.0676072131148</v>
      </c>
      <c r="G309" s="53">
        <f t="shared" si="24"/>
        <v>779.77774829508201</v>
      </c>
      <c r="H309" s="54">
        <f t="shared" si="25"/>
        <v>745.87436793442635</v>
      </c>
    </row>
    <row r="310" spans="1:8">
      <c r="A310" s="151" t="s">
        <v>1114</v>
      </c>
      <c r="B310" s="151" t="s">
        <v>1115</v>
      </c>
      <c r="C310" s="151">
        <v>1</v>
      </c>
      <c r="D310">
        <v>7.0951868852459015</v>
      </c>
      <c r="F310" s="22">
        <f t="shared" si="23"/>
        <v>212.50084721311475</v>
      </c>
      <c r="G310" s="53">
        <f t="shared" si="24"/>
        <v>244.37597429508196</v>
      </c>
      <c r="H310" s="54">
        <f t="shared" si="25"/>
        <v>233.75093193442623</v>
      </c>
    </row>
    <row r="311" spans="1:8">
      <c r="A311" s="151" t="s">
        <v>1116</v>
      </c>
      <c r="B311" s="151" t="s">
        <v>1117</v>
      </c>
      <c r="C311" s="151">
        <v>4</v>
      </c>
      <c r="D311">
        <v>25.571567213114754</v>
      </c>
      <c r="F311" s="22">
        <f t="shared" si="23"/>
        <v>765.86843803278691</v>
      </c>
      <c r="G311" s="53">
        <f t="shared" si="24"/>
        <v>880.74870373770489</v>
      </c>
      <c r="H311" s="54">
        <f t="shared" si="25"/>
        <v>842.45528183606564</v>
      </c>
    </row>
    <row r="312" spans="1:8">
      <c r="A312" s="132" t="s">
        <v>1118</v>
      </c>
      <c r="B312" s="132" t="s">
        <v>1119</v>
      </c>
      <c r="C312" s="132">
        <v>1</v>
      </c>
      <c r="D312">
        <v>7.0229508196721318</v>
      </c>
      <c r="F312" s="22">
        <f t="shared" si="23"/>
        <v>210.33737704918033</v>
      </c>
      <c r="G312" s="53">
        <f t="shared" si="24"/>
        <v>241.88798360655736</v>
      </c>
      <c r="H312" s="54">
        <f t="shared" si="25"/>
        <v>231.37111475409839</v>
      </c>
    </row>
    <row r="313" spans="1:8">
      <c r="A313" s="132" t="s">
        <v>1172</v>
      </c>
      <c r="B313" s="132" t="s">
        <v>1173</v>
      </c>
      <c r="C313" s="132">
        <v>4</v>
      </c>
      <c r="D313">
        <v>25.28663606557377</v>
      </c>
      <c r="F313" s="22">
        <f t="shared" si="23"/>
        <v>757.33475016393436</v>
      </c>
      <c r="G313" s="53">
        <f t="shared" si="24"/>
        <v>870.93496268852448</v>
      </c>
      <c r="H313" s="54">
        <f t="shared" si="25"/>
        <v>833.06822518032789</v>
      </c>
    </row>
    <row r="314" spans="1:8">
      <c r="A314" s="161" t="s">
        <v>1120</v>
      </c>
      <c r="B314" s="161" t="s">
        <v>1121</v>
      </c>
      <c r="C314" s="161">
        <v>1</v>
      </c>
      <c r="D314">
        <v>9.731803278688524</v>
      </c>
      <c r="F314" s="22">
        <f t="shared" si="23"/>
        <v>291.46750819672127</v>
      </c>
      <c r="G314" s="53">
        <f t="shared" si="24"/>
        <v>335.18763442622941</v>
      </c>
      <c r="H314" s="54">
        <f t="shared" si="25"/>
        <v>320.61425901639342</v>
      </c>
    </row>
    <row r="315" spans="1:8">
      <c r="A315" s="161" t="s">
        <v>1122</v>
      </c>
      <c r="B315" s="161" t="s">
        <v>1123</v>
      </c>
      <c r="C315" s="161">
        <v>4</v>
      </c>
      <c r="D315">
        <v>35.076629508196717</v>
      </c>
      <c r="F315" s="22">
        <f t="shared" si="23"/>
        <v>1050.5450537704917</v>
      </c>
      <c r="G315" s="53">
        <f t="shared" si="24"/>
        <v>1208.1268118360654</v>
      </c>
      <c r="H315" s="54">
        <f t="shared" si="25"/>
        <v>1155.599559147541</v>
      </c>
    </row>
    <row r="316" spans="1:8">
      <c r="A316" s="132" t="s">
        <v>1124</v>
      </c>
      <c r="B316" s="132" t="s">
        <v>1125</v>
      </c>
      <c r="C316" s="132">
        <v>1</v>
      </c>
      <c r="D316">
        <v>10.410019672131146</v>
      </c>
      <c r="F316" s="22">
        <f t="shared" si="23"/>
        <v>311.78008918032782</v>
      </c>
      <c r="G316" s="53">
        <f t="shared" si="24"/>
        <v>358.54710255737695</v>
      </c>
      <c r="H316" s="54">
        <f t="shared" si="25"/>
        <v>342.95809809836061</v>
      </c>
    </row>
    <row r="317" spans="1:8">
      <c r="A317" s="132" t="s">
        <v>1126</v>
      </c>
      <c r="B317" s="132" t="s">
        <v>1127</v>
      </c>
      <c r="C317" s="227">
        <v>4</v>
      </c>
      <c r="D317">
        <v>37.548708196721307</v>
      </c>
      <c r="F317" s="22">
        <f t="shared" si="23"/>
        <v>1124.5838104918032</v>
      </c>
      <c r="G317" s="53">
        <f t="shared" si="24"/>
        <v>1293.2713820655736</v>
      </c>
      <c r="H317" s="54">
        <f t="shared" si="25"/>
        <v>1237.0421915409836</v>
      </c>
    </row>
    <row r="318" spans="1:8">
      <c r="A318" s="151" t="s">
        <v>1128</v>
      </c>
      <c r="B318" s="151" t="s">
        <v>1129</v>
      </c>
      <c r="C318" s="151">
        <v>1</v>
      </c>
      <c r="D318">
        <v>10.410019672131146</v>
      </c>
      <c r="F318" s="22">
        <f t="shared" si="23"/>
        <v>311.78008918032782</v>
      </c>
      <c r="G318" s="53">
        <f t="shared" si="24"/>
        <v>358.54710255737695</v>
      </c>
      <c r="H318" s="54">
        <f t="shared" si="25"/>
        <v>342.95809809836061</v>
      </c>
    </row>
    <row r="319" spans="1:8">
      <c r="A319" s="151" t="s">
        <v>1130</v>
      </c>
      <c r="B319" s="151" t="s">
        <v>1131</v>
      </c>
      <c r="C319" s="151">
        <v>4</v>
      </c>
      <c r="D319">
        <v>37.548708196721307</v>
      </c>
      <c r="F319" s="22">
        <f t="shared" si="23"/>
        <v>1124.5838104918032</v>
      </c>
      <c r="G319" s="53">
        <f t="shared" si="24"/>
        <v>1293.2713820655736</v>
      </c>
      <c r="H319" s="54">
        <f t="shared" si="25"/>
        <v>1237.0421915409836</v>
      </c>
    </row>
    <row r="320" spans="1:8">
      <c r="A320" s="138" t="s">
        <v>1132</v>
      </c>
      <c r="B320" s="138" t="s">
        <v>1133</v>
      </c>
      <c r="C320" s="138">
        <v>1</v>
      </c>
      <c r="D320">
        <v>10.410019672131146</v>
      </c>
      <c r="F320" s="22">
        <f t="shared" si="23"/>
        <v>311.78008918032782</v>
      </c>
      <c r="G320" s="53">
        <f t="shared" si="24"/>
        <v>358.54710255737695</v>
      </c>
      <c r="H320" s="54">
        <f t="shared" si="25"/>
        <v>342.95809809836061</v>
      </c>
    </row>
    <row r="321" spans="1:8">
      <c r="A321" s="138" t="s">
        <v>1134</v>
      </c>
      <c r="B321" s="138" t="s">
        <v>1135</v>
      </c>
      <c r="C321" s="138">
        <v>4</v>
      </c>
      <c r="D321">
        <v>37.548708196721307</v>
      </c>
      <c r="F321" s="22">
        <f t="shared" si="23"/>
        <v>1124.5838104918032</v>
      </c>
      <c r="G321" s="53">
        <f t="shared" si="24"/>
        <v>1293.2713820655736</v>
      </c>
      <c r="H321" s="54">
        <f t="shared" si="25"/>
        <v>1237.0421915409836</v>
      </c>
    </row>
    <row r="322" spans="1:8">
      <c r="A322" s="136" t="s">
        <v>1136</v>
      </c>
      <c r="B322" s="136" t="s">
        <v>1137</v>
      </c>
      <c r="C322" s="136">
        <v>1</v>
      </c>
      <c r="D322">
        <v>8.840891803278689</v>
      </c>
      <c r="F322" s="22">
        <f t="shared" si="23"/>
        <v>264.78470950819673</v>
      </c>
      <c r="G322" s="53">
        <f t="shared" si="24"/>
        <v>304.50241593442621</v>
      </c>
      <c r="H322" s="54">
        <f t="shared" si="25"/>
        <v>291.26318045901644</v>
      </c>
    </row>
    <row r="323" spans="1:8">
      <c r="A323" s="136" t="s">
        <v>1138</v>
      </c>
      <c r="B323" s="136" t="s">
        <v>1139</v>
      </c>
      <c r="C323" s="136">
        <v>4</v>
      </c>
      <c r="D323">
        <v>31.370518032786883</v>
      </c>
      <c r="F323" s="22">
        <f t="shared" si="23"/>
        <v>939.54701508196717</v>
      </c>
      <c r="G323" s="53">
        <f t="shared" si="24"/>
        <v>1080.4790673442621</v>
      </c>
      <c r="H323" s="54">
        <f t="shared" si="25"/>
        <v>1033.5017165901641</v>
      </c>
    </row>
    <row r="324" spans="1:8">
      <c r="A324" s="132" t="s">
        <v>1140</v>
      </c>
      <c r="B324" s="132" t="s">
        <v>1141</v>
      </c>
      <c r="C324" s="132">
        <v>208</v>
      </c>
      <c r="D324">
        <v>1324.7352000000001</v>
      </c>
      <c r="F324" s="22">
        <f t="shared" si="23"/>
        <v>39675.819240000004</v>
      </c>
      <c r="G324" s="53">
        <f t="shared" si="24"/>
        <v>45627.192126000002</v>
      </c>
      <c r="H324" s="54">
        <f t="shared" si="25"/>
        <v>43643.40116400001</v>
      </c>
    </row>
    <row r="325" spans="1:8">
      <c r="A325" s="132" t="s">
        <v>1142</v>
      </c>
      <c r="B325" s="132" t="s">
        <v>1143</v>
      </c>
      <c r="C325" s="132">
        <v>1</v>
      </c>
      <c r="D325">
        <v>8.840891803278689</v>
      </c>
      <c r="F325" s="22">
        <f t="shared" si="23"/>
        <v>264.78470950819673</v>
      </c>
      <c r="G325" s="53">
        <f t="shared" si="24"/>
        <v>304.50241593442621</v>
      </c>
      <c r="H325" s="54">
        <f t="shared" si="25"/>
        <v>291.26318045901644</v>
      </c>
    </row>
    <row r="326" spans="1:8">
      <c r="A326" s="132" t="s">
        <v>1144</v>
      </c>
      <c r="B326" s="132" t="s">
        <v>1145</v>
      </c>
      <c r="C326" s="132">
        <v>4</v>
      </c>
      <c r="D326">
        <v>31.370518032786883</v>
      </c>
      <c r="F326" s="22">
        <f t="shared" si="23"/>
        <v>939.54701508196717</v>
      </c>
      <c r="G326" s="53">
        <f t="shared" si="24"/>
        <v>1080.4790673442621</v>
      </c>
      <c r="H326" s="54">
        <f t="shared" si="25"/>
        <v>1033.5017165901641</v>
      </c>
    </row>
    <row r="327" spans="1:8">
      <c r="A327" s="132" t="s">
        <v>1146</v>
      </c>
      <c r="B327" s="132" t="s">
        <v>1147</v>
      </c>
      <c r="C327" s="132">
        <v>5</v>
      </c>
      <c r="D327">
        <v>36.5976</v>
      </c>
      <c r="F327" s="22">
        <f t="shared" si="23"/>
        <v>1096.0981199999999</v>
      </c>
      <c r="G327" s="53">
        <f t="shared" si="24"/>
        <v>1260.5128379999999</v>
      </c>
      <c r="H327" s="54">
        <f t="shared" si="25"/>
        <v>1205.707932</v>
      </c>
    </row>
    <row r="328" spans="1:8">
      <c r="A328" s="151" t="s">
        <v>1148</v>
      </c>
      <c r="B328" s="151" t="s">
        <v>1186</v>
      </c>
      <c r="C328" s="151">
        <v>1</v>
      </c>
      <c r="D328">
        <v>7.7011672131147542</v>
      </c>
      <c r="F328" s="22">
        <f t="shared" si="23"/>
        <v>230.64995803278688</v>
      </c>
      <c r="G328" s="53">
        <f t="shared" si="24"/>
        <v>265.24745173770492</v>
      </c>
      <c r="H328" s="54">
        <f t="shared" si="25"/>
        <v>253.7149538360656</v>
      </c>
    </row>
    <row r="329" spans="1:8">
      <c r="A329" s="151" t="s">
        <v>1149</v>
      </c>
      <c r="B329" s="151" t="s">
        <v>1187</v>
      </c>
      <c r="C329" s="151">
        <v>4</v>
      </c>
      <c r="D329">
        <v>27.75871475409836</v>
      </c>
      <c r="F329" s="22">
        <f t="shared" si="23"/>
        <v>831.37350688524589</v>
      </c>
      <c r="G329" s="53">
        <f t="shared" si="24"/>
        <v>956.07953291803267</v>
      </c>
      <c r="H329" s="54">
        <f t="shared" si="25"/>
        <v>914.51085757377052</v>
      </c>
    </row>
    <row r="330" spans="1:8">
      <c r="A330" s="132" t="s">
        <v>1150</v>
      </c>
      <c r="B330" s="132" t="s">
        <v>1151</v>
      </c>
      <c r="C330" s="132">
        <v>1</v>
      </c>
      <c r="D330">
        <v>10.207357377049181</v>
      </c>
      <c r="F330" s="22">
        <f t="shared" si="23"/>
        <v>305.71035344262299</v>
      </c>
      <c r="G330" s="53">
        <f t="shared" si="24"/>
        <v>351.56690645901642</v>
      </c>
      <c r="H330" s="54">
        <f t="shared" si="25"/>
        <v>336.28138878688532</v>
      </c>
    </row>
    <row r="331" spans="1:8">
      <c r="A331" s="132" t="s">
        <v>1152</v>
      </c>
      <c r="B331" s="132" t="s">
        <v>1153</v>
      </c>
      <c r="C331" s="132">
        <v>4</v>
      </c>
      <c r="D331">
        <v>37.027003278688532</v>
      </c>
      <c r="F331" s="22">
        <f t="shared" si="23"/>
        <v>1108.9587481967214</v>
      </c>
      <c r="G331" s="53">
        <f t="shared" si="24"/>
        <v>1275.3025604262295</v>
      </c>
      <c r="H331" s="54">
        <f t="shared" si="25"/>
        <v>1219.8546230163936</v>
      </c>
    </row>
    <row r="332" spans="1:8">
      <c r="A332" s="138" t="s">
        <v>1154</v>
      </c>
      <c r="B332" s="138" t="s">
        <v>1155</v>
      </c>
      <c r="C332" s="138">
        <v>1</v>
      </c>
      <c r="D332">
        <v>5.3936262295081976</v>
      </c>
      <c r="F332" s="22">
        <f t="shared" si="23"/>
        <v>161.53910557377051</v>
      </c>
      <c r="G332" s="53">
        <f t="shared" si="24"/>
        <v>185.76997140983607</v>
      </c>
      <c r="H332" s="54">
        <f t="shared" si="25"/>
        <v>177.69301613114757</v>
      </c>
    </row>
    <row r="333" spans="1:8">
      <c r="A333" s="138" t="s">
        <v>1156</v>
      </c>
      <c r="B333" s="138" t="s">
        <v>1157</v>
      </c>
      <c r="C333" s="138">
        <v>4</v>
      </c>
      <c r="D333">
        <v>16.704590163934427</v>
      </c>
      <c r="F333" s="22">
        <f t="shared" si="23"/>
        <v>500.30247540983606</v>
      </c>
      <c r="G333" s="53">
        <f t="shared" si="24"/>
        <v>575.34784672131138</v>
      </c>
      <c r="H333" s="54">
        <f t="shared" si="25"/>
        <v>550.33272295081974</v>
      </c>
    </row>
    <row r="334" spans="1:8">
      <c r="A334" s="151" t="s">
        <v>1158</v>
      </c>
      <c r="B334" s="151" t="s">
        <v>1159</v>
      </c>
      <c r="C334" s="151">
        <v>60</v>
      </c>
      <c r="D334">
        <v>249.52945573770492</v>
      </c>
      <c r="F334" s="22">
        <f t="shared" si="23"/>
        <v>7473.4071993442622</v>
      </c>
      <c r="G334" s="53">
        <f t="shared" si="24"/>
        <v>8594.4182792459014</v>
      </c>
      <c r="H334" s="54">
        <f t="shared" si="25"/>
        <v>8220.7479192786886</v>
      </c>
    </row>
    <row r="335" spans="1:8">
      <c r="A335" s="151" t="s">
        <v>1160</v>
      </c>
      <c r="B335" s="151" t="s">
        <v>1161</v>
      </c>
      <c r="C335" s="151">
        <v>1</v>
      </c>
      <c r="D335">
        <v>5.5982950819672137</v>
      </c>
      <c r="F335" s="22">
        <f t="shared" si="23"/>
        <v>167.66893770491805</v>
      </c>
      <c r="G335" s="53">
        <f t="shared" si="24"/>
        <v>192.81927836065574</v>
      </c>
      <c r="H335" s="54">
        <f t="shared" si="25"/>
        <v>184.43583147540988</v>
      </c>
    </row>
    <row r="336" spans="1:8">
      <c r="A336" s="151" t="s">
        <v>1162</v>
      </c>
      <c r="B336" s="151" t="s">
        <v>1163</v>
      </c>
      <c r="C336" s="151">
        <v>4</v>
      </c>
      <c r="D336">
        <v>20.294321311475411</v>
      </c>
      <c r="F336" s="22">
        <f t="shared" si="23"/>
        <v>607.81492327868852</v>
      </c>
      <c r="G336" s="53">
        <f t="shared" si="24"/>
        <v>698.98716177049175</v>
      </c>
      <c r="H336" s="54">
        <f t="shared" si="25"/>
        <v>668.59641560655746</v>
      </c>
    </row>
    <row r="337" spans="1:8">
      <c r="A337" s="151" t="s">
        <v>1164</v>
      </c>
      <c r="B337" s="151" t="s">
        <v>1165</v>
      </c>
      <c r="C337" s="151">
        <v>5</v>
      </c>
      <c r="D337">
        <v>25.206373770491805</v>
      </c>
      <c r="F337" s="22">
        <f t="shared" si="23"/>
        <v>754.93089442622954</v>
      </c>
      <c r="G337" s="53">
        <f t="shared" si="24"/>
        <v>868.17052859016394</v>
      </c>
      <c r="H337" s="54">
        <f t="shared" si="25"/>
        <v>830.42398386885259</v>
      </c>
    </row>
    <row r="338" spans="1:8">
      <c r="A338" s="226" t="s">
        <v>1166</v>
      </c>
      <c r="B338" s="226" t="s">
        <v>1167</v>
      </c>
      <c r="C338" s="226">
        <v>1</v>
      </c>
      <c r="D338">
        <v>6.7861770491803277</v>
      </c>
      <c r="F338" s="22">
        <f t="shared" si="23"/>
        <v>203.24600262295081</v>
      </c>
      <c r="G338" s="53">
        <f t="shared" si="24"/>
        <v>233.73290301639341</v>
      </c>
      <c r="H338" s="54">
        <f t="shared" si="25"/>
        <v>223.5706028852459</v>
      </c>
    </row>
    <row r="339" spans="1:8">
      <c r="A339" s="226" t="s">
        <v>1168</v>
      </c>
      <c r="B339" s="226" t="s">
        <v>1169</v>
      </c>
      <c r="C339" s="226">
        <v>4</v>
      </c>
      <c r="D339">
        <v>24.309442622950819</v>
      </c>
      <c r="F339" s="22">
        <f t="shared" si="23"/>
        <v>728.06780655737703</v>
      </c>
      <c r="G339" s="53">
        <f t="shared" si="24"/>
        <v>837.27797754098356</v>
      </c>
      <c r="H339" s="54">
        <f t="shared" si="25"/>
        <v>800.87458721311475</v>
      </c>
    </row>
    <row r="340" spans="1:8">
      <c r="A340" s="226" t="s">
        <v>1170</v>
      </c>
      <c r="B340" s="226" t="s">
        <v>1171</v>
      </c>
      <c r="C340" s="226">
        <v>5</v>
      </c>
      <c r="D340">
        <v>30.38730491803279</v>
      </c>
      <c r="F340" s="22">
        <f t="shared" si="23"/>
        <v>910.09978229508204</v>
      </c>
      <c r="G340" s="53">
        <f t="shared" si="24"/>
        <v>1046.6147496393442</v>
      </c>
      <c r="H340" s="54">
        <f t="shared" si="25"/>
        <v>1001.1097605245903</v>
      </c>
    </row>
    <row r="341" spans="1:8">
      <c r="A341" s="155" t="s">
        <v>1174</v>
      </c>
      <c r="B341" s="155" t="s">
        <v>1175</v>
      </c>
      <c r="C341" s="155">
        <v>208</v>
      </c>
      <c r="D341">
        <v>584.57838688524589</v>
      </c>
      <c r="F341" s="22">
        <f t="shared" si="23"/>
        <v>17508.122687213116</v>
      </c>
      <c r="G341" s="53">
        <f t="shared" si="24"/>
        <v>20134.341090295082</v>
      </c>
      <c r="H341" s="54">
        <f t="shared" si="25"/>
        <v>19258.93495593443</v>
      </c>
    </row>
    <row r="342" spans="1:8">
      <c r="A342" s="155" t="s">
        <v>1176</v>
      </c>
      <c r="B342" s="155" t="s">
        <v>1177</v>
      </c>
      <c r="C342" s="155">
        <v>1</v>
      </c>
      <c r="D342">
        <v>3.4512786885245905</v>
      </c>
      <c r="F342" s="22">
        <f t="shared" si="23"/>
        <v>103.36579672131148</v>
      </c>
      <c r="G342" s="53">
        <f t="shared" si="24"/>
        <v>118.8706662295082</v>
      </c>
      <c r="H342" s="54">
        <f t="shared" si="25"/>
        <v>113.70237639344263</v>
      </c>
    </row>
    <row r="343" spans="1:8">
      <c r="A343" s="155" t="s">
        <v>1178</v>
      </c>
      <c r="B343" s="155" t="s">
        <v>1179</v>
      </c>
      <c r="C343" s="155">
        <v>4</v>
      </c>
      <c r="D343">
        <v>12.496839344262296</v>
      </c>
      <c r="F343" s="22">
        <f t="shared" si="23"/>
        <v>374.28033836065578</v>
      </c>
      <c r="G343" s="53">
        <f t="shared" si="24"/>
        <v>430.42238911475408</v>
      </c>
      <c r="H343" s="54">
        <f t="shared" si="25"/>
        <v>411.70837219672137</v>
      </c>
    </row>
    <row r="344" spans="1:8">
      <c r="A344" s="206" t="s">
        <v>1182</v>
      </c>
      <c r="B344" s="206" t="s">
        <v>1183</v>
      </c>
      <c r="C344" s="206">
        <v>1</v>
      </c>
      <c r="D344">
        <v>6.8804852459016397</v>
      </c>
      <c r="F344" s="22">
        <f t="shared" si="23"/>
        <v>206.07053311475411</v>
      </c>
      <c r="G344" s="53">
        <f t="shared" si="24"/>
        <v>236.98111308196721</v>
      </c>
      <c r="H344" s="54">
        <f t="shared" si="25"/>
        <v>226.67758642622954</v>
      </c>
    </row>
    <row r="345" spans="1:8">
      <c r="A345" s="206" t="s">
        <v>1184</v>
      </c>
      <c r="B345" s="206" t="s">
        <v>1185</v>
      </c>
      <c r="C345" s="206">
        <v>4</v>
      </c>
      <c r="D345">
        <v>26.047121311475411</v>
      </c>
      <c r="F345" s="22">
        <f t="shared" si="23"/>
        <v>780.11128327868857</v>
      </c>
      <c r="G345" s="53">
        <f t="shared" si="24"/>
        <v>897.12797577049184</v>
      </c>
      <c r="H345" s="54">
        <f t="shared" si="25"/>
        <v>858.12241160655753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20"/>
  <sheetViews>
    <sheetView workbookViewId="0">
      <selection activeCell="B24" sqref="B24"/>
    </sheetView>
  </sheetViews>
  <sheetFormatPr defaultRowHeight="15"/>
  <cols>
    <col min="1" max="1" width="9.140625" style="55"/>
    <col min="2" max="2" width="48.28515625" style="55" bestFit="1" customWidth="1"/>
    <col min="3" max="3" width="21.85546875" style="55" bestFit="1" customWidth="1"/>
    <col min="4" max="16384" width="9.140625" style="55"/>
  </cols>
  <sheetData>
    <row r="4" spans="2:4">
      <c r="B4" s="55" t="s">
        <v>505</v>
      </c>
      <c r="C4" s="55" t="s">
        <v>506</v>
      </c>
      <c r="D4" s="56" t="s">
        <v>507</v>
      </c>
    </row>
    <row r="6" spans="2:4" ht="18.75">
      <c r="D6" s="57" t="s">
        <v>508</v>
      </c>
    </row>
    <row r="9" spans="2:4">
      <c r="B9" s="55" t="s">
        <v>509</v>
      </c>
      <c r="C9" s="55" t="s">
        <v>506</v>
      </c>
      <c r="D9" s="56" t="s">
        <v>510</v>
      </c>
    </row>
    <row r="13" spans="2:4">
      <c r="C13" s="55" t="s">
        <v>511</v>
      </c>
      <c r="D13" s="56" t="s">
        <v>512</v>
      </c>
    </row>
    <row r="16" spans="2:4">
      <c r="B16" s="55" t="s">
        <v>513</v>
      </c>
      <c r="D16" s="56" t="s">
        <v>514</v>
      </c>
    </row>
    <row r="20" spans="3:4">
      <c r="C20" s="78" t="s">
        <v>696</v>
      </c>
      <c r="D20" s="56" t="s">
        <v>695</v>
      </c>
    </row>
  </sheetData>
  <hyperlinks>
    <hyperlink ref="D4" r:id="rId1"/>
    <hyperlink ref="D9" r:id="rId2"/>
    <hyperlink ref="D13" r:id="rId3"/>
    <hyperlink ref="D16" r:id="rId4"/>
    <hyperlink ref="D20" r:id="rId5"/>
  </hyperlink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J11"/>
  <sheetViews>
    <sheetView workbookViewId="0">
      <selection activeCell="G22" sqref="G22"/>
    </sheetView>
  </sheetViews>
  <sheetFormatPr defaultRowHeight="12.75"/>
  <cols>
    <col min="5" max="5" width="23.28515625" bestFit="1" customWidth="1"/>
    <col min="7" max="7" width="10" bestFit="1" customWidth="1"/>
  </cols>
  <sheetData>
    <row r="4" spans="3:10" ht="15">
      <c r="C4" t="s">
        <v>773</v>
      </c>
      <c r="E4" s="56" t="s">
        <v>780</v>
      </c>
      <c r="G4" s="56" t="s">
        <v>774</v>
      </c>
    </row>
    <row r="5" spans="3:10">
      <c r="G5" t="s">
        <v>775</v>
      </c>
    </row>
    <row r="7" spans="3:10" ht="15">
      <c r="C7" t="s">
        <v>776</v>
      </c>
      <c r="E7" s="56" t="s">
        <v>777</v>
      </c>
      <c r="G7" t="s">
        <v>778</v>
      </c>
    </row>
    <row r="8" spans="3:10">
      <c r="G8" t="s">
        <v>778</v>
      </c>
    </row>
    <row r="10" spans="3:10" ht="15">
      <c r="C10" t="s">
        <v>779</v>
      </c>
      <c r="E10" s="56" t="s">
        <v>781</v>
      </c>
      <c r="G10" s="56" t="s">
        <v>782</v>
      </c>
      <c r="J10" t="s">
        <v>783</v>
      </c>
    </row>
    <row r="11" spans="3:10">
      <c r="G11" t="s">
        <v>775</v>
      </c>
    </row>
  </sheetData>
  <hyperlinks>
    <hyperlink ref="G4" r:id="rId1"/>
    <hyperlink ref="E7" r:id="rId2"/>
    <hyperlink ref="E4" r:id="rId3"/>
    <hyperlink ref="E10" r:id="rId4"/>
    <hyperlink ref="G10" r:id="rId5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L24"/>
  <sheetViews>
    <sheetView workbookViewId="0">
      <selection activeCell="C23" sqref="C23"/>
    </sheetView>
  </sheetViews>
  <sheetFormatPr defaultRowHeight="15"/>
  <cols>
    <col min="1" max="2" width="9.140625" style="55"/>
    <col min="3" max="3" width="26.85546875" style="55" bestFit="1" customWidth="1"/>
    <col min="4" max="16384" width="9.140625" style="55"/>
  </cols>
  <sheetData>
    <row r="4" spans="3:12">
      <c r="L4" s="55">
        <v>1111</v>
      </c>
    </row>
    <row r="6" spans="3:12">
      <c r="D6" s="56" t="s">
        <v>515</v>
      </c>
    </row>
    <row r="9" spans="3:12">
      <c r="C9" s="55" t="s">
        <v>516</v>
      </c>
      <c r="D9" s="56" t="s">
        <v>517</v>
      </c>
    </row>
    <row r="12" spans="3:12">
      <c r="C12" s="55" t="s">
        <v>518</v>
      </c>
      <c r="D12" s="56" t="s">
        <v>519</v>
      </c>
    </row>
    <row r="14" spans="3:12">
      <c r="C14" s="55" t="s">
        <v>520</v>
      </c>
      <c r="D14" s="56" t="s">
        <v>521</v>
      </c>
    </row>
    <row r="16" spans="3:12">
      <c r="C16" s="55" t="s">
        <v>522</v>
      </c>
      <c r="D16" s="56" t="s">
        <v>523</v>
      </c>
    </row>
    <row r="18" spans="3:11">
      <c r="C18" s="55" t="s">
        <v>524</v>
      </c>
      <c r="D18" s="56" t="s">
        <v>525</v>
      </c>
    </row>
    <row r="20" spans="3:11">
      <c r="C20" s="55" t="s">
        <v>526</v>
      </c>
      <c r="D20" s="56" t="s">
        <v>527</v>
      </c>
    </row>
    <row r="24" spans="3:11">
      <c r="K24" s="64" t="s">
        <v>534</v>
      </c>
    </row>
  </sheetData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2:L141"/>
  <sheetViews>
    <sheetView workbookViewId="0">
      <pane ySplit="5" topLeftCell="A6" activePane="bottomLeft" state="frozen"/>
      <selection pane="bottomLeft" activeCell="F2" sqref="F2"/>
    </sheetView>
  </sheetViews>
  <sheetFormatPr defaultRowHeight="12.75"/>
  <cols>
    <col min="2" max="2" width="9.140625" style="121"/>
    <col min="3" max="3" width="53.5703125" bestFit="1" customWidth="1"/>
    <col min="4" max="6" width="9.140625" style="121"/>
    <col min="7" max="7" width="11.42578125" style="121" bestFit="1" customWidth="1"/>
    <col min="8" max="9" width="9.140625" style="121"/>
    <col min="10" max="10" width="11.85546875" style="121" bestFit="1" customWidth="1"/>
    <col min="11" max="11" width="9.140625" style="121"/>
    <col min="12" max="12" width="11.5703125" style="121" bestFit="1" customWidth="1"/>
  </cols>
  <sheetData>
    <row r="2" spans="2:12">
      <c r="G2" s="219" t="s">
        <v>972</v>
      </c>
      <c r="H2" s="219"/>
      <c r="I2" s="219"/>
      <c r="J2" s="219"/>
      <c r="K2" s="219"/>
      <c r="L2" s="219"/>
    </row>
    <row r="3" spans="2:12">
      <c r="C3" t="s">
        <v>500</v>
      </c>
      <c r="D3" s="219">
        <f>D4-E4</f>
        <v>0</v>
      </c>
      <c r="E3" s="219"/>
      <c r="G3" s="118">
        <f>SUM(G5:G555)</f>
        <v>2929</v>
      </c>
      <c r="H3" s="118">
        <f t="shared" ref="H3:L3" si="0">SUM(H5:H555)</f>
        <v>1581</v>
      </c>
      <c r="I3" s="118">
        <f t="shared" si="0"/>
        <v>84</v>
      </c>
      <c r="J3" s="156">
        <f t="shared" si="0"/>
        <v>26740</v>
      </c>
      <c r="K3" s="156"/>
      <c r="L3" s="156">
        <f t="shared" si="0"/>
        <v>19</v>
      </c>
    </row>
    <row r="4" spans="2:12">
      <c r="D4" s="123">
        <f>SUM(D6:D72)</f>
        <v>36941.229999999996</v>
      </c>
      <c r="E4" s="123">
        <f>SUM(E6:E72)</f>
        <v>36941.229999999996</v>
      </c>
      <c r="G4" s="118" t="s">
        <v>969</v>
      </c>
      <c r="H4" s="118" t="s">
        <v>970</v>
      </c>
      <c r="I4" s="118" t="s">
        <v>971</v>
      </c>
      <c r="J4" s="118" t="s">
        <v>1098</v>
      </c>
      <c r="K4" s="118"/>
      <c r="L4" s="118" t="s">
        <v>1097</v>
      </c>
    </row>
    <row r="5" spans="2:12">
      <c r="B5" s="118" t="s">
        <v>495</v>
      </c>
      <c r="C5" s="42" t="s">
        <v>496</v>
      </c>
      <c r="D5" s="118" t="s">
        <v>9</v>
      </c>
      <c r="E5" s="118" t="s">
        <v>497</v>
      </c>
      <c r="G5" s="118"/>
      <c r="H5" s="118"/>
      <c r="I5" s="118"/>
      <c r="J5" s="118"/>
      <c r="K5" s="118"/>
      <c r="L5" s="118"/>
    </row>
    <row r="6" spans="2:12">
      <c r="B6" s="122">
        <v>43950</v>
      </c>
      <c r="C6" s="42" t="s">
        <v>498</v>
      </c>
      <c r="D6" s="118">
        <v>26740</v>
      </c>
      <c r="E6" s="118"/>
      <c r="G6" s="118"/>
      <c r="H6" s="118"/>
      <c r="I6" s="118"/>
      <c r="J6" s="118"/>
      <c r="K6" s="118"/>
      <c r="L6" s="118"/>
    </row>
    <row r="7" spans="2:12">
      <c r="B7" s="122">
        <v>43955</v>
      </c>
      <c r="C7" s="42" t="s">
        <v>499</v>
      </c>
      <c r="D7" s="118"/>
      <c r="E7" s="118">
        <v>26740</v>
      </c>
      <c r="G7" s="118"/>
      <c r="H7" s="118"/>
      <c r="I7" s="118"/>
      <c r="J7" s="118">
        <v>26740</v>
      </c>
      <c r="K7" s="118"/>
      <c r="L7" s="118"/>
    </row>
    <row r="8" spans="2:12">
      <c r="B8" s="122">
        <v>43997</v>
      </c>
      <c r="C8" s="42" t="s">
        <v>498</v>
      </c>
      <c r="D8" s="118">
        <v>1963.8</v>
      </c>
      <c r="E8" s="118"/>
      <c r="G8" s="118"/>
      <c r="H8" s="118"/>
      <c r="I8" s="118"/>
      <c r="J8" s="118"/>
      <c r="K8" s="118"/>
      <c r="L8" s="118"/>
    </row>
    <row r="9" spans="2:12">
      <c r="B9" s="122">
        <v>43997</v>
      </c>
      <c r="C9" s="42" t="s">
        <v>960</v>
      </c>
      <c r="D9" s="118">
        <v>105</v>
      </c>
      <c r="E9" s="118"/>
      <c r="G9" s="118"/>
      <c r="H9" s="118"/>
      <c r="I9" s="118"/>
      <c r="J9" s="118"/>
      <c r="K9" s="118"/>
      <c r="L9" s="118"/>
    </row>
    <row r="10" spans="2:12">
      <c r="B10" s="122">
        <v>43997</v>
      </c>
      <c r="C10" s="42" t="s">
        <v>961</v>
      </c>
      <c r="D10" s="118"/>
      <c r="E10" s="118">
        <v>84</v>
      </c>
      <c r="G10" s="118"/>
      <c r="H10" s="118"/>
      <c r="I10" s="118">
        <v>84</v>
      </c>
      <c r="J10" s="118"/>
      <c r="K10" s="118"/>
      <c r="L10" s="118"/>
    </row>
    <row r="11" spans="2:12">
      <c r="B11" s="122">
        <v>43997</v>
      </c>
      <c r="C11" s="42" t="s">
        <v>962</v>
      </c>
      <c r="D11" s="118"/>
      <c r="E11" s="118">
        <v>429</v>
      </c>
      <c r="G11" s="118"/>
      <c r="H11" s="118">
        <v>429</v>
      </c>
      <c r="I11" s="118"/>
      <c r="J11" s="118"/>
      <c r="K11" s="118"/>
      <c r="L11" s="118"/>
    </row>
    <row r="12" spans="2:12">
      <c r="B12" s="122">
        <v>43997</v>
      </c>
      <c r="C12" s="42" t="s">
        <v>963</v>
      </c>
      <c r="D12" s="118"/>
      <c r="E12" s="118">
        <v>1555.8</v>
      </c>
      <c r="G12" s="118">
        <v>1549</v>
      </c>
      <c r="H12" s="118"/>
      <c r="I12" s="118"/>
      <c r="J12" s="118"/>
      <c r="K12" s="118"/>
      <c r="L12" s="118"/>
    </row>
    <row r="13" spans="2:12">
      <c r="B13" s="122">
        <v>43997</v>
      </c>
      <c r="C13" s="42" t="s">
        <v>964</v>
      </c>
      <c r="D13" s="118">
        <v>1600</v>
      </c>
      <c r="E13" s="118"/>
      <c r="G13" s="118"/>
      <c r="H13" s="118"/>
      <c r="I13" s="118"/>
      <c r="J13" s="118"/>
      <c r="K13" s="118"/>
      <c r="L13" s="118"/>
    </row>
    <row r="14" spans="2:12">
      <c r="B14" s="122">
        <v>43997</v>
      </c>
      <c r="C14" s="42" t="s">
        <v>965</v>
      </c>
      <c r="D14" s="118">
        <v>612</v>
      </c>
      <c r="E14" s="118"/>
      <c r="G14" s="118"/>
      <c r="H14" s="118"/>
      <c r="I14" s="118"/>
      <c r="J14" s="118"/>
      <c r="K14" s="118"/>
      <c r="L14" s="118"/>
    </row>
    <row r="15" spans="2:12">
      <c r="B15" s="122">
        <v>43997</v>
      </c>
      <c r="C15" s="42" t="s">
        <v>966</v>
      </c>
      <c r="D15" s="118"/>
      <c r="E15" s="118">
        <v>2034</v>
      </c>
      <c r="G15" s="118"/>
      <c r="H15" s="118"/>
      <c r="I15" s="118"/>
      <c r="J15" s="118"/>
      <c r="K15" s="118"/>
      <c r="L15" s="118"/>
    </row>
    <row r="16" spans="2:12">
      <c r="B16" s="122">
        <v>43997</v>
      </c>
      <c r="C16" s="42" t="s">
        <v>967</v>
      </c>
      <c r="D16" s="118"/>
      <c r="E16" s="118">
        <v>178</v>
      </c>
      <c r="G16" s="118"/>
      <c r="H16" s="118"/>
      <c r="I16" s="118"/>
      <c r="J16" s="118"/>
      <c r="K16" s="118"/>
      <c r="L16" s="118"/>
    </row>
    <row r="17" spans="2:12">
      <c r="B17" s="122">
        <v>43998</v>
      </c>
      <c r="C17" s="42" t="s">
        <v>498</v>
      </c>
      <c r="D17" s="118">
        <v>276.43</v>
      </c>
      <c r="E17" s="118"/>
      <c r="G17" s="118"/>
      <c r="H17" s="118"/>
      <c r="I17" s="118"/>
      <c r="J17" s="118"/>
      <c r="K17" s="118"/>
      <c r="L17" s="118"/>
    </row>
    <row r="18" spans="2:12">
      <c r="B18" s="122">
        <v>43998</v>
      </c>
      <c r="C18" s="42" t="s">
        <v>959</v>
      </c>
      <c r="D18" s="118"/>
      <c r="E18" s="118">
        <v>276.43</v>
      </c>
      <c r="G18" s="118"/>
      <c r="H18" s="118"/>
      <c r="I18" s="118"/>
      <c r="J18" s="118"/>
      <c r="K18" s="118"/>
      <c r="L18" s="118"/>
    </row>
    <row r="19" spans="2:12">
      <c r="B19" s="122">
        <v>44000</v>
      </c>
      <c r="C19" s="42" t="s">
        <v>498</v>
      </c>
      <c r="D19" s="118">
        <v>240</v>
      </c>
      <c r="E19" s="118"/>
      <c r="G19" s="118"/>
      <c r="H19" s="118"/>
      <c r="I19" s="118"/>
      <c r="J19" s="118"/>
      <c r="K19" s="118"/>
      <c r="L19" s="118"/>
    </row>
    <row r="20" spans="2:12">
      <c r="B20" s="122">
        <v>44000</v>
      </c>
      <c r="C20" s="42" t="s">
        <v>968</v>
      </c>
      <c r="D20" s="118"/>
      <c r="E20" s="118">
        <v>240</v>
      </c>
      <c r="G20" s="118"/>
      <c r="H20" s="118"/>
      <c r="I20" s="118"/>
      <c r="J20" s="118"/>
      <c r="K20" s="118"/>
      <c r="L20" s="118"/>
    </row>
    <row r="21" spans="2:12">
      <c r="B21" s="122">
        <v>44002</v>
      </c>
      <c r="C21" s="42" t="s">
        <v>498</v>
      </c>
      <c r="D21" s="118">
        <v>1152</v>
      </c>
      <c r="E21" s="118"/>
      <c r="G21" s="118"/>
      <c r="H21" s="118"/>
      <c r="I21" s="118"/>
      <c r="J21" s="118"/>
      <c r="K21" s="118"/>
      <c r="L21" s="118"/>
    </row>
    <row r="22" spans="2:12">
      <c r="B22" s="122">
        <v>44002</v>
      </c>
      <c r="C22" s="42" t="s">
        <v>960</v>
      </c>
      <c r="D22" s="118">
        <v>19</v>
      </c>
      <c r="E22" s="118"/>
      <c r="G22" s="118"/>
      <c r="H22" s="118"/>
      <c r="I22" s="118"/>
      <c r="J22" s="118"/>
      <c r="K22" s="118"/>
      <c r="L22" s="118"/>
    </row>
    <row r="23" spans="2:12">
      <c r="B23" s="122">
        <v>44002</v>
      </c>
      <c r="C23" s="42" t="s">
        <v>1095</v>
      </c>
      <c r="D23" s="118"/>
      <c r="E23" s="118">
        <v>1152</v>
      </c>
      <c r="G23" s="118"/>
      <c r="H23" s="118">
        <v>1152</v>
      </c>
      <c r="I23" s="118"/>
      <c r="J23" s="118"/>
      <c r="K23" s="118"/>
      <c r="L23" s="118"/>
    </row>
    <row r="24" spans="2:12">
      <c r="B24" s="122">
        <v>44002</v>
      </c>
      <c r="C24" s="42" t="s">
        <v>1096</v>
      </c>
      <c r="D24" s="118"/>
      <c r="E24" s="118">
        <v>19</v>
      </c>
      <c r="G24" s="118"/>
      <c r="H24" s="118"/>
      <c r="I24" s="118"/>
      <c r="J24" s="118"/>
      <c r="K24" s="118"/>
      <c r="L24" s="118">
        <v>19</v>
      </c>
    </row>
    <row r="25" spans="2:12">
      <c r="B25" s="122">
        <v>44004</v>
      </c>
      <c r="C25" s="42" t="s">
        <v>1188</v>
      </c>
      <c r="D25" s="118">
        <v>1380</v>
      </c>
      <c r="E25" s="118"/>
      <c r="G25" s="118"/>
      <c r="H25" s="118"/>
      <c r="I25" s="118"/>
      <c r="J25" s="118"/>
      <c r="K25" s="118"/>
      <c r="L25" s="118"/>
    </row>
    <row r="26" spans="2:12">
      <c r="B26" s="122">
        <v>44004</v>
      </c>
      <c r="C26" s="42" t="s">
        <v>1189</v>
      </c>
      <c r="D26" s="118">
        <v>15</v>
      </c>
      <c r="E26" s="118"/>
      <c r="G26" s="118"/>
      <c r="H26" s="118"/>
      <c r="I26" s="118"/>
      <c r="J26" s="118"/>
      <c r="K26" s="118"/>
      <c r="L26" s="118"/>
    </row>
    <row r="27" spans="2:12">
      <c r="B27" s="122">
        <v>44004</v>
      </c>
      <c r="C27" s="42" t="s">
        <v>1190</v>
      </c>
      <c r="D27" s="118"/>
      <c r="E27" s="118">
        <v>1380</v>
      </c>
      <c r="G27" s="118">
        <v>1380</v>
      </c>
      <c r="H27" s="118"/>
      <c r="I27" s="118"/>
      <c r="J27" s="118"/>
      <c r="K27" s="118"/>
      <c r="L27" s="118"/>
    </row>
    <row r="28" spans="2:12">
      <c r="B28" s="122">
        <v>44004</v>
      </c>
      <c r="C28" s="42" t="s">
        <v>1191</v>
      </c>
      <c r="D28" s="118"/>
      <c r="E28" s="118">
        <v>15</v>
      </c>
      <c r="G28" s="118"/>
      <c r="H28" s="118"/>
      <c r="I28" s="118"/>
      <c r="J28" s="118"/>
      <c r="K28" s="118"/>
      <c r="L28" s="118"/>
    </row>
    <row r="29" spans="2:12">
      <c r="B29" s="122">
        <v>44004</v>
      </c>
      <c r="C29" s="42" t="s">
        <v>1192</v>
      </c>
      <c r="D29" s="118">
        <v>1520</v>
      </c>
      <c r="E29" s="118"/>
      <c r="G29" s="118"/>
      <c r="H29" s="118"/>
      <c r="I29" s="118"/>
      <c r="J29" s="118"/>
      <c r="K29" s="118"/>
      <c r="L29" s="118"/>
    </row>
    <row r="30" spans="2:12">
      <c r="B30" s="122">
        <v>44004</v>
      </c>
      <c r="C30" s="42" t="s">
        <v>966</v>
      </c>
      <c r="D30" s="118"/>
      <c r="E30" s="118">
        <v>1395</v>
      </c>
      <c r="G30" s="118"/>
      <c r="H30" s="118"/>
      <c r="I30" s="118"/>
      <c r="J30" s="118"/>
      <c r="K30" s="118"/>
      <c r="L30" s="118"/>
    </row>
    <row r="31" spans="2:12">
      <c r="B31" s="122">
        <v>44004</v>
      </c>
      <c r="C31" s="42" t="s">
        <v>966</v>
      </c>
      <c r="D31" s="118"/>
      <c r="E31" s="118">
        <v>62</v>
      </c>
      <c r="G31" s="118"/>
      <c r="H31" s="118"/>
      <c r="I31" s="118"/>
      <c r="J31" s="118"/>
      <c r="K31" s="118"/>
      <c r="L31" s="118"/>
    </row>
    <row r="32" spans="2:12">
      <c r="B32" s="122">
        <v>44004</v>
      </c>
      <c r="C32" s="42" t="s">
        <v>967</v>
      </c>
      <c r="D32" s="118"/>
      <c r="E32" s="118">
        <v>63</v>
      </c>
      <c r="G32" s="118"/>
      <c r="H32" s="118"/>
      <c r="I32" s="118"/>
      <c r="J32" s="118"/>
      <c r="K32" s="118"/>
      <c r="L32" s="118"/>
    </row>
    <row r="33" spans="2:12">
      <c r="B33" s="122">
        <v>44006</v>
      </c>
      <c r="C33" s="42" t="s">
        <v>1193</v>
      </c>
      <c r="D33" s="118">
        <v>1318</v>
      </c>
      <c r="E33" s="118"/>
      <c r="G33" s="118"/>
      <c r="H33" s="118"/>
      <c r="I33" s="118"/>
      <c r="J33" s="118"/>
      <c r="K33" s="118"/>
      <c r="L33" s="118"/>
    </row>
    <row r="34" spans="2:12">
      <c r="B34" s="122">
        <v>44006</v>
      </c>
      <c r="C34" s="42" t="s">
        <v>966</v>
      </c>
      <c r="D34" s="118"/>
      <c r="E34" s="118">
        <v>1152</v>
      </c>
      <c r="G34" s="118"/>
      <c r="H34" s="118"/>
      <c r="I34" s="118"/>
      <c r="J34" s="118"/>
      <c r="K34" s="118"/>
      <c r="L34" s="118"/>
    </row>
    <row r="35" spans="2:12">
      <c r="B35" s="122">
        <v>44006</v>
      </c>
      <c r="C35" s="42" t="s">
        <v>966</v>
      </c>
      <c r="D35" s="118"/>
      <c r="E35" s="118">
        <v>73</v>
      </c>
      <c r="G35" s="118"/>
      <c r="H35" s="118"/>
      <c r="I35" s="118"/>
      <c r="J35" s="118"/>
      <c r="K35" s="118"/>
      <c r="L35" s="118"/>
    </row>
    <row r="36" spans="2:12">
      <c r="B36" s="122">
        <v>44006</v>
      </c>
      <c r="C36" s="42" t="s">
        <v>967</v>
      </c>
      <c r="D36" s="118"/>
      <c r="E36" s="118">
        <v>19</v>
      </c>
      <c r="G36" s="118"/>
      <c r="H36" s="118"/>
      <c r="I36" s="118"/>
      <c r="J36" s="118"/>
      <c r="K36" s="118"/>
      <c r="L36" s="118"/>
    </row>
    <row r="37" spans="2:12">
      <c r="B37" s="122">
        <v>44006</v>
      </c>
      <c r="C37" s="42" t="s">
        <v>967</v>
      </c>
      <c r="D37" s="118"/>
      <c r="E37" s="118">
        <v>74</v>
      </c>
      <c r="G37" s="118"/>
      <c r="H37" s="118"/>
      <c r="I37" s="118"/>
      <c r="J37" s="118"/>
      <c r="K37" s="118"/>
      <c r="L37" s="118"/>
    </row>
    <row r="38" spans="2:12">
      <c r="B38" s="118"/>
      <c r="C38" s="42"/>
      <c r="D38" s="118"/>
      <c r="E38" s="118"/>
      <c r="G38" s="118"/>
      <c r="H38" s="118"/>
      <c r="I38" s="118"/>
      <c r="J38" s="118"/>
      <c r="K38" s="118"/>
      <c r="L38" s="118"/>
    </row>
    <row r="39" spans="2:12">
      <c r="B39" s="118"/>
      <c r="C39" s="42"/>
      <c r="D39" s="118"/>
      <c r="E39" s="118"/>
      <c r="G39" s="118"/>
      <c r="H39" s="118"/>
      <c r="I39" s="118"/>
      <c r="J39" s="118"/>
      <c r="K39" s="118"/>
      <c r="L39" s="118"/>
    </row>
    <row r="40" spans="2:12">
      <c r="B40" s="118"/>
      <c r="C40" s="42"/>
      <c r="D40" s="118"/>
      <c r="E40" s="118"/>
      <c r="G40" s="118"/>
      <c r="H40" s="118"/>
      <c r="I40" s="118"/>
      <c r="J40" s="118"/>
      <c r="K40" s="118"/>
      <c r="L40" s="118"/>
    </row>
    <row r="41" spans="2:12">
      <c r="B41" s="118"/>
      <c r="C41" s="42"/>
      <c r="D41" s="118"/>
      <c r="E41" s="118"/>
      <c r="G41" s="118"/>
      <c r="H41" s="118"/>
      <c r="I41" s="118"/>
      <c r="J41" s="118"/>
      <c r="K41" s="118"/>
      <c r="L41" s="118"/>
    </row>
    <row r="42" spans="2:12">
      <c r="B42" s="118"/>
      <c r="C42" s="42"/>
      <c r="D42" s="118"/>
      <c r="E42" s="118"/>
      <c r="G42" s="118"/>
      <c r="H42" s="118"/>
      <c r="I42" s="118"/>
      <c r="J42" s="118"/>
      <c r="K42" s="118"/>
      <c r="L42" s="118"/>
    </row>
    <row r="43" spans="2:12">
      <c r="B43" s="118"/>
      <c r="C43" s="42"/>
      <c r="D43" s="118"/>
      <c r="E43" s="118"/>
      <c r="G43" s="118"/>
      <c r="H43" s="118"/>
      <c r="I43" s="118"/>
      <c r="J43" s="118"/>
      <c r="K43" s="118"/>
      <c r="L43" s="118"/>
    </row>
    <row r="44" spans="2:12">
      <c r="B44" s="118"/>
      <c r="C44" s="42"/>
      <c r="D44" s="118"/>
      <c r="E44" s="118"/>
      <c r="G44" s="118"/>
      <c r="H44" s="118"/>
      <c r="I44" s="118"/>
      <c r="J44" s="118"/>
      <c r="K44" s="118"/>
      <c r="L44" s="118"/>
    </row>
    <row r="45" spans="2:12">
      <c r="B45" s="118"/>
      <c r="C45" s="42"/>
      <c r="D45" s="118"/>
      <c r="E45" s="118"/>
      <c r="G45" s="118"/>
      <c r="H45" s="118"/>
      <c r="I45" s="118"/>
      <c r="J45" s="118"/>
      <c r="K45" s="118"/>
      <c r="L45" s="118"/>
    </row>
    <row r="46" spans="2:12">
      <c r="B46" s="118"/>
      <c r="C46" s="42"/>
      <c r="D46" s="118"/>
      <c r="E46" s="118"/>
      <c r="G46" s="118"/>
      <c r="H46" s="118"/>
      <c r="I46" s="118"/>
      <c r="J46" s="118"/>
      <c r="K46" s="118"/>
      <c r="L46" s="118"/>
    </row>
    <row r="47" spans="2:12">
      <c r="B47" s="118"/>
      <c r="C47" s="42"/>
      <c r="D47" s="118"/>
      <c r="E47" s="118"/>
      <c r="G47" s="118"/>
      <c r="H47" s="118"/>
      <c r="I47" s="118"/>
      <c r="J47" s="118"/>
      <c r="K47" s="118"/>
      <c r="L47" s="118"/>
    </row>
    <row r="48" spans="2:12">
      <c r="B48" s="118"/>
      <c r="C48" s="42"/>
      <c r="D48" s="118"/>
      <c r="E48" s="118"/>
      <c r="G48" s="118"/>
      <c r="H48" s="118"/>
      <c r="I48" s="118"/>
      <c r="J48" s="118"/>
      <c r="K48" s="118"/>
      <c r="L48" s="118"/>
    </row>
    <row r="49" spans="2:12">
      <c r="B49" s="118"/>
      <c r="C49" s="42"/>
      <c r="D49" s="118"/>
      <c r="E49" s="118"/>
      <c r="G49" s="118"/>
      <c r="H49" s="118"/>
      <c r="I49" s="118"/>
      <c r="J49" s="118"/>
      <c r="K49" s="118"/>
      <c r="L49" s="118"/>
    </row>
    <row r="50" spans="2:12">
      <c r="B50" s="118"/>
      <c r="C50" s="42"/>
      <c r="D50" s="118"/>
      <c r="E50" s="118"/>
      <c r="G50" s="118"/>
      <c r="H50" s="118"/>
      <c r="I50" s="118"/>
      <c r="J50" s="118"/>
      <c r="K50" s="118"/>
      <c r="L50" s="118"/>
    </row>
    <row r="51" spans="2:12">
      <c r="B51" s="118"/>
      <c r="C51" s="42"/>
      <c r="D51" s="118"/>
      <c r="E51" s="118"/>
      <c r="G51" s="118"/>
      <c r="H51" s="118"/>
      <c r="I51" s="118"/>
      <c r="J51" s="118"/>
      <c r="K51" s="118"/>
      <c r="L51" s="118"/>
    </row>
    <row r="52" spans="2:12">
      <c r="B52" s="118"/>
      <c r="C52" s="42"/>
      <c r="D52" s="118"/>
      <c r="E52" s="118"/>
      <c r="G52" s="118"/>
      <c r="H52" s="118"/>
      <c r="I52" s="118"/>
      <c r="J52" s="118"/>
      <c r="K52" s="118"/>
      <c r="L52" s="118"/>
    </row>
    <row r="53" spans="2:12">
      <c r="B53" s="118"/>
      <c r="C53" s="42"/>
      <c r="D53" s="118"/>
      <c r="E53" s="118"/>
      <c r="G53" s="118"/>
      <c r="H53" s="118"/>
      <c r="I53" s="118"/>
      <c r="J53" s="118"/>
      <c r="K53" s="118"/>
      <c r="L53" s="118"/>
    </row>
    <row r="54" spans="2:12">
      <c r="B54" s="118"/>
      <c r="C54" s="42"/>
      <c r="D54" s="118"/>
      <c r="E54" s="118"/>
      <c r="G54" s="118"/>
      <c r="H54" s="118"/>
      <c r="I54" s="118"/>
      <c r="J54" s="118"/>
      <c r="K54" s="118"/>
      <c r="L54" s="118"/>
    </row>
    <row r="55" spans="2:12">
      <c r="B55" s="118"/>
      <c r="C55" s="42"/>
      <c r="D55" s="118"/>
      <c r="E55" s="118"/>
      <c r="G55" s="118"/>
      <c r="H55" s="118"/>
      <c r="I55" s="118"/>
      <c r="J55" s="118"/>
      <c r="K55" s="118"/>
      <c r="L55" s="118"/>
    </row>
    <row r="56" spans="2:12">
      <c r="B56" s="118"/>
      <c r="C56" s="42"/>
      <c r="D56" s="118"/>
      <c r="E56" s="118"/>
      <c r="G56" s="118"/>
      <c r="H56" s="118"/>
      <c r="I56" s="118"/>
      <c r="J56" s="118"/>
      <c r="K56" s="118"/>
      <c r="L56" s="118"/>
    </row>
    <row r="57" spans="2:12">
      <c r="B57" s="118"/>
      <c r="C57" s="42"/>
      <c r="D57" s="118"/>
      <c r="E57" s="118"/>
      <c r="G57" s="118"/>
      <c r="H57" s="118"/>
      <c r="I57" s="118"/>
      <c r="J57" s="118"/>
      <c r="K57" s="118"/>
      <c r="L57" s="118"/>
    </row>
    <row r="58" spans="2:12">
      <c r="B58" s="118"/>
      <c r="C58" s="42"/>
      <c r="D58" s="118"/>
      <c r="E58" s="118"/>
      <c r="G58" s="118"/>
      <c r="H58" s="118"/>
      <c r="I58" s="118"/>
      <c r="J58" s="118"/>
      <c r="K58" s="118"/>
      <c r="L58" s="118"/>
    </row>
    <row r="59" spans="2:12">
      <c r="B59" s="118"/>
      <c r="C59" s="42"/>
      <c r="D59" s="118"/>
      <c r="E59" s="118"/>
      <c r="G59" s="118"/>
      <c r="H59" s="118"/>
      <c r="I59" s="118"/>
      <c r="J59" s="118"/>
      <c r="K59" s="118"/>
      <c r="L59" s="118"/>
    </row>
    <row r="60" spans="2:12">
      <c r="B60" s="118"/>
      <c r="C60" s="42"/>
      <c r="D60" s="118"/>
      <c r="E60" s="118"/>
      <c r="G60" s="118"/>
      <c r="H60" s="118"/>
      <c r="I60" s="118"/>
      <c r="J60" s="118"/>
      <c r="K60" s="118"/>
      <c r="L60" s="118"/>
    </row>
    <row r="61" spans="2:12">
      <c r="B61" s="118"/>
      <c r="C61" s="42"/>
      <c r="D61" s="118"/>
      <c r="E61" s="118"/>
      <c r="G61" s="118"/>
      <c r="H61" s="118"/>
      <c r="I61" s="118"/>
      <c r="J61" s="118"/>
      <c r="K61" s="118"/>
      <c r="L61" s="118"/>
    </row>
    <row r="62" spans="2:12">
      <c r="B62" s="118"/>
      <c r="C62" s="42"/>
      <c r="D62" s="118"/>
      <c r="E62" s="118"/>
      <c r="G62" s="118"/>
      <c r="H62" s="118"/>
      <c r="I62" s="118"/>
      <c r="J62" s="118"/>
      <c r="K62" s="118"/>
      <c r="L62" s="118"/>
    </row>
    <row r="63" spans="2:12">
      <c r="B63" s="118"/>
      <c r="C63" s="42"/>
      <c r="D63" s="118"/>
      <c r="E63" s="118"/>
      <c r="G63" s="118"/>
      <c r="H63" s="118"/>
      <c r="I63" s="118"/>
      <c r="J63" s="118"/>
      <c r="K63" s="118"/>
      <c r="L63" s="118"/>
    </row>
    <row r="64" spans="2:12">
      <c r="B64" s="118"/>
      <c r="C64" s="42"/>
      <c r="D64" s="118"/>
      <c r="E64" s="118"/>
      <c r="G64" s="118"/>
      <c r="H64" s="118"/>
      <c r="I64" s="118"/>
      <c r="J64" s="118"/>
      <c r="K64" s="118"/>
      <c r="L64" s="118"/>
    </row>
    <row r="65" spans="2:12">
      <c r="B65" s="118"/>
      <c r="C65" s="42"/>
      <c r="D65" s="118"/>
      <c r="E65" s="118"/>
      <c r="G65" s="118"/>
      <c r="H65" s="118"/>
      <c r="I65" s="118"/>
      <c r="J65" s="118"/>
      <c r="K65" s="118"/>
      <c r="L65" s="118"/>
    </row>
    <row r="66" spans="2:12">
      <c r="B66" s="118"/>
      <c r="C66" s="42"/>
      <c r="D66" s="118"/>
      <c r="E66" s="118"/>
      <c r="G66" s="118"/>
      <c r="H66" s="118"/>
      <c r="I66" s="118"/>
      <c r="J66" s="118"/>
      <c r="K66" s="118"/>
      <c r="L66" s="118"/>
    </row>
    <row r="67" spans="2:12">
      <c r="B67" s="118"/>
      <c r="C67" s="42"/>
      <c r="D67" s="118"/>
      <c r="E67" s="118"/>
      <c r="G67" s="118"/>
      <c r="H67" s="118"/>
      <c r="I67" s="118"/>
      <c r="J67" s="118"/>
      <c r="K67" s="118"/>
      <c r="L67" s="118"/>
    </row>
    <row r="68" spans="2:12">
      <c r="B68" s="118"/>
      <c r="C68" s="42"/>
      <c r="D68" s="118"/>
      <c r="E68" s="118"/>
      <c r="G68" s="118"/>
      <c r="H68" s="118"/>
      <c r="I68" s="118"/>
      <c r="J68" s="118"/>
      <c r="K68" s="118"/>
      <c r="L68" s="118"/>
    </row>
    <row r="69" spans="2:12">
      <c r="B69" s="118"/>
      <c r="C69" s="42"/>
      <c r="D69" s="118"/>
      <c r="E69" s="118"/>
      <c r="G69" s="118"/>
      <c r="H69" s="118"/>
      <c r="I69" s="118"/>
      <c r="J69" s="118"/>
      <c r="K69" s="118"/>
      <c r="L69" s="118"/>
    </row>
    <row r="70" spans="2:12">
      <c r="B70" s="118"/>
      <c r="C70" s="42"/>
      <c r="D70" s="118"/>
      <c r="E70" s="118"/>
      <c r="G70" s="118"/>
      <c r="H70" s="118"/>
      <c r="I70" s="118"/>
      <c r="J70" s="118"/>
      <c r="K70" s="118"/>
      <c r="L70" s="118"/>
    </row>
    <row r="71" spans="2:12">
      <c r="B71" s="118"/>
      <c r="C71" s="42"/>
      <c r="D71" s="118"/>
      <c r="E71" s="118"/>
      <c r="G71" s="118"/>
      <c r="H71" s="118"/>
      <c r="I71" s="118"/>
      <c r="J71" s="118"/>
      <c r="K71" s="118"/>
      <c r="L71" s="118"/>
    </row>
    <row r="72" spans="2:12">
      <c r="B72" s="118"/>
      <c r="C72" s="42"/>
      <c r="D72" s="118"/>
      <c r="E72" s="118"/>
      <c r="G72" s="118"/>
      <c r="H72" s="118"/>
      <c r="I72" s="118"/>
      <c r="J72" s="118"/>
      <c r="K72" s="118"/>
      <c r="L72" s="118"/>
    </row>
    <row r="73" spans="2:12">
      <c r="B73" s="118"/>
      <c r="C73" s="42"/>
      <c r="D73" s="118"/>
      <c r="E73" s="118"/>
      <c r="G73" s="118"/>
      <c r="H73" s="118"/>
      <c r="I73" s="118"/>
      <c r="J73" s="118"/>
      <c r="K73" s="118"/>
      <c r="L73" s="118"/>
    </row>
    <row r="74" spans="2:12">
      <c r="B74" s="118"/>
      <c r="C74" s="42"/>
      <c r="D74" s="118"/>
      <c r="E74" s="118"/>
      <c r="G74" s="118"/>
      <c r="H74" s="118"/>
      <c r="I74" s="118"/>
      <c r="J74" s="118"/>
      <c r="K74" s="118"/>
      <c r="L74" s="118"/>
    </row>
    <row r="75" spans="2:12">
      <c r="B75" s="118"/>
      <c r="C75" s="42"/>
      <c r="D75" s="118"/>
      <c r="E75" s="118"/>
      <c r="G75" s="118"/>
      <c r="H75" s="118"/>
      <c r="I75" s="118"/>
      <c r="J75" s="118"/>
      <c r="K75" s="118"/>
      <c r="L75" s="118"/>
    </row>
    <row r="76" spans="2:12">
      <c r="B76" s="118"/>
      <c r="C76" s="42"/>
      <c r="D76" s="118"/>
      <c r="E76" s="118"/>
      <c r="G76" s="118"/>
      <c r="H76" s="118"/>
      <c r="I76" s="118"/>
      <c r="J76" s="118"/>
      <c r="K76" s="118"/>
      <c r="L76" s="118"/>
    </row>
    <row r="77" spans="2:12">
      <c r="B77" s="118"/>
      <c r="C77" s="42"/>
      <c r="D77" s="118"/>
      <c r="E77" s="118"/>
      <c r="G77" s="118"/>
      <c r="H77" s="118"/>
      <c r="I77" s="118"/>
      <c r="J77" s="118"/>
      <c r="K77" s="118"/>
      <c r="L77" s="118"/>
    </row>
    <row r="78" spans="2:12">
      <c r="G78" s="118"/>
      <c r="H78" s="118"/>
      <c r="I78" s="118"/>
      <c r="J78" s="118"/>
      <c r="K78" s="118"/>
      <c r="L78" s="118"/>
    </row>
    <row r="79" spans="2:12">
      <c r="G79" s="118"/>
      <c r="H79" s="118"/>
      <c r="I79" s="118"/>
      <c r="J79" s="118"/>
      <c r="K79" s="118"/>
      <c r="L79" s="118"/>
    </row>
    <row r="80" spans="2:12">
      <c r="G80" s="118"/>
      <c r="H80" s="118"/>
      <c r="I80" s="118"/>
      <c r="J80" s="118"/>
      <c r="K80" s="118"/>
      <c r="L80" s="118"/>
    </row>
    <row r="81" spans="7:12">
      <c r="G81" s="118"/>
      <c r="H81" s="118"/>
      <c r="I81" s="118"/>
      <c r="J81" s="118"/>
      <c r="K81" s="118"/>
      <c r="L81" s="118"/>
    </row>
    <row r="82" spans="7:12">
      <c r="G82" s="118"/>
      <c r="H82" s="118"/>
      <c r="I82" s="118"/>
      <c r="J82" s="118"/>
      <c r="K82" s="118"/>
      <c r="L82" s="118"/>
    </row>
    <row r="83" spans="7:12">
      <c r="G83" s="118"/>
      <c r="H83" s="118"/>
      <c r="I83" s="118"/>
      <c r="J83" s="118"/>
      <c r="K83" s="118"/>
      <c r="L83" s="118"/>
    </row>
    <row r="84" spans="7:12">
      <c r="G84" s="118"/>
      <c r="H84" s="118"/>
      <c r="I84" s="118"/>
      <c r="J84" s="118"/>
      <c r="K84" s="118"/>
      <c r="L84" s="118"/>
    </row>
    <row r="85" spans="7:12">
      <c r="G85" s="118"/>
      <c r="H85" s="118"/>
      <c r="I85" s="118"/>
      <c r="J85" s="118"/>
      <c r="K85" s="118"/>
      <c r="L85" s="118"/>
    </row>
    <row r="86" spans="7:12">
      <c r="G86" s="118"/>
      <c r="H86" s="118"/>
      <c r="I86" s="118"/>
      <c r="J86" s="118"/>
      <c r="K86" s="118"/>
      <c r="L86" s="118"/>
    </row>
    <row r="87" spans="7:12">
      <c r="G87" s="118"/>
      <c r="H87" s="118"/>
      <c r="I87" s="118"/>
      <c r="J87" s="118"/>
      <c r="K87" s="118"/>
      <c r="L87" s="118"/>
    </row>
    <row r="88" spans="7:12">
      <c r="G88" s="118"/>
      <c r="H88" s="118"/>
      <c r="I88" s="118"/>
      <c r="J88" s="118"/>
      <c r="K88" s="118"/>
      <c r="L88" s="118"/>
    </row>
    <row r="89" spans="7:12">
      <c r="G89" s="118"/>
      <c r="H89" s="118"/>
      <c r="I89" s="118"/>
      <c r="J89" s="118"/>
      <c r="K89" s="118"/>
      <c r="L89" s="118"/>
    </row>
    <row r="90" spans="7:12">
      <c r="G90" s="118"/>
      <c r="H90" s="118"/>
      <c r="I90" s="118"/>
      <c r="J90" s="118"/>
      <c r="K90" s="118"/>
      <c r="L90" s="118"/>
    </row>
    <row r="91" spans="7:12">
      <c r="G91" s="118"/>
      <c r="H91" s="118"/>
      <c r="I91" s="118"/>
      <c r="J91" s="118"/>
      <c r="K91" s="118"/>
      <c r="L91" s="118"/>
    </row>
    <row r="92" spans="7:12">
      <c r="G92" s="118"/>
      <c r="H92" s="118"/>
      <c r="I92" s="118"/>
      <c r="J92" s="118"/>
      <c r="K92" s="118"/>
      <c r="L92" s="118"/>
    </row>
    <row r="93" spans="7:12">
      <c r="G93" s="118"/>
      <c r="H93" s="118"/>
      <c r="I93" s="118"/>
      <c r="J93" s="118"/>
      <c r="K93" s="118"/>
      <c r="L93" s="118"/>
    </row>
    <row r="94" spans="7:12">
      <c r="G94" s="118"/>
      <c r="H94" s="118"/>
      <c r="I94" s="118"/>
      <c r="J94" s="118"/>
      <c r="K94" s="118"/>
      <c r="L94" s="118"/>
    </row>
    <row r="95" spans="7:12">
      <c r="G95" s="118"/>
      <c r="H95" s="118"/>
      <c r="I95" s="118"/>
      <c r="J95" s="118"/>
      <c r="K95" s="118"/>
      <c r="L95" s="118"/>
    </row>
    <row r="96" spans="7:12">
      <c r="G96" s="118"/>
      <c r="H96" s="118"/>
      <c r="I96" s="118"/>
      <c r="J96" s="118"/>
      <c r="K96" s="118"/>
      <c r="L96" s="118"/>
    </row>
    <row r="97" spans="7:12">
      <c r="G97" s="118"/>
      <c r="H97" s="118"/>
      <c r="I97" s="118"/>
      <c r="J97" s="118"/>
      <c r="K97" s="118"/>
      <c r="L97" s="118"/>
    </row>
    <row r="98" spans="7:12">
      <c r="G98" s="118"/>
      <c r="H98" s="118"/>
      <c r="I98" s="118"/>
      <c r="J98" s="118"/>
      <c r="K98" s="118"/>
      <c r="L98" s="118"/>
    </row>
    <row r="99" spans="7:12">
      <c r="G99" s="118"/>
      <c r="H99" s="118"/>
      <c r="I99" s="118"/>
      <c r="J99" s="118"/>
      <c r="K99" s="118"/>
      <c r="L99" s="118"/>
    </row>
    <row r="100" spans="7:12">
      <c r="G100" s="118"/>
      <c r="H100" s="118"/>
      <c r="I100" s="118"/>
      <c r="J100" s="118"/>
      <c r="K100" s="118"/>
      <c r="L100" s="118"/>
    </row>
    <row r="101" spans="7:12">
      <c r="G101" s="118"/>
      <c r="H101" s="118"/>
      <c r="I101" s="118"/>
      <c r="J101" s="118"/>
      <c r="K101" s="118"/>
      <c r="L101" s="118"/>
    </row>
    <row r="102" spans="7:12">
      <c r="G102" s="118"/>
      <c r="H102" s="118"/>
      <c r="I102" s="118"/>
      <c r="J102" s="118"/>
      <c r="K102" s="118"/>
      <c r="L102" s="118"/>
    </row>
    <row r="103" spans="7:12">
      <c r="G103" s="118"/>
      <c r="H103" s="118"/>
      <c r="I103" s="118"/>
      <c r="J103" s="118"/>
      <c r="K103" s="118"/>
      <c r="L103" s="118"/>
    </row>
    <row r="104" spans="7:12">
      <c r="G104" s="118"/>
      <c r="H104" s="118"/>
      <c r="I104" s="118"/>
      <c r="J104" s="118"/>
      <c r="K104" s="118"/>
      <c r="L104" s="118"/>
    </row>
    <row r="105" spans="7:12">
      <c r="G105" s="118"/>
      <c r="H105" s="118"/>
      <c r="I105" s="118"/>
      <c r="J105" s="118"/>
      <c r="K105" s="118"/>
      <c r="L105" s="118"/>
    </row>
    <row r="106" spans="7:12">
      <c r="G106" s="118"/>
      <c r="H106" s="118"/>
      <c r="I106" s="118"/>
      <c r="J106" s="118"/>
      <c r="K106" s="118"/>
      <c r="L106" s="118"/>
    </row>
    <row r="107" spans="7:12">
      <c r="G107" s="118"/>
      <c r="H107" s="118"/>
      <c r="I107" s="118"/>
      <c r="J107" s="118"/>
      <c r="K107" s="118"/>
      <c r="L107" s="118"/>
    </row>
    <row r="108" spans="7:12">
      <c r="G108" s="118"/>
      <c r="H108" s="118"/>
      <c r="I108" s="118"/>
      <c r="J108" s="118"/>
      <c r="K108" s="118"/>
      <c r="L108" s="118"/>
    </row>
    <row r="109" spans="7:12">
      <c r="G109" s="118"/>
      <c r="H109" s="118"/>
      <c r="I109" s="118"/>
      <c r="J109" s="118"/>
      <c r="K109" s="118"/>
      <c r="L109" s="118"/>
    </row>
    <row r="110" spans="7:12">
      <c r="G110" s="118"/>
      <c r="H110" s="118"/>
      <c r="I110" s="118"/>
      <c r="J110" s="118"/>
      <c r="K110" s="118"/>
      <c r="L110" s="118"/>
    </row>
    <row r="111" spans="7:12">
      <c r="G111" s="118"/>
      <c r="H111" s="118"/>
      <c r="I111" s="118"/>
      <c r="J111" s="118"/>
      <c r="K111" s="118"/>
      <c r="L111" s="118"/>
    </row>
    <row r="112" spans="7:12">
      <c r="G112" s="118"/>
      <c r="H112" s="118"/>
      <c r="I112" s="118"/>
      <c r="J112" s="118"/>
      <c r="K112" s="118"/>
      <c r="L112" s="118"/>
    </row>
    <row r="113" spans="7:12">
      <c r="G113" s="118"/>
      <c r="H113" s="118"/>
      <c r="I113" s="118"/>
      <c r="J113" s="118"/>
      <c r="K113" s="118"/>
      <c r="L113" s="118"/>
    </row>
    <row r="114" spans="7:12">
      <c r="G114" s="118"/>
      <c r="H114" s="118"/>
      <c r="I114" s="118"/>
      <c r="J114" s="118"/>
      <c r="K114" s="118"/>
      <c r="L114" s="118"/>
    </row>
    <row r="115" spans="7:12">
      <c r="G115" s="118"/>
      <c r="H115" s="118"/>
      <c r="I115" s="118"/>
      <c r="J115" s="118"/>
      <c r="K115" s="118"/>
      <c r="L115" s="118"/>
    </row>
    <row r="116" spans="7:12">
      <c r="G116" s="118"/>
      <c r="H116" s="118"/>
      <c r="I116" s="118"/>
      <c r="J116" s="118"/>
      <c r="K116" s="118"/>
      <c r="L116" s="118"/>
    </row>
    <row r="117" spans="7:12">
      <c r="G117" s="118"/>
      <c r="H117" s="118"/>
      <c r="I117" s="118"/>
      <c r="J117" s="118"/>
      <c r="K117" s="118"/>
      <c r="L117" s="118"/>
    </row>
    <row r="118" spans="7:12">
      <c r="G118" s="118"/>
      <c r="H118" s="118"/>
      <c r="I118" s="118"/>
      <c r="J118" s="118"/>
      <c r="K118" s="118"/>
      <c r="L118" s="118"/>
    </row>
    <row r="119" spans="7:12">
      <c r="G119" s="118"/>
      <c r="H119" s="118"/>
      <c r="I119" s="118"/>
      <c r="J119" s="118"/>
      <c r="K119" s="118"/>
      <c r="L119" s="118"/>
    </row>
    <row r="120" spans="7:12">
      <c r="G120" s="118"/>
      <c r="H120" s="118"/>
      <c r="I120" s="118"/>
      <c r="J120" s="118"/>
      <c r="K120" s="118"/>
      <c r="L120" s="118"/>
    </row>
    <row r="121" spans="7:12">
      <c r="G121" s="118"/>
      <c r="H121" s="118"/>
      <c r="I121" s="118"/>
      <c r="J121" s="118"/>
      <c r="K121" s="118"/>
      <c r="L121" s="118"/>
    </row>
    <row r="122" spans="7:12">
      <c r="G122" s="118"/>
      <c r="H122" s="118"/>
      <c r="I122" s="118"/>
      <c r="J122" s="118"/>
      <c r="K122" s="118"/>
      <c r="L122" s="118"/>
    </row>
    <row r="123" spans="7:12">
      <c r="G123" s="118"/>
      <c r="H123" s="118"/>
      <c r="I123" s="118"/>
      <c r="J123" s="118"/>
      <c r="K123" s="118"/>
      <c r="L123" s="118"/>
    </row>
    <row r="124" spans="7:12">
      <c r="G124" s="118"/>
      <c r="H124" s="118"/>
      <c r="I124" s="118"/>
      <c r="J124" s="118"/>
      <c r="K124" s="118"/>
      <c r="L124" s="118"/>
    </row>
    <row r="125" spans="7:12">
      <c r="G125" s="118"/>
      <c r="H125" s="118"/>
      <c r="I125" s="118"/>
      <c r="J125" s="118"/>
      <c r="K125" s="118"/>
      <c r="L125" s="118"/>
    </row>
    <row r="126" spans="7:12">
      <c r="G126" s="118"/>
      <c r="H126" s="118"/>
      <c r="I126" s="118"/>
      <c r="J126" s="118"/>
      <c r="K126" s="118"/>
      <c r="L126" s="118"/>
    </row>
    <row r="127" spans="7:12">
      <c r="G127" s="118"/>
      <c r="H127" s="118"/>
      <c r="I127" s="118"/>
      <c r="J127" s="118"/>
      <c r="K127" s="118"/>
      <c r="L127" s="118"/>
    </row>
    <row r="128" spans="7:12">
      <c r="G128" s="118"/>
      <c r="H128" s="118"/>
      <c r="I128" s="118"/>
      <c r="J128" s="118"/>
      <c r="K128" s="118"/>
      <c r="L128" s="118"/>
    </row>
    <row r="129" spans="7:12">
      <c r="G129" s="118"/>
      <c r="H129" s="118"/>
      <c r="I129" s="118"/>
      <c r="J129" s="118"/>
      <c r="K129" s="118"/>
      <c r="L129" s="118"/>
    </row>
    <row r="130" spans="7:12">
      <c r="G130" s="118"/>
      <c r="H130" s="118"/>
      <c r="I130" s="118"/>
      <c r="J130" s="118"/>
      <c r="K130" s="118"/>
      <c r="L130" s="118"/>
    </row>
    <row r="131" spans="7:12">
      <c r="G131" s="118"/>
      <c r="H131" s="118"/>
      <c r="I131" s="118"/>
      <c r="J131" s="118"/>
      <c r="K131" s="118"/>
      <c r="L131" s="118"/>
    </row>
    <row r="132" spans="7:12">
      <c r="G132" s="118"/>
      <c r="H132" s="118"/>
      <c r="I132" s="118"/>
      <c r="J132" s="118"/>
      <c r="K132" s="118"/>
      <c r="L132" s="118"/>
    </row>
    <row r="133" spans="7:12">
      <c r="G133" s="118"/>
      <c r="H133" s="118"/>
      <c r="I133" s="118"/>
      <c r="J133" s="118"/>
      <c r="K133" s="118"/>
      <c r="L133" s="118"/>
    </row>
    <row r="134" spans="7:12">
      <c r="G134" s="118"/>
      <c r="H134" s="118"/>
      <c r="I134" s="118"/>
      <c r="J134" s="118"/>
      <c r="K134" s="118"/>
      <c r="L134" s="118"/>
    </row>
    <row r="135" spans="7:12">
      <c r="G135" s="118"/>
      <c r="H135" s="118"/>
      <c r="I135" s="118"/>
      <c r="J135" s="118"/>
      <c r="K135" s="118"/>
      <c r="L135" s="118"/>
    </row>
    <row r="136" spans="7:12">
      <c r="G136" s="118"/>
      <c r="H136" s="118"/>
      <c r="I136" s="118"/>
      <c r="J136" s="118"/>
      <c r="K136" s="118"/>
      <c r="L136" s="118"/>
    </row>
    <row r="137" spans="7:12">
      <c r="G137" s="118"/>
      <c r="H137" s="118"/>
      <c r="I137" s="118"/>
      <c r="J137" s="118"/>
      <c r="K137" s="118"/>
      <c r="L137" s="118"/>
    </row>
    <row r="138" spans="7:12">
      <c r="G138" s="118"/>
      <c r="H138" s="118"/>
      <c r="I138" s="118"/>
      <c r="J138" s="118"/>
      <c r="K138" s="118"/>
      <c r="L138" s="118"/>
    </row>
    <row r="139" spans="7:12">
      <c r="G139" s="118"/>
      <c r="H139" s="118"/>
      <c r="I139" s="118"/>
      <c r="J139" s="118"/>
      <c r="K139" s="118"/>
      <c r="L139" s="118"/>
    </row>
    <row r="140" spans="7:12">
      <c r="G140" s="118"/>
      <c r="H140" s="118"/>
      <c r="I140" s="118"/>
      <c r="J140" s="118"/>
      <c r="K140" s="118"/>
      <c r="L140" s="118"/>
    </row>
    <row r="141" spans="7:12">
      <c r="G141" s="118"/>
      <c r="H141" s="118"/>
      <c r="I141" s="118"/>
      <c r="J141" s="118"/>
      <c r="K141" s="118"/>
      <c r="L141" s="118"/>
    </row>
  </sheetData>
  <mergeCells count="2">
    <mergeCell ref="D3:E3"/>
    <mergeCell ref="G2:L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10" zoomScale="90" zoomScaleNormal="90" workbookViewId="0">
      <selection activeCell="L9" sqref="L9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208" t="s">
        <v>2</v>
      </c>
      <c r="B4" s="208" t="s">
        <v>3</v>
      </c>
      <c r="C4" s="208" t="s">
        <v>4</v>
      </c>
      <c r="D4" s="221" t="s">
        <v>5</v>
      </c>
      <c r="E4" s="220" t="s">
        <v>6</v>
      </c>
      <c r="F4" s="220" t="s">
        <v>7</v>
      </c>
      <c r="G4" s="58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208"/>
      <c r="B5" s="208"/>
      <c r="C5" s="208"/>
      <c r="D5" s="222"/>
      <c r="E5" s="220"/>
      <c r="F5" s="220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G224"/>
  <sheetViews>
    <sheetView zoomScale="90" zoomScaleNormal="90" workbookViewId="0">
      <pane ySplit="2" topLeftCell="A163" activePane="bottomLeft" state="frozen"/>
      <selection activeCell="D23" sqref="D23"/>
      <selection pane="bottomLeft" activeCell="C164" sqref="C164"/>
    </sheetView>
  </sheetViews>
  <sheetFormatPr defaultRowHeight="12.75"/>
  <cols>
    <col min="1" max="1" width="19.85546875" style="1" customWidth="1"/>
    <col min="2" max="2" width="65.85546875" style="1" bestFit="1" customWidth="1"/>
    <col min="3" max="3" width="7.85546875" style="2" bestFit="1" customWidth="1"/>
    <col min="4" max="5" width="9.140625" style="1"/>
    <col min="6" max="6" width="22" style="1" bestFit="1" customWidth="1"/>
    <col min="7" max="7" width="3.140625" style="1" customWidth="1"/>
    <col min="8" max="16384" width="9.140625" style="1"/>
  </cols>
  <sheetData>
    <row r="1" spans="1:7" ht="21" customHeight="1">
      <c r="A1" s="208" t="s">
        <v>2</v>
      </c>
      <c r="B1" s="208" t="s">
        <v>3</v>
      </c>
      <c r="C1" s="208" t="s">
        <v>4</v>
      </c>
    </row>
    <row r="2" spans="1:7" s="6" customFormat="1" ht="13.5" customHeight="1">
      <c r="A2" s="208"/>
      <c r="B2" s="208"/>
      <c r="C2" s="208"/>
      <c r="F2" s="6" t="s">
        <v>530</v>
      </c>
      <c r="G2" s="6" t="s">
        <v>531</v>
      </c>
    </row>
    <row r="3" spans="1:7" ht="20.100000000000001" customHeight="1">
      <c r="A3" s="7">
        <v>873434</v>
      </c>
      <c r="B3" s="8" t="s">
        <v>10</v>
      </c>
      <c r="C3" s="9">
        <v>4</v>
      </c>
      <c r="D3" s="53">
        <v>1177.752859101281</v>
      </c>
      <c r="E3" s="54">
        <v>1126.5462130533995</v>
      </c>
      <c r="F3" s="1">
        <v>1309</v>
      </c>
      <c r="G3" s="1" t="s">
        <v>528</v>
      </c>
    </row>
    <row r="4" spans="1:7" ht="20.100000000000001" customHeight="1">
      <c r="A4" s="7">
        <v>873433</v>
      </c>
      <c r="B4" s="8" t="s">
        <v>11</v>
      </c>
      <c r="C4" s="9">
        <v>1</v>
      </c>
      <c r="D4" s="53">
        <v>302.16809630880113</v>
      </c>
      <c r="E4" s="54">
        <v>289.0303529910272</v>
      </c>
      <c r="F4" s="1">
        <v>352</v>
      </c>
    </row>
    <row r="5" spans="1:7" ht="20.100000000000001" customHeight="1">
      <c r="A5" s="7">
        <v>873339</v>
      </c>
      <c r="B5" s="8" t="s">
        <v>12</v>
      </c>
      <c r="C5" s="9">
        <v>5</v>
      </c>
      <c r="D5" s="53">
        <v>1595.1664619092526</v>
      </c>
      <c r="E5" s="54">
        <v>1525.8113983479809</v>
      </c>
    </row>
    <row r="6" spans="1:7" ht="20.100000000000001" customHeight="1">
      <c r="A6" s="7">
        <v>873338</v>
      </c>
      <c r="B6" s="13" t="s">
        <v>13</v>
      </c>
      <c r="C6" s="9">
        <v>1</v>
      </c>
      <c r="D6" s="53">
        <v>331.6821894366376</v>
      </c>
      <c r="E6" s="54">
        <v>317.26122467852292</v>
      </c>
    </row>
    <row r="7" spans="1:7" s="19" customFormat="1" ht="20.100000000000001" customHeight="1">
      <c r="A7" s="9">
        <v>782105</v>
      </c>
      <c r="B7" s="14" t="s">
        <v>14</v>
      </c>
      <c r="C7" s="15">
        <v>1</v>
      </c>
      <c r="D7" s="53">
        <v>328.03083897049004</v>
      </c>
      <c r="E7" s="54">
        <v>313.76862858046877</v>
      </c>
    </row>
    <row r="8" spans="1:7" ht="20.100000000000001" customHeight="1">
      <c r="A8" s="7">
        <v>872588</v>
      </c>
      <c r="B8" s="13" t="s">
        <v>15</v>
      </c>
      <c r="C8" s="9">
        <v>4</v>
      </c>
      <c r="D8" s="53">
        <v>1195.3216138890919</v>
      </c>
      <c r="E8" s="54">
        <v>1143.3511089373924</v>
      </c>
    </row>
    <row r="9" spans="1:7" ht="20.100000000000001" customHeight="1">
      <c r="A9" s="7">
        <v>872587</v>
      </c>
      <c r="B9" s="8" t="s">
        <v>16</v>
      </c>
      <c r="C9" s="9">
        <v>1</v>
      </c>
      <c r="D9" s="53">
        <v>312.42775725323946</v>
      </c>
      <c r="E9" s="54">
        <v>298.84394172048997</v>
      </c>
    </row>
    <row r="10" spans="1:7" ht="20.100000000000001" customHeight="1">
      <c r="A10" s="7" t="s">
        <v>17</v>
      </c>
      <c r="B10" s="13" t="s">
        <v>18</v>
      </c>
      <c r="C10" s="9">
        <v>208</v>
      </c>
      <c r="D10" s="53">
        <v>33983.37008719446</v>
      </c>
      <c r="E10" s="54">
        <v>32505.832257316444</v>
      </c>
    </row>
    <row r="11" spans="1:7" ht="20.100000000000001" customHeight="1">
      <c r="A11" s="7" t="s">
        <v>19</v>
      </c>
      <c r="B11" s="13" t="s">
        <v>20</v>
      </c>
      <c r="C11" s="9">
        <v>60</v>
      </c>
      <c r="D11" s="53">
        <v>11579.274697591596</v>
      </c>
      <c r="E11" s="54">
        <v>11075.827971609355</v>
      </c>
    </row>
    <row r="12" spans="1:7" ht="20.100000000000001" customHeight="1">
      <c r="A12" s="20">
        <v>872379</v>
      </c>
      <c r="B12" s="13" t="s">
        <v>21</v>
      </c>
      <c r="C12" s="9">
        <v>20</v>
      </c>
      <c r="D12" s="53">
        <v>4110.8915428057817</v>
      </c>
      <c r="E12" s="54">
        <v>3932.1571279011832</v>
      </c>
    </row>
    <row r="13" spans="1:7" ht="20.100000000000001" customHeight="1">
      <c r="A13" s="7">
        <v>872378</v>
      </c>
      <c r="B13" s="8" t="s">
        <v>22</v>
      </c>
      <c r="C13" s="9">
        <v>4</v>
      </c>
      <c r="D13" s="53">
        <v>918.78973671840879</v>
      </c>
      <c r="E13" s="54">
        <v>878.84235686108684</v>
      </c>
      <c r="F13" s="1">
        <v>945</v>
      </c>
      <c r="G13" s="1" t="str">
        <f>"+ подарок ВД-40 (цена подарка 102 грн)"</f>
        <v>+ подарок ВД-40 (цена подарка 102 грн)</v>
      </c>
    </row>
    <row r="14" spans="1:7" ht="20.100000000000001" customHeight="1">
      <c r="A14" s="7">
        <v>872377</v>
      </c>
      <c r="B14" s="8" t="s">
        <v>23</v>
      </c>
      <c r="C14" s="9">
        <v>1</v>
      </c>
      <c r="D14" s="53">
        <v>239.6614633630619</v>
      </c>
      <c r="E14" s="54">
        <v>229.24139973858098</v>
      </c>
      <c r="F14" s="1">
        <v>251</v>
      </c>
    </row>
    <row r="15" spans="1:7" ht="20.100000000000001" customHeight="1">
      <c r="A15" s="7" t="s">
        <v>24</v>
      </c>
      <c r="B15" s="13" t="s">
        <v>25</v>
      </c>
      <c r="C15" s="9">
        <v>208</v>
      </c>
      <c r="D15" s="53">
        <v>32722.882774483078</v>
      </c>
      <c r="E15" s="54">
        <v>31300.148740809902</v>
      </c>
    </row>
    <row r="16" spans="1:7" ht="20.100000000000001" customHeight="1">
      <c r="A16" s="7" t="s">
        <v>26</v>
      </c>
      <c r="B16" s="13" t="s">
        <v>27</v>
      </c>
      <c r="C16" s="9">
        <v>60</v>
      </c>
      <c r="D16" s="53">
        <v>10808.247751202614</v>
      </c>
      <c r="E16" s="54">
        <v>10338.323935932936</v>
      </c>
    </row>
    <row r="17" spans="1:7" ht="20.100000000000001" customHeight="1">
      <c r="A17" s="20">
        <v>872384</v>
      </c>
      <c r="B17" s="13" t="s">
        <v>28</v>
      </c>
      <c r="C17" s="9">
        <v>20</v>
      </c>
      <c r="D17" s="53">
        <v>3713.5449407672895</v>
      </c>
      <c r="E17" s="54">
        <v>3552.0864650817557</v>
      </c>
    </row>
    <row r="18" spans="1:7" ht="20.100000000000001" customHeight="1">
      <c r="A18" s="7">
        <v>872382</v>
      </c>
      <c r="B18" s="8" t="s">
        <v>29</v>
      </c>
      <c r="C18" s="9">
        <v>5</v>
      </c>
      <c r="D18" s="53">
        <v>929.56356771007347</v>
      </c>
      <c r="E18" s="54">
        <v>889.14776041833125</v>
      </c>
      <c r="F18" s="1">
        <v>946</v>
      </c>
      <c r="G18" s="1" t="s">
        <v>528</v>
      </c>
    </row>
    <row r="19" spans="1:7" ht="20.100000000000001" customHeight="1">
      <c r="A19" s="7">
        <v>872381</v>
      </c>
      <c r="B19" s="8" t="s">
        <v>30</v>
      </c>
      <c r="C19" s="9">
        <v>4</v>
      </c>
      <c r="D19" s="53">
        <v>783.32315400095149</v>
      </c>
      <c r="E19" s="54">
        <v>749.2656255661276</v>
      </c>
      <c r="F19" s="1">
        <v>787</v>
      </c>
      <c r="G19" s="1" t="s">
        <v>528</v>
      </c>
    </row>
    <row r="20" spans="1:7" ht="20.100000000000001" customHeight="1">
      <c r="A20" s="7">
        <v>872380</v>
      </c>
      <c r="B20" s="8" t="s">
        <v>31</v>
      </c>
      <c r="C20" s="9">
        <v>1</v>
      </c>
      <c r="D20" s="53">
        <v>223.8237667056722</v>
      </c>
      <c r="E20" s="54">
        <v>214.09229858803431</v>
      </c>
      <c r="F20" s="1">
        <v>224</v>
      </c>
    </row>
    <row r="21" spans="1:7" ht="20.100000000000001" customHeight="1">
      <c r="A21" s="7">
        <v>872273</v>
      </c>
      <c r="B21" s="13" t="s">
        <v>32</v>
      </c>
      <c r="C21" s="9">
        <v>208</v>
      </c>
      <c r="D21" s="53">
        <v>25367.339318850569</v>
      </c>
      <c r="E21" s="54">
        <v>24264.41152237881</v>
      </c>
    </row>
    <row r="22" spans="1:7" ht="20.100000000000001" customHeight="1">
      <c r="A22" s="7">
        <v>872257</v>
      </c>
      <c r="B22" s="13" t="s">
        <v>33</v>
      </c>
      <c r="C22" s="9">
        <v>60</v>
      </c>
      <c r="D22" s="53">
        <v>8030.0070594976787</v>
      </c>
      <c r="E22" s="54">
        <v>7680.8763177803894</v>
      </c>
    </row>
    <row r="23" spans="1:7" ht="20.100000000000001" customHeight="1">
      <c r="A23" s="7">
        <v>872258</v>
      </c>
      <c r="B23" s="13" t="s">
        <v>34</v>
      </c>
      <c r="C23" s="9">
        <v>20</v>
      </c>
      <c r="D23" s="53">
        <v>2726.3789761033827</v>
      </c>
      <c r="E23" s="54">
        <v>2607.8407597510623</v>
      </c>
    </row>
    <row r="24" spans="1:7" ht="20.100000000000001" customHeight="1">
      <c r="A24" s="7">
        <v>872259</v>
      </c>
      <c r="B24" s="8" t="s">
        <v>35</v>
      </c>
      <c r="C24" s="9">
        <v>5</v>
      </c>
      <c r="D24" s="53">
        <v>749.31622111495756</v>
      </c>
      <c r="E24" s="54">
        <v>716.73725497952466</v>
      </c>
    </row>
    <row r="25" spans="1:7" ht="20.100000000000001" customHeight="1">
      <c r="A25" s="7">
        <v>872260</v>
      </c>
      <c r="B25" s="8" t="s">
        <v>36</v>
      </c>
      <c r="C25" s="9">
        <v>4</v>
      </c>
      <c r="D25" s="53">
        <v>608.1519784247464</v>
      </c>
      <c r="E25" s="54">
        <v>581.71058805845325</v>
      </c>
    </row>
    <row r="26" spans="1:7" ht="20.100000000000001" customHeight="1">
      <c r="A26" s="7">
        <v>872271</v>
      </c>
      <c r="B26" s="8" t="s">
        <v>37</v>
      </c>
      <c r="C26" s="9">
        <v>1</v>
      </c>
      <c r="D26" s="53">
        <v>168.00945851861033</v>
      </c>
      <c r="E26" s="54">
        <v>160.70469945258384</v>
      </c>
    </row>
    <row r="27" spans="1:7" ht="20.100000000000001" customHeight="1">
      <c r="A27" s="7">
        <v>872584</v>
      </c>
      <c r="B27" s="13" t="s">
        <v>38</v>
      </c>
      <c r="C27" s="9">
        <v>5</v>
      </c>
      <c r="D27" s="53">
        <v>1834.3129075848972</v>
      </c>
      <c r="E27" s="54">
        <v>1754.5601724725104</v>
      </c>
    </row>
    <row r="28" spans="1:7" ht="20.100000000000001" customHeight="1">
      <c r="A28" s="7">
        <v>872583</v>
      </c>
      <c r="B28" s="13" t="s">
        <v>39</v>
      </c>
      <c r="C28" s="9">
        <v>1</v>
      </c>
      <c r="D28" s="53">
        <v>49.740323890763086</v>
      </c>
      <c r="E28" s="54">
        <v>47.577701112903824</v>
      </c>
    </row>
    <row r="29" spans="1:7" ht="20.100000000000001" customHeight="1">
      <c r="A29" s="20" t="s">
        <v>40</v>
      </c>
      <c r="B29" s="13" t="s">
        <v>41</v>
      </c>
      <c r="C29" s="9">
        <v>208</v>
      </c>
      <c r="D29" s="53">
        <v>64356.463868351493</v>
      </c>
      <c r="E29" s="54">
        <v>61558.356743640565</v>
      </c>
    </row>
    <row r="30" spans="1:7" ht="20.100000000000001" customHeight="1">
      <c r="A30" s="7">
        <v>872564</v>
      </c>
      <c r="B30" s="13" t="s">
        <v>42</v>
      </c>
      <c r="C30" s="9">
        <v>4</v>
      </c>
      <c r="D30" s="53">
        <v>1248.0245094056531</v>
      </c>
      <c r="E30" s="54">
        <v>1193.7625742141031</v>
      </c>
    </row>
    <row r="31" spans="1:7" ht="20.100000000000001" customHeight="1">
      <c r="A31" s="7">
        <v>872560</v>
      </c>
      <c r="B31" s="13" t="s">
        <v>43</v>
      </c>
      <c r="C31" s="9">
        <v>1</v>
      </c>
      <c r="D31" s="53">
        <v>319.7360088848942</v>
      </c>
      <c r="E31" s="54">
        <v>305.83444328120322</v>
      </c>
    </row>
    <row r="32" spans="1:7" ht="20.100000000000001" customHeight="1">
      <c r="A32" s="7">
        <v>881636</v>
      </c>
      <c r="B32" s="13" t="s">
        <v>44</v>
      </c>
      <c r="C32" s="9">
        <v>5</v>
      </c>
      <c r="D32" s="53">
        <v>1772.1631811133898</v>
      </c>
      <c r="E32" s="54">
        <v>1695.1126080215035</v>
      </c>
    </row>
    <row r="33" spans="1:5" ht="20.100000000000001" customHeight="1">
      <c r="A33" s="7">
        <v>881635</v>
      </c>
      <c r="B33" s="13" t="s">
        <v>45</v>
      </c>
      <c r="C33" s="9">
        <v>1</v>
      </c>
      <c r="D33" s="53">
        <v>373.89992540562764</v>
      </c>
      <c r="E33" s="54">
        <v>357.64340690973086</v>
      </c>
    </row>
    <row r="34" spans="1:5" ht="20.100000000000001" customHeight="1">
      <c r="A34" s="7">
        <v>872556</v>
      </c>
      <c r="B34" s="13" t="s">
        <v>46</v>
      </c>
      <c r="C34" s="9">
        <v>5</v>
      </c>
      <c r="D34" s="53">
        <v>1587.7000990644133</v>
      </c>
      <c r="E34" s="54">
        <v>1518.6696599746563</v>
      </c>
    </row>
    <row r="35" spans="1:5" ht="20.100000000000001" customHeight="1">
      <c r="A35" s="7">
        <v>872555</v>
      </c>
      <c r="B35" s="13" t="s">
        <v>47</v>
      </c>
      <c r="C35" s="9">
        <v>1</v>
      </c>
      <c r="D35" s="53">
        <v>333.79033894576867</v>
      </c>
      <c r="E35" s="54">
        <v>319.27771551334399</v>
      </c>
    </row>
    <row r="36" spans="1:5" ht="20.100000000000001" customHeight="1">
      <c r="A36" s="20">
        <v>722699</v>
      </c>
      <c r="B36" s="13" t="s">
        <v>48</v>
      </c>
      <c r="C36" s="9">
        <v>208</v>
      </c>
      <c r="D36" s="53">
        <v>35690.413865173177</v>
      </c>
      <c r="E36" s="54">
        <v>34138.656740600432</v>
      </c>
    </row>
    <row r="37" spans="1:5" ht="20.100000000000001" customHeight="1">
      <c r="A37" s="20">
        <v>722698</v>
      </c>
      <c r="B37" s="13" t="s">
        <v>49</v>
      </c>
      <c r="C37" s="9">
        <v>60</v>
      </c>
      <c r="D37" s="53">
        <v>10833.968635270467</v>
      </c>
      <c r="E37" s="54">
        <v>10362.926520693491</v>
      </c>
    </row>
    <row r="38" spans="1:5" ht="20.100000000000001" customHeight="1">
      <c r="A38" s="20">
        <v>872553</v>
      </c>
      <c r="B38" s="13" t="s">
        <v>50</v>
      </c>
      <c r="C38" s="9">
        <v>20</v>
      </c>
      <c r="D38" s="53">
        <v>3807.8287960545499</v>
      </c>
      <c r="E38" s="54">
        <v>3642.2710223130484</v>
      </c>
    </row>
    <row r="39" spans="1:5" ht="20.100000000000001" customHeight="1">
      <c r="A39" s="7">
        <v>872552</v>
      </c>
      <c r="B39" s="8" t="s">
        <v>51</v>
      </c>
      <c r="C39" s="9">
        <v>5</v>
      </c>
      <c r="D39" s="53">
        <v>1025.9680098733741</v>
      </c>
      <c r="E39" s="54">
        <v>981.36070509627098</v>
      </c>
    </row>
    <row r="40" spans="1:5" ht="20.100000000000001" customHeight="1">
      <c r="A40" s="7">
        <v>872551</v>
      </c>
      <c r="B40" s="8" t="s">
        <v>52</v>
      </c>
      <c r="C40" s="9">
        <v>1</v>
      </c>
      <c r="D40" s="53">
        <v>227.68014698616645</v>
      </c>
      <c r="E40" s="54">
        <v>217.78101016068101</v>
      </c>
    </row>
    <row r="41" spans="1:5" ht="20.100000000000001" customHeight="1">
      <c r="A41" s="7">
        <v>882861</v>
      </c>
      <c r="B41" s="13" t="s">
        <v>53</v>
      </c>
      <c r="C41" s="9">
        <v>5</v>
      </c>
      <c r="D41" s="53">
        <v>1926.9804106902106</v>
      </c>
      <c r="E41" s="54">
        <v>1843.1986537036798</v>
      </c>
    </row>
    <row r="42" spans="1:5" ht="20.100000000000001" customHeight="1">
      <c r="A42" s="7">
        <v>882800</v>
      </c>
      <c r="B42" s="13" t="s">
        <v>54</v>
      </c>
      <c r="C42" s="9">
        <v>1</v>
      </c>
      <c r="D42" s="53">
        <v>413.3910958914895</v>
      </c>
      <c r="E42" s="54">
        <v>395.41756998316396</v>
      </c>
    </row>
    <row r="43" spans="1:5" ht="20.100000000000001" customHeight="1">
      <c r="A43" s="20">
        <v>872769</v>
      </c>
      <c r="B43" s="13" t="s">
        <v>55</v>
      </c>
      <c r="C43" s="9">
        <v>208</v>
      </c>
      <c r="D43" s="53">
        <v>51660.20372125932</v>
      </c>
      <c r="E43" s="54">
        <v>49414.107907291538</v>
      </c>
    </row>
    <row r="44" spans="1:5" ht="20.100000000000001" customHeight="1">
      <c r="A44" s="20">
        <v>872772</v>
      </c>
      <c r="B44" s="13" t="s">
        <v>56</v>
      </c>
      <c r="C44" s="9">
        <v>20</v>
      </c>
      <c r="D44" s="53">
        <v>5244.0219039637877</v>
      </c>
      <c r="E44" s="54">
        <v>5016.0209516175364</v>
      </c>
    </row>
    <row r="45" spans="1:5" ht="20.100000000000001" customHeight="1">
      <c r="A45" s="7">
        <v>872771</v>
      </c>
      <c r="B45" s="8" t="s">
        <v>57</v>
      </c>
      <c r="C45" s="9">
        <v>5</v>
      </c>
      <c r="D45" s="53">
        <v>1359.0779138330779</v>
      </c>
      <c r="E45" s="54">
        <v>1299.9875697533791</v>
      </c>
    </row>
    <row r="46" spans="1:5" ht="20.100000000000001" customHeight="1">
      <c r="A46" s="7">
        <v>872770</v>
      </c>
      <c r="B46" s="8" t="s">
        <v>58</v>
      </c>
      <c r="C46" s="9">
        <v>1</v>
      </c>
      <c r="D46" s="53">
        <v>305.80059543143977</v>
      </c>
      <c r="E46" s="54">
        <v>292.50491736920333</v>
      </c>
    </row>
    <row r="47" spans="1:5" ht="20.100000000000001" customHeight="1">
      <c r="A47" s="7">
        <v>872796</v>
      </c>
      <c r="B47" s="13" t="s">
        <v>59</v>
      </c>
      <c r="C47" s="9">
        <v>208</v>
      </c>
      <c r="D47" s="53">
        <v>48508.520205108245</v>
      </c>
      <c r="E47" s="54">
        <v>46399.454109233979</v>
      </c>
    </row>
    <row r="48" spans="1:5" ht="20.100000000000001" customHeight="1">
      <c r="A48" s="7">
        <v>872798</v>
      </c>
      <c r="B48" s="13" t="s">
        <v>60</v>
      </c>
      <c r="C48" s="9">
        <v>60</v>
      </c>
      <c r="D48" s="53">
        <v>14546.23161300508</v>
      </c>
      <c r="E48" s="54">
        <v>13913.78676026573</v>
      </c>
    </row>
    <row r="49" spans="1:6" ht="20.100000000000001" customHeight="1">
      <c r="A49" s="7">
        <v>872376</v>
      </c>
      <c r="B49" s="13" t="s">
        <v>61</v>
      </c>
      <c r="C49" s="9">
        <v>20</v>
      </c>
      <c r="D49" s="53">
        <v>4906.5232268594009</v>
      </c>
      <c r="E49" s="54">
        <v>4693.1961300394278</v>
      </c>
    </row>
    <row r="50" spans="1:6" ht="20.100000000000001" customHeight="1">
      <c r="A50" s="7">
        <v>872375</v>
      </c>
      <c r="B50" s="8" t="s">
        <v>62</v>
      </c>
      <c r="C50" s="9">
        <v>5</v>
      </c>
      <c r="D50" s="53">
        <v>1293.3276592949969</v>
      </c>
      <c r="E50" s="54">
        <v>1237.0960219343451</v>
      </c>
      <c r="F50" s="1">
        <v>1327</v>
      </c>
    </row>
    <row r="51" spans="1:6" ht="20.100000000000001" customHeight="1">
      <c r="A51" s="7">
        <v>872373</v>
      </c>
      <c r="B51" s="8" t="s">
        <v>63</v>
      </c>
      <c r="C51" s="9">
        <v>4</v>
      </c>
      <c r="D51" s="53">
        <v>1042.600531073118</v>
      </c>
      <c r="E51" s="54">
        <v>997.27007320037399</v>
      </c>
      <c r="F51" s="1">
        <v>1069</v>
      </c>
    </row>
    <row r="52" spans="1:6" ht="20.100000000000001" customHeight="1">
      <c r="A52" s="7">
        <v>872372</v>
      </c>
      <c r="B52" s="8" t="s">
        <v>64</v>
      </c>
      <c r="C52" s="9">
        <v>1</v>
      </c>
      <c r="D52" s="53">
        <v>279.46291500436814</v>
      </c>
      <c r="E52" s="54">
        <v>267.31235348243911</v>
      </c>
      <c r="F52" s="1">
        <v>281</v>
      </c>
    </row>
    <row r="53" spans="1:6" ht="20.100000000000001" customHeight="1">
      <c r="A53" s="20">
        <v>872598</v>
      </c>
      <c r="B53" s="13" t="s">
        <v>65</v>
      </c>
      <c r="C53" s="9">
        <v>208</v>
      </c>
      <c r="D53" s="53">
        <v>39738.618247122562</v>
      </c>
      <c r="E53" s="54">
        <v>38010.852236378109</v>
      </c>
    </row>
    <row r="54" spans="1:6" ht="20.100000000000001" customHeight="1">
      <c r="A54" s="7">
        <v>872600</v>
      </c>
      <c r="B54" s="13" t="s">
        <v>66</v>
      </c>
      <c r="C54" s="9">
        <v>60</v>
      </c>
      <c r="D54" s="53">
        <v>12135.0356119363</v>
      </c>
      <c r="E54" s="54">
        <v>11607.425367939071</v>
      </c>
    </row>
    <row r="55" spans="1:6" ht="20.100000000000001" customHeight="1">
      <c r="A55" s="7">
        <v>872601</v>
      </c>
      <c r="B55" s="13" t="s">
        <v>67</v>
      </c>
      <c r="C55" s="9">
        <v>20</v>
      </c>
      <c r="D55" s="53">
        <v>4375.0931947917325</v>
      </c>
      <c r="E55" s="54">
        <v>4184.8717515399185</v>
      </c>
    </row>
    <row r="56" spans="1:6" ht="20.100000000000001" customHeight="1">
      <c r="A56" s="7">
        <v>874308</v>
      </c>
      <c r="B56" s="8" t="s">
        <v>68</v>
      </c>
      <c r="C56" s="9">
        <v>5</v>
      </c>
      <c r="D56" s="53">
        <v>1197.8759049343837</v>
      </c>
      <c r="E56" s="54">
        <v>1145.7943438502803</v>
      </c>
    </row>
    <row r="57" spans="1:6" ht="20.100000000000001" customHeight="1">
      <c r="A57" s="7">
        <v>872597</v>
      </c>
      <c r="B57" s="8" t="s">
        <v>69</v>
      </c>
      <c r="C57" s="9">
        <v>4</v>
      </c>
      <c r="D57" s="53">
        <v>995.04656830991246</v>
      </c>
      <c r="E57" s="54">
        <v>951.78367403556854</v>
      </c>
      <c r="F57" s="1">
        <v>1013</v>
      </c>
    </row>
    <row r="58" spans="1:6" ht="20.100000000000001" customHeight="1">
      <c r="A58" s="7">
        <v>872596</v>
      </c>
      <c r="B58" s="8" t="s">
        <v>70</v>
      </c>
      <c r="C58" s="9">
        <v>1</v>
      </c>
      <c r="D58" s="53">
        <v>269.66440180823776</v>
      </c>
      <c r="E58" s="54">
        <v>257.93986259918398</v>
      </c>
      <c r="F58" s="1">
        <v>272</v>
      </c>
    </row>
    <row r="59" spans="1:6" ht="20.100000000000001" customHeight="1">
      <c r="A59" s="7">
        <v>872802</v>
      </c>
      <c r="B59" s="13" t="s">
        <v>71</v>
      </c>
      <c r="C59" s="9">
        <v>208</v>
      </c>
      <c r="D59" s="53">
        <v>34104.471001366837</v>
      </c>
      <c r="E59" s="54">
        <v>32621.667914350892</v>
      </c>
    </row>
    <row r="60" spans="1:6" ht="20.100000000000001" customHeight="1">
      <c r="A60" s="7">
        <v>872806</v>
      </c>
      <c r="B60" s="13" t="s">
        <v>72</v>
      </c>
      <c r="C60" s="9">
        <v>60</v>
      </c>
      <c r="D60" s="53">
        <v>10452.722803423465</v>
      </c>
      <c r="E60" s="54">
        <v>9998.2565945789684</v>
      </c>
    </row>
    <row r="61" spans="1:6" ht="20.100000000000001" customHeight="1">
      <c r="A61" s="7">
        <v>872387</v>
      </c>
      <c r="B61" s="13" t="s">
        <v>73</v>
      </c>
      <c r="C61" s="9">
        <v>20</v>
      </c>
      <c r="D61" s="53">
        <v>3713.5449407672895</v>
      </c>
      <c r="E61" s="54">
        <v>3552.0864650817557</v>
      </c>
    </row>
    <row r="62" spans="1:6" ht="20.100000000000001" customHeight="1">
      <c r="A62" s="7">
        <v>872386</v>
      </c>
      <c r="B62" s="8" t="s">
        <v>74</v>
      </c>
      <c r="C62" s="9">
        <v>5</v>
      </c>
      <c r="D62" s="53">
        <v>1218.7739349664585</v>
      </c>
      <c r="E62" s="54">
        <v>1165.7837638809604</v>
      </c>
    </row>
    <row r="63" spans="1:6" ht="20.100000000000001" customHeight="1">
      <c r="A63" s="7">
        <v>872385</v>
      </c>
      <c r="B63" s="8" t="s">
        <v>75</v>
      </c>
      <c r="C63" s="9">
        <v>1</v>
      </c>
      <c r="D63" s="53">
        <v>249.24311864887829</v>
      </c>
      <c r="E63" s="54">
        <v>238.4064613163184</v>
      </c>
    </row>
    <row r="64" spans="1:6" ht="20.100000000000001" customHeight="1">
      <c r="A64" s="7">
        <v>872519</v>
      </c>
      <c r="B64" s="13" t="s">
        <v>76</v>
      </c>
      <c r="C64" s="9">
        <v>5</v>
      </c>
      <c r="D64" s="53">
        <v>1858.0890663792845</v>
      </c>
      <c r="E64" s="54">
        <v>1777.3025852323592</v>
      </c>
    </row>
    <row r="65" spans="1:6" ht="20.100000000000001" customHeight="1">
      <c r="A65" s="7">
        <v>872518</v>
      </c>
      <c r="B65" s="13" t="s">
        <v>77</v>
      </c>
      <c r="C65" s="9">
        <v>1</v>
      </c>
      <c r="D65" s="53">
        <v>391.26589350503588</v>
      </c>
      <c r="E65" s="54">
        <v>374.25433291786049</v>
      </c>
    </row>
    <row r="66" spans="1:6" ht="20.100000000000001" customHeight="1">
      <c r="A66" s="20">
        <v>872809</v>
      </c>
      <c r="B66" s="13" t="s">
        <v>78</v>
      </c>
      <c r="C66" s="9">
        <v>208</v>
      </c>
      <c r="D66" s="53">
        <v>55315.354504123716</v>
      </c>
      <c r="E66" s="54">
        <v>52910.339090900954</v>
      </c>
    </row>
    <row r="67" spans="1:6" ht="20.100000000000001" customHeight="1">
      <c r="A67" s="7">
        <v>872521</v>
      </c>
      <c r="B67" s="8" t="s">
        <v>79</v>
      </c>
      <c r="C67" s="9">
        <v>4</v>
      </c>
      <c r="D67" s="53">
        <v>1220.9429647794273</v>
      </c>
      <c r="E67" s="54">
        <v>1167.8584880498872</v>
      </c>
      <c r="F67" s="1">
        <v>1256</v>
      </c>
    </row>
    <row r="68" spans="1:6" ht="20.100000000000001" customHeight="1">
      <c r="A68" s="7">
        <v>872520</v>
      </c>
      <c r="B68" s="8" t="s">
        <v>80</v>
      </c>
      <c r="C68" s="9">
        <v>1</v>
      </c>
      <c r="D68" s="53">
        <v>325.89383024755517</v>
      </c>
      <c r="E68" s="54">
        <v>311.72453328027024</v>
      </c>
      <c r="F68" s="1">
        <v>329</v>
      </c>
    </row>
    <row r="69" spans="1:6" ht="20.100000000000001" customHeight="1">
      <c r="A69" s="7">
        <v>872592</v>
      </c>
      <c r="B69" s="8" t="s">
        <v>81</v>
      </c>
      <c r="C69" s="9">
        <v>5</v>
      </c>
      <c r="D69" s="53">
        <v>1541.1862046142505</v>
      </c>
      <c r="E69" s="54">
        <v>1474.1781087614572</v>
      </c>
    </row>
    <row r="70" spans="1:6" ht="20.100000000000001" customHeight="1">
      <c r="A70" s="7">
        <v>872591</v>
      </c>
      <c r="B70" s="8" t="s">
        <v>82</v>
      </c>
      <c r="C70" s="9">
        <v>1</v>
      </c>
      <c r="D70" s="53">
        <v>325.89383024755517</v>
      </c>
      <c r="E70" s="54">
        <v>311.72453328027024</v>
      </c>
    </row>
    <row r="71" spans="1:6" ht="20.100000000000001" customHeight="1">
      <c r="A71" s="7">
        <v>881675</v>
      </c>
      <c r="B71" s="13" t="s">
        <v>83</v>
      </c>
      <c r="C71" s="9">
        <v>208</v>
      </c>
      <c r="D71" s="53">
        <v>40930.776794536236</v>
      </c>
      <c r="E71" s="54">
        <v>39151.177803469451</v>
      </c>
    </row>
    <row r="72" spans="1:6" ht="20.100000000000001" customHeight="1">
      <c r="A72" s="7">
        <v>872793</v>
      </c>
      <c r="B72" s="13" t="s">
        <v>84</v>
      </c>
      <c r="C72" s="9">
        <v>60</v>
      </c>
      <c r="D72" s="53">
        <v>12499.086680294387</v>
      </c>
      <c r="E72" s="54">
        <v>11955.648128977244</v>
      </c>
    </row>
    <row r="73" spans="1:6" ht="20.100000000000001" customHeight="1">
      <c r="A73" s="7">
        <v>872367</v>
      </c>
      <c r="B73" s="13" t="s">
        <v>85</v>
      </c>
      <c r="C73" s="9">
        <v>20</v>
      </c>
      <c r="D73" s="53">
        <v>4506.3459906354838</v>
      </c>
      <c r="E73" s="54">
        <v>4310.4179040861163</v>
      </c>
    </row>
    <row r="74" spans="1:6" ht="20.100000000000001" customHeight="1">
      <c r="A74" s="7">
        <v>872368</v>
      </c>
      <c r="B74" s="8" t="s">
        <v>86</v>
      </c>
      <c r="C74" s="9">
        <v>4</v>
      </c>
      <c r="D74" s="53">
        <v>1024.8979653592098</v>
      </c>
      <c r="E74" s="54">
        <v>980.33718425663562</v>
      </c>
    </row>
    <row r="75" spans="1:6" ht="20.100000000000001" customHeight="1">
      <c r="A75" s="7">
        <v>872369</v>
      </c>
      <c r="B75" s="8" t="s">
        <v>87</v>
      </c>
      <c r="C75" s="9">
        <v>1</v>
      </c>
      <c r="D75" s="53">
        <v>277.75433386248488</v>
      </c>
      <c r="E75" s="54">
        <v>265.67805847715948</v>
      </c>
    </row>
    <row r="76" spans="1:6" ht="20.100000000000001" customHeight="1">
      <c r="A76" s="7">
        <v>872370</v>
      </c>
      <c r="B76" s="8" t="s">
        <v>88</v>
      </c>
      <c r="C76" s="9">
        <v>4</v>
      </c>
      <c r="D76" s="53">
        <v>946.3534288199611</v>
      </c>
      <c r="E76" s="54">
        <v>905.20762756691943</v>
      </c>
    </row>
    <row r="77" spans="1:6" ht="20.100000000000001" customHeight="1">
      <c r="A77" s="7">
        <v>872371</v>
      </c>
      <c r="B77" s="8" t="s">
        <v>89</v>
      </c>
      <c r="C77" s="9">
        <v>1</v>
      </c>
      <c r="D77" s="53">
        <v>246.8513072639538</v>
      </c>
      <c r="E77" s="54">
        <v>236.11864173073846</v>
      </c>
    </row>
    <row r="78" spans="1:6" ht="20.100000000000001" customHeight="1">
      <c r="A78" s="21" t="s">
        <v>90</v>
      </c>
      <c r="B78" s="13" t="s">
        <v>91</v>
      </c>
      <c r="C78" s="9">
        <v>208</v>
      </c>
      <c r="D78" s="53">
        <v>33704.569257717565</v>
      </c>
      <c r="E78" s="54">
        <v>32239.153203034195</v>
      </c>
    </row>
    <row r="79" spans="1:6" ht="20.100000000000001" customHeight="1">
      <c r="A79" s="7">
        <v>872364</v>
      </c>
      <c r="B79" s="8" t="s">
        <v>92</v>
      </c>
      <c r="C79" s="9">
        <v>4</v>
      </c>
      <c r="D79" s="53">
        <v>806.82284862097993</v>
      </c>
      <c r="E79" s="54">
        <v>771.74359433311133</v>
      </c>
      <c r="F79" s="1">
        <v>728</v>
      </c>
    </row>
    <row r="80" spans="1:6" ht="20.100000000000001" customHeight="1">
      <c r="A80" s="7">
        <v>872363</v>
      </c>
      <c r="B80" s="8" t="s">
        <v>93</v>
      </c>
      <c r="C80" s="9">
        <v>1</v>
      </c>
      <c r="D80" s="53">
        <v>230.53847970684239</v>
      </c>
      <c r="E80" s="54">
        <v>220.51506754567538</v>
      </c>
      <c r="F80" s="1">
        <v>204</v>
      </c>
    </row>
    <row r="81" spans="1:7" ht="20.100000000000001" customHeight="1">
      <c r="A81" s="21" t="s">
        <v>94</v>
      </c>
      <c r="B81" s="13" t="s">
        <v>95</v>
      </c>
      <c r="C81" s="9">
        <v>208</v>
      </c>
      <c r="D81" s="53">
        <v>26128.359498416092</v>
      </c>
      <c r="E81" s="54">
        <v>24992.343868050179</v>
      </c>
    </row>
    <row r="82" spans="1:7" ht="20.100000000000001" customHeight="1">
      <c r="A82" s="21" t="s">
        <v>96</v>
      </c>
      <c r="B82" s="13" t="s">
        <v>97</v>
      </c>
      <c r="C82" s="9">
        <v>60</v>
      </c>
      <c r="D82" s="53">
        <v>8270.9072712826073</v>
      </c>
      <c r="E82" s="54">
        <v>7911.3026073137999</v>
      </c>
    </row>
    <row r="83" spans="1:7" ht="20.100000000000001" customHeight="1">
      <c r="A83" s="7">
        <v>872328</v>
      </c>
      <c r="B83" s="13" t="s">
        <v>98</v>
      </c>
      <c r="C83" s="9">
        <v>20</v>
      </c>
      <c r="D83" s="53">
        <v>2808.1703453864848</v>
      </c>
      <c r="E83" s="54">
        <v>2686.0759825435948</v>
      </c>
    </row>
    <row r="84" spans="1:7" ht="20.100000000000001" customHeight="1">
      <c r="A84" s="7">
        <v>872297</v>
      </c>
      <c r="B84" s="8" t="s">
        <v>99</v>
      </c>
      <c r="C84" s="9">
        <v>5</v>
      </c>
      <c r="D84" s="53">
        <v>771.79570774840647</v>
      </c>
      <c r="E84" s="54">
        <v>738.23937262891059</v>
      </c>
      <c r="F84" s="1">
        <v>729</v>
      </c>
      <c r="G84" s="1" t="s">
        <v>528</v>
      </c>
    </row>
    <row r="85" spans="1:7" ht="20.100000000000001" customHeight="1">
      <c r="A85" s="7">
        <v>872296</v>
      </c>
      <c r="B85" s="8" t="s">
        <v>100</v>
      </c>
      <c r="C85" s="9">
        <v>4</v>
      </c>
      <c r="D85" s="53">
        <v>626.3965377774889</v>
      </c>
      <c r="E85" s="54">
        <v>599.16190570020683</v>
      </c>
      <c r="F85" s="1">
        <v>591</v>
      </c>
      <c r="G85" s="1" t="s">
        <v>528</v>
      </c>
    </row>
    <row r="86" spans="1:7" ht="20.100000000000001" customHeight="1">
      <c r="A86" s="7">
        <v>872295</v>
      </c>
      <c r="B86" s="8" t="s">
        <v>101</v>
      </c>
      <c r="C86" s="9">
        <v>1</v>
      </c>
      <c r="D86" s="53">
        <v>173.04974227416861</v>
      </c>
      <c r="E86" s="54">
        <v>165.5258404361613</v>
      </c>
      <c r="F86" s="1">
        <v>162</v>
      </c>
    </row>
    <row r="87" spans="1:7" ht="20.100000000000001" customHeight="1">
      <c r="A87" s="7">
        <v>872330</v>
      </c>
      <c r="B87" s="8" t="s">
        <v>102</v>
      </c>
      <c r="C87" s="9">
        <v>5</v>
      </c>
      <c r="D87" s="53">
        <v>831.00618463064313</v>
      </c>
      <c r="E87" s="54">
        <v>794.87548095105012</v>
      </c>
    </row>
    <row r="88" spans="1:7" ht="20.100000000000001" customHeight="1">
      <c r="A88" s="7">
        <v>872329</v>
      </c>
      <c r="B88" s="8" t="s">
        <v>103</v>
      </c>
      <c r="C88" s="9">
        <v>1</v>
      </c>
      <c r="D88" s="53">
        <v>181.01977118406319</v>
      </c>
      <c r="E88" s="54">
        <v>173.14934634997348</v>
      </c>
    </row>
    <row r="89" spans="1:7" ht="20.100000000000001" customHeight="1">
      <c r="A89" s="7">
        <v>872285</v>
      </c>
      <c r="B89" s="13" t="s">
        <v>104</v>
      </c>
      <c r="C89" s="9">
        <v>208</v>
      </c>
      <c r="D89" s="53">
        <v>31665.129617297349</v>
      </c>
      <c r="E89" s="54">
        <v>30288.384851327904</v>
      </c>
    </row>
    <row r="90" spans="1:7" ht="20.100000000000001" customHeight="1">
      <c r="A90" s="7">
        <v>872286</v>
      </c>
      <c r="B90" s="8" t="s">
        <v>105</v>
      </c>
      <c r="C90" s="9">
        <v>5</v>
      </c>
      <c r="D90" s="53">
        <v>898.0660496187387</v>
      </c>
      <c r="E90" s="54">
        <v>859.01969963531542</v>
      </c>
    </row>
    <row r="91" spans="1:7" ht="20.100000000000001" customHeight="1">
      <c r="A91" s="7">
        <v>872288</v>
      </c>
      <c r="B91" s="8" t="s">
        <v>106</v>
      </c>
      <c r="C91" s="9">
        <v>1</v>
      </c>
      <c r="D91" s="53">
        <v>204.39440626865076</v>
      </c>
      <c r="E91" s="54">
        <v>195.50769295262251</v>
      </c>
    </row>
    <row r="92" spans="1:7" ht="20.100000000000001" customHeight="1">
      <c r="A92" s="20">
        <v>872274</v>
      </c>
      <c r="B92" s="13" t="s">
        <v>107</v>
      </c>
      <c r="C92" s="9">
        <v>208</v>
      </c>
      <c r="D92" s="53">
        <v>31135.078699851081</v>
      </c>
      <c r="E92" s="54">
        <v>29781.379625944515</v>
      </c>
    </row>
    <row r="93" spans="1:7" ht="20.100000000000001" customHeight="1">
      <c r="A93" s="7">
        <v>872276</v>
      </c>
      <c r="B93" s="13" t="s">
        <v>108</v>
      </c>
      <c r="C93" s="9">
        <v>60</v>
      </c>
      <c r="D93" s="53">
        <v>9817.9465406363652</v>
      </c>
      <c r="E93" s="54">
        <v>9391.0792997391327</v>
      </c>
    </row>
    <row r="94" spans="1:7" ht="20.100000000000001" customHeight="1">
      <c r="A94" s="7">
        <v>872277</v>
      </c>
      <c r="B94" s="8" t="s">
        <v>109</v>
      </c>
      <c r="C94" s="9">
        <v>5</v>
      </c>
      <c r="D94" s="53">
        <v>917.69936461124871</v>
      </c>
      <c r="E94" s="54">
        <v>877.79939223684676</v>
      </c>
    </row>
    <row r="95" spans="1:7" ht="20.100000000000001" customHeight="1">
      <c r="A95" s="7">
        <v>872278</v>
      </c>
      <c r="B95" s="8" t="s">
        <v>110</v>
      </c>
      <c r="C95" s="9">
        <v>1</v>
      </c>
      <c r="D95" s="53">
        <v>198.1262453628386</v>
      </c>
      <c r="E95" s="54">
        <v>189.51206078184566</v>
      </c>
    </row>
    <row r="96" spans="1:7" ht="20.100000000000001" customHeight="1">
      <c r="A96" s="7">
        <v>872289</v>
      </c>
      <c r="B96" s="13" t="s">
        <v>111</v>
      </c>
      <c r="C96" s="9">
        <v>208</v>
      </c>
      <c r="D96" s="53">
        <v>28482.988923768466</v>
      </c>
      <c r="E96" s="54">
        <v>27244.598100995925</v>
      </c>
    </row>
    <row r="97" spans="1:7" ht="20.100000000000001" customHeight="1">
      <c r="A97" s="7">
        <v>874306</v>
      </c>
      <c r="B97" s="13" t="s">
        <v>112</v>
      </c>
      <c r="C97" s="9">
        <v>60</v>
      </c>
      <c r="D97" s="53">
        <v>9186.886098462508</v>
      </c>
      <c r="E97" s="54">
        <v>8787.4562680945746</v>
      </c>
    </row>
    <row r="98" spans="1:7" ht="20.100000000000001" customHeight="1">
      <c r="A98" s="7">
        <v>872281</v>
      </c>
      <c r="B98" s="8" t="s">
        <v>113</v>
      </c>
      <c r="C98" s="9">
        <v>5</v>
      </c>
      <c r="D98" s="53">
        <v>851.52550020260571</v>
      </c>
      <c r="E98" s="54">
        <v>814.50265236770986</v>
      </c>
    </row>
    <row r="99" spans="1:7" ht="20.100000000000001" customHeight="1">
      <c r="A99" s="7">
        <v>872282</v>
      </c>
      <c r="B99" s="8" t="s">
        <v>114</v>
      </c>
      <c r="C99" s="9">
        <v>1</v>
      </c>
      <c r="D99" s="53">
        <v>185.93033003591398</v>
      </c>
      <c r="E99" s="54">
        <v>177.84640264304818</v>
      </c>
    </row>
    <row r="100" spans="1:7" ht="20.100000000000001" customHeight="1">
      <c r="A100" s="7">
        <v>834147</v>
      </c>
      <c r="B100" s="13" t="s">
        <v>115</v>
      </c>
      <c r="C100" s="9">
        <v>208</v>
      </c>
      <c r="D100" s="53">
        <v>20134.233245208765</v>
      </c>
      <c r="E100" s="54">
        <v>19258.83179976491</v>
      </c>
    </row>
    <row r="101" spans="1:7" ht="20.100000000000001" customHeight="1">
      <c r="A101" s="7">
        <v>834431</v>
      </c>
      <c r="B101" s="13" t="s">
        <v>116</v>
      </c>
      <c r="C101" s="9">
        <v>60</v>
      </c>
      <c r="D101" s="53">
        <v>6501.1767860423679</v>
      </c>
      <c r="E101" s="54">
        <v>6218.516925779657</v>
      </c>
    </row>
    <row r="102" spans="1:7" ht="20.100000000000001" customHeight="1">
      <c r="A102" s="7">
        <v>872782</v>
      </c>
      <c r="B102" s="13" t="s">
        <v>117</v>
      </c>
      <c r="C102" s="9">
        <v>20</v>
      </c>
      <c r="D102" s="53">
        <v>2438.2505036130951</v>
      </c>
      <c r="E102" s="54">
        <v>2332.2396121516567</v>
      </c>
    </row>
    <row r="103" spans="1:7" ht="20.100000000000001" customHeight="1">
      <c r="A103" s="7">
        <v>872781</v>
      </c>
      <c r="B103" s="13" t="s">
        <v>118</v>
      </c>
      <c r="C103" s="9">
        <v>5</v>
      </c>
      <c r="D103" s="53">
        <v>647.22889486376255</v>
      </c>
      <c r="E103" s="54">
        <v>619.08850813055562</v>
      </c>
      <c r="F103" s="1">
        <v>673</v>
      </c>
      <c r="G103" s="1" t="s">
        <v>528</v>
      </c>
    </row>
    <row r="104" spans="1:7" ht="20.100000000000001" customHeight="1">
      <c r="A104" s="7">
        <v>872780</v>
      </c>
      <c r="B104" s="13" t="s">
        <v>119</v>
      </c>
      <c r="C104" s="9">
        <v>4</v>
      </c>
      <c r="D104" s="53">
        <v>531.63977951554352</v>
      </c>
      <c r="E104" s="54">
        <v>508.52500649312873</v>
      </c>
      <c r="F104" s="1">
        <v>554</v>
      </c>
      <c r="G104" s="1" t="s">
        <v>528</v>
      </c>
    </row>
    <row r="105" spans="1:7" ht="20.100000000000001" customHeight="1">
      <c r="A105" s="7">
        <v>872779</v>
      </c>
      <c r="B105" s="13" t="s">
        <v>120</v>
      </c>
      <c r="C105" s="9">
        <v>1</v>
      </c>
      <c r="D105" s="53">
        <v>142.37038041418734</v>
      </c>
      <c r="E105" s="54">
        <v>136.18036387444008</v>
      </c>
      <c r="F105" s="1">
        <v>148</v>
      </c>
    </row>
    <row r="106" spans="1:7" ht="20.100000000000001" customHeight="1">
      <c r="A106" s="7">
        <v>798339</v>
      </c>
      <c r="B106" s="13" t="s">
        <v>121</v>
      </c>
      <c r="C106" s="9">
        <v>208</v>
      </c>
      <c r="D106" s="53">
        <v>19023.378997197251</v>
      </c>
      <c r="E106" s="54">
        <v>18196.275562536503</v>
      </c>
    </row>
    <row r="107" spans="1:7" ht="20.100000000000001" customHeight="1">
      <c r="A107" s="7">
        <v>798340</v>
      </c>
      <c r="B107" s="13" t="s">
        <v>122</v>
      </c>
      <c r="C107" s="9">
        <v>60</v>
      </c>
      <c r="D107" s="53">
        <v>6168.445463717806</v>
      </c>
      <c r="E107" s="54">
        <v>5900.2521826865977</v>
      </c>
    </row>
    <row r="108" spans="1:7" ht="20.100000000000001" customHeight="1">
      <c r="A108" s="7">
        <v>872776</v>
      </c>
      <c r="B108" s="8" t="s">
        <v>123</v>
      </c>
      <c r="C108" s="9">
        <v>5</v>
      </c>
      <c r="D108" s="53">
        <v>558.00082319815658</v>
      </c>
      <c r="E108" s="54">
        <v>533.73991784171517</v>
      </c>
    </row>
    <row r="109" spans="1:7" ht="20.100000000000001" customHeight="1">
      <c r="A109" s="7">
        <v>872775</v>
      </c>
      <c r="B109" s="8" t="s">
        <v>124</v>
      </c>
      <c r="C109" s="9">
        <v>4</v>
      </c>
      <c r="D109" s="53">
        <v>459.92795124211705</v>
      </c>
      <c r="E109" s="54">
        <v>439.93108379680768</v>
      </c>
    </row>
    <row r="110" spans="1:7" ht="20.100000000000001" customHeight="1">
      <c r="A110" s="7">
        <v>872774</v>
      </c>
      <c r="B110" s="8" t="s">
        <v>125</v>
      </c>
      <c r="C110" s="9">
        <v>1</v>
      </c>
      <c r="D110" s="53">
        <v>130.23727623161872</v>
      </c>
      <c r="E110" s="54">
        <v>124.57478596067878</v>
      </c>
    </row>
    <row r="111" spans="1:7" ht="20.100000000000001" customHeight="1">
      <c r="A111" s="7">
        <v>20484</v>
      </c>
      <c r="B111" s="13" t="s">
        <v>126</v>
      </c>
      <c r="C111" s="9">
        <v>4</v>
      </c>
      <c r="D111" s="53">
        <v>628.70499999999993</v>
      </c>
      <c r="E111" s="54">
        <v>601.37</v>
      </c>
      <c r="F111" s="1">
        <v>514</v>
      </c>
    </row>
    <row r="112" spans="1:7" ht="20.100000000000001" customHeight="1">
      <c r="A112" s="7" t="s">
        <v>127</v>
      </c>
      <c r="B112" s="13" t="s">
        <v>128</v>
      </c>
      <c r="C112" s="9">
        <v>5</v>
      </c>
      <c r="D112" s="53">
        <v>913.96250000000009</v>
      </c>
      <c r="E112" s="54">
        <v>874.22500000000025</v>
      </c>
    </row>
    <row r="113" spans="1:7" ht="20.100000000000001" customHeight="1">
      <c r="A113" s="7">
        <v>20637</v>
      </c>
      <c r="B113" s="13" t="s">
        <v>129</v>
      </c>
      <c r="C113" s="9">
        <v>1</v>
      </c>
      <c r="D113" s="53">
        <v>202.39999999999998</v>
      </c>
      <c r="E113" s="54">
        <v>193.60000000000002</v>
      </c>
      <c r="F113" s="1">
        <v>179</v>
      </c>
    </row>
    <row r="114" spans="1:7" ht="20.100000000000001" customHeight="1">
      <c r="A114" s="7">
        <v>20478</v>
      </c>
      <c r="B114" s="13" t="s">
        <v>130</v>
      </c>
      <c r="C114" s="9">
        <v>1</v>
      </c>
      <c r="D114" s="53">
        <v>239.08499999999995</v>
      </c>
      <c r="E114" s="54">
        <v>228.69</v>
      </c>
      <c r="F114" s="1">
        <v>209</v>
      </c>
    </row>
    <row r="115" spans="1:7" ht="20.100000000000001" customHeight="1">
      <c r="A115" s="7" t="s">
        <v>131</v>
      </c>
      <c r="B115" s="13" t="s">
        <v>132</v>
      </c>
      <c r="C115" s="9">
        <v>1</v>
      </c>
      <c r="D115" s="53">
        <v>246.67499999999998</v>
      </c>
      <c r="E115" s="54">
        <v>235.95000000000002</v>
      </c>
      <c r="F115" s="1">
        <v>209</v>
      </c>
    </row>
    <row r="116" spans="1:7" ht="20.100000000000001" customHeight="1">
      <c r="A116" s="7">
        <v>20475</v>
      </c>
      <c r="B116" s="13" t="s">
        <v>133</v>
      </c>
      <c r="C116" s="9">
        <v>5</v>
      </c>
      <c r="D116" s="53">
        <v>1127.4312499999999</v>
      </c>
      <c r="E116" s="54">
        <v>1078.4125000000001</v>
      </c>
    </row>
    <row r="117" spans="1:7" ht="20.100000000000001" customHeight="1">
      <c r="A117" s="7" t="s">
        <v>134</v>
      </c>
      <c r="B117" s="13" t="s">
        <v>135</v>
      </c>
      <c r="C117" s="9">
        <v>1</v>
      </c>
      <c r="D117" s="53">
        <v>275.45375000000001</v>
      </c>
      <c r="E117" s="54">
        <v>263.47750000000008</v>
      </c>
      <c r="F117" s="1">
        <v>270</v>
      </c>
    </row>
    <row r="118" spans="1:7" ht="20.100000000000001" customHeight="1">
      <c r="A118" s="7" t="s">
        <v>136</v>
      </c>
      <c r="B118" s="13" t="s">
        <v>137</v>
      </c>
      <c r="C118" s="9">
        <v>1</v>
      </c>
      <c r="D118" s="53">
        <v>283.67624999999998</v>
      </c>
      <c r="E118" s="54">
        <v>271.34250000000003</v>
      </c>
    </row>
    <row r="119" spans="1:7" ht="20.100000000000001" customHeight="1">
      <c r="A119" s="7" t="s">
        <v>138</v>
      </c>
      <c r="B119" s="13" t="s">
        <v>139</v>
      </c>
      <c r="C119" s="9">
        <v>1</v>
      </c>
      <c r="D119" s="53">
        <v>295.06124999999997</v>
      </c>
      <c r="E119" s="54">
        <v>282.23250000000002</v>
      </c>
    </row>
    <row r="120" spans="1:7" ht="20.100000000000001" customHeight="1">
      <c r="A120" s="7" t="s">
        <v>140</v>
      </c>
      <c r="B120" s="13" t="s">
        <v>141</v>
      </c>
      <c r="C120" s="9">
        <v>5</v>
      </c>
      <c r="D120" s="53">
        <v>809.59999999999991</v>
      </c>
      <c r="E120" s="54">
        <v>774.40000000000009</v>
      </c>
    </row>
    <row r="121" spans="1:7" ht="20.100000000000001" customHeight="1">
      <c r="A121" s="7" t="s">
        <v>142</v>
      </c>
      <c r="B121" s="13" t="s">
        <v>143</v>
      </c>
      <c r="C121" s="9">
        <v>1</v>
      </c>
      <c r="D121" s="53">
        <v>113.2175</v>
      </c>
      <c r="E121" s="54">
        <v>108.29500000000002</v>
      </c>
      <c r="F121" s="1">
        <v>100</v>
      </c>
    </row>
    <row r="122" spans="1:7" ht="20.100000000000001" customHeight="1">
      <c r="A122" s="7" t="s">
        <v>144</v>
      </c>
      <c r="B122" s="13" t="s">
        <v>145</v>
      </c>
      <c r="C122" s="9">
        <v>5</v>
      </c>
      <c r="D122" s="53">
        <v>456.98125000000005</v>
      </c>
      <c r="E122" s="54">
        <v>437.11250000000013</v>
      </c>
      <c r="F122" s="1">
        <v>406</v>
      </c>
    </row>
    <row r="123" spans="1:7" ht="20.100000000000001" customHeight="1">
      <c r="A123" s="7" t="s">
        <v>146</v>
      </c>
      <c r="B123" s="13" t="s">
        <v>147</v>
      </c>
      <c r="C123" s="9">
        <v>1</v>
      </c>
      <c r="D123" s="53">
        <v>156.85999999999999</v>
      </c>
      <c r="E123" s="54">
        <v>150.04000000000002</v>
      </c>
      <c r="F123" s="1">
        <v>137</v>
      </c>
    </row>
    <row r="124" spans="1:7" ht="20.100000000000001" customHeight="1">
      <c r="A124" s="7" t="s">
        <v>148</v>
      </c>
      <c r="B124" s="13" t="s">
        <v>149</v>
      </c>
      <c r="C124" s="9">
        <v>5</v>
      </c>
      <c r="D124" s="53">
        <v>610.36249999999995</v>
      </c>
      <c r="E124" s="54">
        <v>583.82500000000005</v>
      </c>
      <c r="F124" s="1">
        <v>583</v>
      </c>
      <c r="G124" s="1" t="s">
        <v>529</v>
      </c>
    </row>
    <row r="125" spans="1:7" ht="20.100000000000001" customHeight="1">
      <c r="A125" s="7" t="s">
        <v>150</v>
      </c>
      <c r="B125" s="13" t="s">
        <v>151</v>
      </c>
      <c r="C125" s="9">
        <v>5</v>
      </c>
      <c r="D125" s="53">
        <v>1157.4749999999999</v>
      </c>
      <c r="E125" s="54">
        <v>1107.1500000000001</v>
      </c>
      <c r="F125" s="1">
        <v>974</v>
      </c>
      <c r="G125" s="1" t="s">
        <v>532</v>
      </c>
    </row>
    <row r="126" spans="1:7" ht="20.100000000000001" customHeight="1">
      <c r="A126" s="7" t="s">
        <v>152</v>
      </c>
      <c r="B126" s="13" t="s">
        <v>153</v>
      </c>
      <c r="C126" s="9">
        <v>4</v>
      </c>
      <c r="D126" s="53">
        <v>946.22</v>
      </c>
      <c r="E126" s="54">
        <v>905.08000000000015</v>
      </c>
      <c r="F126" s="1">
        <v>776</v>
      </c>
      <c r="G126" s="1" t="s">
        <v>533</v>
      </c>
    </row>
    <row r="127" spans="1:7" ht="20.100000000000001" customHeight="1">
      <c r="A127" s="7" t="s">
        <v>154</v>
      </c>
      <c r="B127" s="13" t="s">
        <v>155</v>
      </c>
      <c r="C127" s="9">
        <v>1</v>
      </c>
      <c r="D127" s="53">
        <v>259.64125000000001</v>
      </c>
      <c r="E127" s="54">
        <v>248.35250000000005</v>
      </c>
      <c r="F127" s="1">
        <v>226</v>
      </c>
    </row>
    <row r="128" spans="1:7" ht="20.100000000000001" customHeight="1">
      <c r="A128" s="7" t="s">
        <v>156</v>
      </c>
      <c r="B128" s="13" t="s">
        <v>157</v>
      </c>
      <c r="C128" s="9">
        <v>5</v>
      </c>
      <c r="D128" s="53">
        <v>1200.1687499999998</v>
      </c>
      <c r="E128" s="54">
        <v>1147.9875000000002</v>
      </c>
    </row>
    <row r="129" spans="1:6" ht="20.100000000000001" customHeight="1">
      <c r="A129" s="7">
        <v>103008</v>
      </c>
      <c r="B129" s="13" t="s">
        <v>158</v>
      </c>
      <c r="C129" s="9" t="s">
        <v>469</v>
      </c>
      <c r="D129" s="53">
        <v>282.11966749999993</v>
      </c>
      <c r="E129" s="54">
        <v>269.85359499999998</v>
      </c>
    </row>
    <row r="130" spans="1:6" ht="20.100000000000001" customHeight="1">
      <c r="A130" s="7">
        <v>103171</v>
      </c>
      <c r="B130" s="13" t="s">
        <v>159</v>
      </c>
      <c r="C130" s="9" t="s">
        <v>469</v>
      </c>
      <c r="D130" s="53">
        <v>246.21896749999999</v>
      </c>
      <c r="E130" s="54">
        <v>235.51379500000002</v>
      </c>
    </row>
    <row r="131" spans="1:6" ht="20.100000000000001" customHeight="1">
      <c r="A131" s="7">
        <v>152560</v>
      </c>
      <c r="B131" s="13" t="s">
        <v>160</v>
      </c>
      <c r="C131" s="9">
        <v>1</v>
      </c>
      <c r="D131" s="53">
        <v>361.15749999999997</v>
      </c>
      <c r="E131" s="54">
        <v>345.45500000000004</v>
      </c>
    </row>
    <row r="132" spans="1:6" ht="20.100000000000001" customHeight="1">
      <c r="A132" s="7">
        <v>152559</v>
      </c>
      <c r="B132" s="13" t="s">
        <v>161</v>
      </c>
      <c r="C132" s="9">
        <v>4</v>
      </c>
      <c r="D132" s="53">
        <v>1405.4149999999997</v>
      </c>
      <c r="E132" s="54">
        <v>1344.31</v>
      </c>
    </row>
    <row r="133" spans="1:6" ht="20.100000000000001" customHeight="1">
      <c r="A133" s="7">
        <v>143081</v>
      </c>
      <c r="B133" s="13" t="s">
        <v>162</v>
      </c>
      <c r="C133" s="9">
        <v>1</v>
      </c>
      <c r="D133" s="53">
        <v>252.99999999999997</v>
      </c>
      <c r="E133" s="54">
        <v>242.00000000000003</v>
      </c>
    </row>
    <row r="134" spans="1:6" ht="20.100000000000001" customHeight="1">
      <c r="A134" s="7">
        <v>152563</v>
      </c>
      <c r="B134" s="13" t="s">
        <v>163</v>
      </c>
      <c r="C134" s="9">
        <v>4</v>
      </c>
      <c r="D134" s="53">
        <v>1216.9299999999996</v>
      </c>
      <c r="E134" s="54">
        <v>1164.02</v>
      </c>
    </row>
    <row r="135" spans="1:6" ht="20.100000000000001" customHeight="1">
      <c r="A135" s="7">
        <v>152720</v>
      </c>
      <c r="B135" s="13" t="s">
        <v>164</v>
      </c>
      <c r="C135" s="9">
        <v>1</v>
      </c>
      <c r="D135" s="53">
        <v>302.33500000000004</v>
      </c>
      <c r="E135" s="54">
        <v>289.19000000000005</v>
      </c>
    </row>
    <row r="136" spans="1:6" ht="20.100000000000001" customHeight="1">
      <c r="A136" s="7">
        <v>153753</v>
      </c>
      <c r="B136" s="13" t="s">
        <v>165</v>
      </c>
      <c r="C136" s="9">
        <v>1</v>
      </c>
      <c r="D136" s="53">
        <v>280.19749999999993</v>
      </c>
      <c r="E136" s="54">
        <v>268.01499999999999</v>
      </c>
    </row>
    <row r="137" spans="1:6" ht="20.100000000000001" customHeight="1">
      <c r="A137" s="7">
        <v>153754</v>
      </c>
      <c r="B137" s="13" t="s">
        <v>166</v>
      </c>
      <c r="C137" s="9">
        <v>4</v>
      </c>
      <c r="D137" s="53">
        <v>1084.105</v>
      </c>
      <c r="E137" s="54">
        <v>1036.97</v>
      </c>
    </row>
    <row r="138" spans="1:6" ht="20.100000000000001" customHeight="1">
      <c r="A138" s="7">
        <v>154279</v>
      </c>
      <c r="B138" s="13" t="s">
        <v>167</v>
      </c>
      <c r="C138" s="9">
        <v>1</v>
      </c>
      <c r="D138" s="53">
        <v>280.19749999999993</v>
      </c>
      <c r="E138" s="54">
        <v>268.01499999999999</v>
      </c>
      <c r="F138" s="1">
        <v>287</v>
      </c>
    </row>
    <row r="139" spans="1:6" ht="20.100000000000001" customHeight="1">
      <c r="A139" s="7">
        <v>154276</v>
      </c>
      <c r="B139" s="13" t="s">
        <v>168</v>
      </c>
      <c r="C139" s="9">
        <v>208</v>
      </c>
      <c r="D139" s="53">
        <v>46177.55999999999</v>
      </c>
      <c r="E139" s="54">
        <v>44169.84</v>
      </c>
    </row>
    <row r="140" spans="1:6" ht="20.100000000000001" customHeight="1">
      <c r="A140" s="7">
        <v>154303</v>
      </c>
      <c r="B140" s="13" t="s">
        <v>169</v>
      </c>
      <c r="C140" s="9">
        <v>20</v>
      </c>
      <c r="D140" s="53">
        <v>5066.3249999999998</v>
      </c>
      <c r="E140" s="54">
        <v>4846.05</v>
      </c>
    </row>
    <row r="141" spans="1:6" ht="20.100000000000001" customHeight="1">
      <c r="A141" s="7">
        <v>154285</v>
      </c>
      <c r="B141" s="13" t="s">
        <v>170</v>
      </c>
      <c r="C141" s="9">
        <v>4</v>
      </c>
      <c r="D141" s="53">
        <v>1073.9849999999999</v>
      </c>
      <c r="E141" s="54">
        <v>1027.29</v>
      </c>
      <c r="F141" s="1">
        <v>1047</v>
      </c>
    </row>
    <row r="142" spans="1:6" ht="20.100000000000001" customHeight="1">
      <c r="A142" s="7">
        <v>154300</v>
      </c>
      <c r="B142" s="13" t="s">
        <v>171</v>
      </c>
      <c r="C142" s="9">
        <v>60</v>
      </c>
      <c r="D142" s="53">
        <v>14402.025</v>
      </c>
      <c r="E142" s="54">
        <v>13775.85</v>
      </c>
    </row>
    <row r="143" spans="1:6" ht="20.100000000000001" customHeight="1">
      <c r="A143" s="7">
        <v>153790</v>
      </c>
      <c r="B143" s="13" t="s">
        <v>172</v>
      </c>
      <c r="C143" s="9">
        <v>1</v>
      </c>
      <c r="D143" s="53">
        <v>302.33500000000004</v>
      </c>
      <c r="E143" s="54">
        <v>289.19000000000005</v>
      </c>
    </row>
    <row r="144" spans="1:6" ht="20.100000000000001" customHeight="1">
      <c r="A144" s="7">
        <v>153791</v>
      </c>
      <c r="B144" s="13" t="s">
        <v>173</v>
      </c>
      <c r="C144" s="9">
        <v>4</v>
      </c>
      <c r="D144" s="53">
        <v>1172.6549999999997</v>
      </c>
      <c r="E144" s="54">
        <v>1121.67</v>
      </c>
    </row>
    <row r="145" spans="1:5" ht="20.100000000000001" customHeight="1">
      <c r="A145" s="7">
        <v>153691</v>
      </c>
      <c r="B145" s="13" t="s">
        <v>174</v>
      </c>
      <c r="C145" s="9">
        <v>1</v>
      </c>
      <c r="D145" s="53">
        <v>317.19874999999996</v>
      </c>
      <c r="E145" s="54">
        <v>303.40750000000003</v>
      </c>
    </row>
    <row r="146" spans="1:5" ht="20.100000000000001" customHeight="1">
      <c r="A146" s="7">
        <v>155043</v>
      </c>
      <c r="B146" s="13" t="s">
        <v>175</v>
      </c>
      <c r="C146" s="9">
        <v>208</v>
      </c>
      <c r="D146" s="53">
        <v>52755.55999999999</v>
      </c>
      <c r="E146" s="54">
        <v>50461.84</v>
      </c>
    </row>
    <row r="147" spans="1:5" ht="20.100000000000001" customHeight="1">
      <c r="A147" s="7">
        <v>155045</v>
      </c>
      <c r="B147" s="13" t="s">
        <v>176</v>
      </c>
      <c r="C147" s="9">
        <v>20</v>
      </c>
      <c r="D147" s="53">
        <v>5762.0749999999998</v>
      </c>
      <c r="E147" s="54">
        <v>5511.55</v>
      </c>
    </row>
    <row r="148" spans="1:5" ht="20.100000000000001" customHeight="1">
      <c r="A148" s="7">
        <v>153689</v>
      </c>
      <c r="B148" s="13" t="s">
        <v>176</v>
      </c>
      <c r="C148" s="9">
        <v>20</v>
      </c>
      <c r="D148" s="53">
        <v>5762.0749999999998</v>
      </c>
      <c r="E148" s="54">
        <v>5511.55</v>
      </c>
    </row>
    <row r="149" spans="1:5" ht="20.100000000000001" customHeight="1">
      <c r="A149" s="7">
        <v>153692</v>
      </c>
      <c r="B149" s="13" t="s">
        <v>177</v>
      </c>
      <c r="C149" s="9">
        <v>4</v>
      </c>
      <c r="D149" s="53">
        <v>1216.9299999999996</v>
      </c>
      <c r="E149" s="54">
        <v>1164.02</v>
      </c>
    </row>
    <row r="150" spans="1:5" ht="20.100000000000001" customHeight="1">
      <c r="A150" s="7">
        <v>155044</v>
      </c>
      <c r="B150" s="13" t="s">
        <v>178</v>
      </c>
      <c r="C150" s="9">
        <v>60</v>
      </c>
      <c r="D150" s="53">
        <v>16394.400000000001</v>
      </c>
      <c r="E150" s="54">
        <v>15681.600000000004</v>
      </c>
    </row>
    <row r="151" spans="1:5" ht="20.100000000000001" customHeight="1">
      <c r="A151" s="7">
        <v>153749</v>
      </c>
      <c r="B151" s="13" t="s">
        <v>179</v>
      </c>
      <c r="C151" s="9">
        <v>1</v>
      </c>
      <c r="D151" s="53">
        <v>228.64875000000001</v>
      </c>
      <c r="E151" s="54">
        <v>218.70750000000004</v>
      </c>
    </row>
    <row r="152" spans="1:5" ht="20.100000000000001" customHeight="1">
      <c r="A152" s="7">
        <v>153751</v>
      </c>
      <c r="B152" s="13" t="s">
        <v>180</v>
      </c>
      <c r="C152" s="9">
        <v>20</v>
      </c>
      <c r="D152" s="53">
        <v>3978.4249999999997</v>
      </c>
      <c r="E152" s="54">
        <v>3805.4500000000003</v>
      </c>
    </row>
    <row r="153" spans="1:5" ht="20.100000000000001" customHeight="1">
      <c r="A153" s="7">
        <v>153750</v>
      </c>
      <c r="B153" s="13" t="s">
        <v>181</v>
      </c>
      <c r="C153" s="9">
        <v>4</v>
      </c>
      <c r="D153" s="53">
        <v>895.61999999999989</v>
      </c>
      <c r="E153" s="54">
        <v>856.68000000000006</v>
      </c>
    </row>
    <row r="154" spans="1:5" ht="20.100000000000001" customHeight="1">
      <c r="A154" s="7">
        <v>153266</v>
      </c>
      <c r="B154" s="13" t="s">
        <v>182</v>
      </c>
      <c r="C154" s="9">
        <v>1</v>
      </c>
      <c r="D154" s="53">
        <v>228.64875000000001</v>
      </c>
      <c r="E154" s="54">
        <v>218.70750000000004</v>
      </c>
    </row>
    <row r="155" spans="1:5" ht="20.100000000000001" customHeight="1">
      <c r="A155" s="7">
        <v>153265</v>
      </c>
      <c r="B155" s="13" t="s">
        <v>183</v>
      </c>
      <c r="C155" s="9">
        <v>4</v>
      </c>
      <c r="D155" s="53">
        <v>895.61999999999989</v>
      </c>
      <c r="E155" s="54">
        <v>856.68000000000006</v>
      </c>
    </row>
    <row r="156" spans="1:5" ht="20.100000000000001" customHeight="1">
      <c r="A156" s="7">
        <v>153631</v>
      </c>
      <c r="B156" s="13" t="s">
        <v>184</v>
      </c>
      <c r="C156" s="9">
        <v>1</v>
      </c>
      <c r="D156" s="53">
        <v>294.745</v>
      </c>
      <c r="E156" s="54">
        <v>281.93000000000006</v>
      </c>
    </row>
    <row r="157" spans="1:5" ht="20.100000000000001" customHeight="1">
      <c r="A157" s="7">
        <v>155046</v>
      </c>
      <c r="B157" s="13" t="s">
        <v>185</v>
      </c>
      <c r="C157" s="9">
        <v>208</v>
      </c>
      <c r="D157" s="53">
        <v>48348.299999999996</v>
      </c>
      <c r="E157" s="54">
        <v>46246.200000000004</v>
      </c>
    </row>
    <row r="158" spans="1:5" ht="20.100000000000001" customHeight="1">
      <c r="A158" s="7">
        <v>155048</v>
      </c>
      <c r="B158" s="13" t="s">
        <v>186</v>
      </c>
      <c r="C158" s="9">
        <v>20</v>
      </c>
      <c r="D158" s="53">
        <v>5294.0249999999987</v>
      </c>
      <c r="E158" s="54">
        <v>5063.8499999999995</v>
      </c>
    </row>
    <row r="159" spans="1:5" ht="20.100000000000001" customHeight="1">
      <c r="A159" s="7">
        <v>153645</v>
      </c>
      <c r="B159" s="13" t="s">
        <v>186</v>
      </c>
      <c r="C159" s="9">
        <v>20</v>
      </c>
      <c r="D159" s="53">
        <v>5294.0249999999987</v>
      </c>
      <c r="E159" s="54">
        <v>5063.8499999999995</v>
      </c>
    </row>
    <row r="160" spans="1:5" ht="20.100000000000001" customHeight="1">
      <c r="A160" s="7">
        <v>153638</v>
      </c>
      <c r="B160" s="13" t="s">
        <v>187</v>
      </c>
      <c r="C160" s="9">
        <v>4</v>
      </c>
      <c r="D160" s="53">
        <v>1139.7649999999999</v>
      </c>
      <c r="E160" s="54">
        <v>1090.21</v>
      </c>
    </row>
    <row r="161" spans="1:5" ht="20.100000000000001" customHeight="1">
      <c r="A161" s="7">
        <v>155047</v>
      </c>
      <c r="B161" s="13" t="s">
        <v>188</v>
      </c>
      <c r="C161" s="9">
        <v>60</v>
      </c>
      <c r="D161" s="53">
        <v>15198.974999999997</v>
      </c>
      <c r="E161" s="54">
        <v>14538.15</v>
      </c>
    </row>
    <row r="162" spans="1:5" ht="20.100000000000001" customHeight="1">
      <c r="A162" s="7">
        <v>155049</v>
      </c>
      <c r="B162" s="13" t="s">
        <v>189</v>
      </c>
      <c r="C162" s="9">
        <v>208</v>
      </c>
      <c r="D162" s="53">
        <v>44467.279999999992</v>
      </c>
      <c r="E162" s="54">
        <v>42533.919999999998</v>
      </c>
    </row>
    <row r="163" spans="1:5" ht="20.100000000000001" customHeight="1">
      <c r="A163" s="7">
        <v>154806</v>
      </c>
      <c r="B163" s="13" t="s">
        <v>190</v>
      </c>
      <c r="C163" s="9">
        <v>4</v>
      </c>
      <c r="D163" s="53">
        <v>1049.95</v>
      </c>
      <c r="E163" s="54">
        <v>1004.3000000000002</v>
      </c>
    </row>
    <row r="164" spans="1:5" ht="20.100000000000001" customHeight="1">
      <c r="A164" s="7">
        <v>153392</v>
      </c>
      <c r="B164" s="13" t="s">
        <v>191</v>
      </c>
      <c r="C164" s="9">
        <v>60</v>
      </c>
      <c r="D164" s="53">
        <v>13889.7</v>
      </c>
      <c r="E164" s="54">
        <v>13285.800000000003</v>
      </c>
    </row>
    <row r="165" spans="1:5" ht="20.100000000000001" customHeight="1">
      <c r="A165" s="7">
        <v>154902</v>
      </c>
      <c r="B165" s="13" t="s">
        <v>192</v>
      </c>
      <c r="C165" s="9">
        <v>208</v>
      </c>
      <c r="D165" s="53">
        <v>22957.22</v>
      </c>
      <c r="E165" s="54">
        <v>21959.080000000005</v>
      </c>
    </row>
    <row r="166" spans="1:5" ht="20.100000000000001" customHeight="1">
      <c r="A166" s="7">
        <v>153543</v>
      </c>
      <c r="B166" s="13" t="s">
        <v>193</v>
      </c>
      <c r="C166" s="9">
        <v>208</v>
      </c>
      <c r="D166" s="53">
        <v>44335.72</v>
      </c>
      <c r="E166" s="54">
        <v>42408.080000000009</v>
      </c>
    </row>
    <row r="167" spans="1:5" ht="20.100000000000001" customHeight="1">
      <c r="A167" s="7">
        <v>152709</v>
      </c>
      <c r="B167" s="13" t="s">
        <v>194</v>
      </c>
      <c r="C167" s="9">
        <v>20</v>
      </c>
      <c r="D167" s="53">
        <v>4693.1499999999996</v>
      </c>
      <c r="E167" s="54">
        <v>4489.1000000000004</v>
      </c>
    </row>
    <row r="168" spans="1:5" ht="20.100000000000001" customHeight="1">
      <c r="A168" s="7">
        <v>153541</v>
      </c>
      <c r="B168" s="13" t="s">
        <v>195</v>
      </c>
      <c r="C168" s="9">
        <v>208</v>
      </c>
      <c r="D168" s="53">
        <v>41638.740000000005</v>
      </c>
      <c r="E168" s="54">
        <v>39828.360000000008</v>
      </c>
    </row>
    <row r="169" spans="1:5" ht="20.100000000000001" customHeight="1">
      <c r="A169" s="7">
        <v>152707</v>
      </c>
      <c r="B169" s="13" t="s">
        <v>196</v>
      </c>
      <c r="C169" s="9">
        <v>20</v>
      </c>
      <c r="D169" s="53">
        <v>4383.2249999999995</v>
      </c>
      <c r="E169" s="54">
        <v>4192.6500000000005</v>
      </c>
    </row>
    <row r="170" spans="1:5" ht="20.100000000000001" customHeight="1">
      <c r="A170" s="7">
        <v>153744</v>
      </c>
      <c r="B170" s="13" t="s">
        <v>197</v>
      </c>
      <c r="C170" s="9">
        <v>208</v>
      </c>
      <c r="D170" s="53">
        <v>18813.079999999998</v>
      </c>
      <c r="E170" s="54">
        <v>17995.120000000003</v>
      </c>
    </row>
    <row r="171" spans="1:5" ht="20.100000000000001" customHeight="1">
      <c r="A171" s="7">
        <v>154540</v>
      </c>
      <c r="B171" s="13" t="s">
        <v>198</v>
      </c>
      <c r="C171" s="9">
        <v>20</v>
      </c>
      <c r="D171" s="53">
        <v>2087.25</v>
      </c>
      <c r="E171" s="54">
        <v>1996.5000000000002</v>
      </c>
    </row>
    <row r="172" spans="1:5" ht="20.100000000000001" customHeight="1">
      <c r="A172" s="7">
        <v>152857</v>
      </c>
      <c r="B172" s="13" t="s">
        <v>199</v>
      </c>
      <c r="C172" s="9">
        <v>208</v>
      </c>
      <c r="D172" s="53">
        <v>13945.36</v>
      </c>
      <c r="E172" s="54">
        <v>13339.040000000003</v>
      </c>
    </row>
    <row r="173" spans="1:5" ht="20.100000000000001" customHeight="1">
      <c r="A173" s="7">
        <v>152737</v>
      </c>
      <c r="B173" s="13" t="s">
        <v>200</v>
      </c>
      <c r="C173" s="9">
        <v>20</v>
      </c>
      <c r="D173" s="53">
        <v>1638.175</v>
      </c>
      <c r="E173" s="54">
        <v>1566.95</v>
      </c>
    </row>
    <row r="174" spans="1:5" ht="20.100000000000001" customHeight="1">
      <c r="A174" s="7">
        <v>153852</v>
      </c>
      <c r="B174" s="13" t="s">
        <v>201</v>
      </c>
      <c r="C174" s="9">
        <v>208</v>
      </c>
      <c r="D174" s="53">
        <v>19668.22</v>
      </c>
      <c r="E174" s="54">
        <v>18813.080000000005</v>
      </c>
    </row>
    <row r="175" spans="1:5" ht="20.100000000000001" customHeight="1">
      <c r="A175" s="7">
        <v>153855</v>
      </c>
      <c r="B175" s="13" t="s">
        <v>202</v>
      </c>
      <c r="C175" s="9">
        <v>20</v>
      </c>
      <c r="D175" s="53">
        <v>2258.0249999999996</v>
      </c>
      <c r="E175" s="54">
        <v>2159.85</v>
      </c>
    </row>
    <row r="176" spans="1:5" ht="20.100000000000001" customHeight="1">
      <c r="A176" s="7">
        <v>153848</v>
      </c>
      <c r="B176" s="13" t="s">
        <v>203</v>
      </c>
      <c r="C176" s="9">
        <v>208</v>
      </c>
      <c r="D176" s="53">
        <v>19076.199999999993</v>
      </c>
      <c r="E176" s="54">
        <v>18246.8</v>
      </c>
    </row>
    <row r="177" spans="1:6" ht="20.100000000000001" customHeight="1">
      <c r="A177" s="7">
        <v>153851</v>
      </c>
      <c r="B177" s="13" t="s">
        <v>204</v>
      </c>
      <c r="C177" s="9">
        <v>20</v>
      </c>
      <c r="D177" s="53">
        <v>2169.4749999999999</v>
      </c>
      <c r="E177" s="54">
        <v>2075.1500000000005</v>
      </c>
    </row>
    <row r="178" spans="1:6" ht="20.100000000000001" customHeight="1">
      <c r="A178" s="7">
        <v>152891</v>
      </c>
      <c r="B178" s="13" t="s">
        <v>205</v>
      </c>
      <c r="C178" s="9">
        <v>208</v>
      </c>
      <c r="D178" s="53">
        <v>16379.220000000003</v>
      </c>
      <c r="E178" s="54">
        <v>15667.080000000004</v>
      </c>
    </row>
    <row r="179" spans="1:6" ht="20.100000000000001" customHeight="1">
      <c r="A179" s="7">
        <v>152673</v>
      </c>
      <c r="B179" s="13" t="s">
        <v>206</v>
      </c>
      <c r="C179" s="9">
        <v>20</v>
      </c>
      <c r="D179" s="53">
        <v>1859.55</v>
      </c>
      <c r="E179" s="54">
        <v>1778.7</v>
      </c>
    </row>
    <row r="180" spans="1:6" ht="20.100000000000001" customHeight="1">
      <c r="A180" s="7">
        <v>152715</v>
      </c>
      <c r="B180" s="13" t="s">
        <v>207</v>
      </c>
      <c r="C180" s="9">
        <v>20</v>
      </c>
      <c r="D180" s="53">
        <v>1859.55</v>
      </c>
      <c r="E180" s="54">
        <v>1778.7</v>
      </c>
    </row>
    <row r="181" spans="1:6" ht="20.100000000000001" customHeight="1">
      <c r="A181" s="7">
        <v>154646</v>
      </c>
      <c r="B181" s="13" t="s">
        <v>208</v>
      </c>
      <c r="C181" s="9">
        <v>208</v>
      </c>
      <c r="D181" s="53">
        <v>15392.519999999999</v>
      </c>
      <c r="E181" s="54">
        <v>14723.28</v>
      </c>
    </row>
    <row r="182" spans="1:6" ht="20.100000000000001" customHeight="1">
      <c r="A182" s="7">
        <v>152714</v>
      </c>
      <c r="B182" s="13" t="s">
        <v>209</v>
      </c>
      <c r="C182" s="9">
        <v>20</v>
      </c>
      <c r="D182" s="53">
        <v>1859.55</v>
      </c>
      <c r="E182" s="54">
        <v>1778.7</v>
      </c>
    </row>
    <row r="183" spans="1:6" ht="20.100000000000001" customHeight="1">
      <c r="A183" s="7">
        <v>153120</v>
      </c>
      <c r="B183" s="13" t="s">
        <v>210</v>
      </c>
      <c r="C183" s="9">
        <v>208</v>
      </c>
      <c r="D183" s="53">
        <v>19734</v>
      </c>
      <c r="E183" s="54">
        <v>18876</v>
      </c>
    </row>
    <row r="184" spans="1:6" ht="20.100000000000001" customHeight="1">
      <c r="A184" s="7">
        <v>154379</v>
      </c>
      <c r="B184" s="13" t="s">
        <v>211</v>
      </c>
      <c r="C184" s="9">
        <v>20</v>
      </c>
      <c r="D184" s="53">
        <v>2650.1750000000002</v>
      </c>
      <c r="E184" s="54">
        <v>2534.9500000000007</v>
      </c>
    </row>
    <row r="185" spans="1:6" ht="20.100000000000001" customHeight="1">
      <c r="A185" s="7">
        <v>154899</v>
      </c>
      <c r="B185" s="13" t="s">
        <v>212</v>
      </c>
      <c r="C185" s="9">
        <v>208</v>
      </c>
      <c r="D185" s="53">
        <v>20260.239999999998</v>
      </c>
      <c r="E185" s="54">
        <v>19379.36</v>
      </c>
    </row>
    <row r="186" spans="1:6" ht="20.100000000000001" customHeight="1">
      <c r="A186" s="7">
        <v>152712</v>
      </c>
      <c r="B186" s="13" t="s">
        <v>213</v>
      </c>
      <c r="C186" s="9">
        <v>20</v>
      </c>
      <c r="D186" s="53">
        <v>2258.0249999999996</v>
      </c>
      <c r="E186" s="54">
        <v>2159.85</v>
      </c>
    </row>
    <row r="187" spans="1:6" ht="20.100000000000001" customHeight="1">
      <c r="A187" s="7">
        <v>152571</v>
      </c>
      <c r="B187" s="13" t="s">
        <v>214</v>
      </c>
      <c r="C187" s="9">
        <v>1</v>
      </c>
      <c r="D187" s="53">
        <v>129.03</v>
      </c>
      <c r="E187" s="54">
        <v>123.42000000000002</v>
      </c>
      <c r="F187" s="1">
        <v>135</v>
      </c>
    </row>
    <row r="188" spans="1:6" ht="20.100000000000001" customHeight="1">
      <c r="A188" s="7">
        <v>152570</v>
      </c>
      <c r="B188" s="13" t="s">
        <v>215</v>
      </c>
      <c r="C188" s="9">
        <v>4</v>
      </c>
      <c r="D188" s="53">
        <v>442.74999999999994</v>
      </c>
      <c r="E188" s="54">
        <v>423.50000000000006</v>
      </c>
      <c r="F188" s="1">
        <v>460</v>
      </c>
    </row>
    <row r="189" spans="1:6" ht="20.100000000000001" customHeight="1">
      <c r="A189" s="7">
        <v>152569</v>
      </c>
      <c r="B189" s="13" t="s">
        <v>216</v>
      </c>
      <c r="C189" s="9">
        <v>1</v>
      </c>
      <c r="D189" s="53">
        <v>143.89374999999998</v>
      </c>
      <c r="E189" s="54">
        <v>137.63750000000002</v>
      </c>
      <c r="F189" s="1">
        <v>146</v>
      </c>
    </row>
    <row r="190" spans="1:6" ht="20.100000000000001" customHeight="1">
      <c r="A190" s="7">
        <v>155051</v>
      </c>
      <c r="B190" s="13" t="s">
        <v>217</v>
      </c>
      <c r="C190" s="9">
        <v>208</v>
      </c>
      <c r="D190" s="53">
        <v>18944.639999999996</v>
      </c>
      <c r="E190" s="54">
        <v>18120.96</v>
      </c>
    </row>
    <row r="191" spans="1:6" ht="20.100000000000001" customHeight="1">
      <c r="A191" s="7">
        <v>155052</v>
      </c>
      <c r="B191" s="13" t="s">
        <v>218</v>
      </c>
      <c r="C191" s="9">
        <v>20</v>
      </c>
      <c r="D191" s="53">
        <v>2277</v>
      </c>
      <c r="E191" s="54">
        <v>2178</v>
      </c>
    </row>
    <row r="192" spans="1:6" ht="20.100000000000001" customHeight="1">
      <c r="A192" s="7">
        <v>152568</v>
      </c>
      <c r="B192" s="13" t="s">
        <v>219</v>
      </c>
      <c r="C192" s="9">
        <v>4</v>
      </c>
      <c r="D192" s="53">
        <v>519.91499999999996</v>
      </c>
      <c r="E192" s="54">
        <v>497.31000000000006</v>
      </c>
      <c r="F192" s="1">
        <v>518</v>
      </c>
    </row>
    <row r="193" spans="1:6" ht="20.100000000000001" customHeight="1">
      <c r="A193" s="7">
        <v>154879</v>
      </c>
      <c r="B193" s="13" t="s">
        <v>220</v>
      </c>
      <c r="C193" s="9">
        <v>60</v>
      </c>
      <c r="D193" s="53">
        <v>6015.0749999999998</v>
      </c>
      <c r="E193" s="54">
        <v>5753.55</v>
      </c>
    </row>
    <row r="194" spans="1:6" ht="20.100000000000001" customHeight="1">
      <c r="A194" s="7">
        <v>152627</v>
      </c>
      <c r="B194" s="13" t="s">
        <v>221</v>
      </c>
      <c r="C194" s="9">
        <v>1</v>
      </c>
      <c r="D194" s="53">
        <v>143.89374999999998</v>
      </c>
      <c r="E194" s="54">
        <v>137.63750000000002</v>
      </c>
      <c r="F194" s="1">
        <v>150</v>
      </c>
    </row>
    <row r="195" spans="1:6" ht="20.100000000000001" customHeight="1">
      <c r="A195" s="7">
        <v>152537</v>
      </c>
      <c r="B195" s="13" t="s">
        <v>222</v>
      </c>
      <c r="C195" s="9">
        <v>1</v>
      </c>
      <c r="D195" s="53">
        <v>350.40499999999997</v>
      </c>
      <c r="E195" s="54">
        <v>335.17</v>
      </c>
    </row>
    <row r="196" spans="1:6" ht="20.100000000000001" customHeight="1">
      <c r="A196" s="7">
        <v>152567</v>
      </c>
      <c r="B196" s="13" t="s">
        <v>223</v>
      </c>
      <c r="C196" s="9">
        <v>1</v>
      </c>
      <c r="D196" s="53">
        <v>198.92124999999999</v>
      </c>
      <c r="E196" s="54">
        <v>190.27250000000001</v>
      </c>
      <c r="F196" s="1">
        <v>200</v>
      </c>
    </row>
    <row r="197" spans="1:6" ht="20.100000000000001" customHeight="1">
      <c r="A197" s="7">
        <v>155053</v>
      </c>
      <c r="B197" s="13" t="s">
        <v>224</v>
      </c>
      <c r="C197" s="9">
        <v>208</v>
      </c>
      <c r="D197" s="53">
        <v>28285.399999999998</v>
      </c>
      <c r="E197" s="54">
        <v>27055.600000000002</v>
      </c>
    </row>
    <row r="198" spans="1:6" ht="20.100000000000001" customHeight="1">
      <c r="A198" s="7">
        <v>155054</v>
      </c>
      <c r="B198" s="13" t="s">
        <v>225</v>
      </c>
      <c r="C198" s="9">
        <v>20</v>
      </c>
      <c r="D198" s="53">
        <v>3339.6000000000004</v>
      </c>
      <c r="E198" s="54">
        <v>3194.4000000000005</v>
      </c>
    </row>
    <row r="199" spans="1:6" ht="20.100000000000001" customHeight="1">
      <c r="A199" s="7">
        <v>150011</v>
      </c>
      <c r="B199" s="13" t="s">
        <v>225</v>
      </c>
      <c r="C199" s="9">
        <v>20</v>
      </c>
      <c r="D199" s="53">
        <v>3339.6000000000004</v>
      </c>
      <c r="E199" s="54">
        <v>3194.4000000000005</v>
      </c>
    </row>
    <row r="200" spans="1:6" ht="20.100000000000001" customHeight="1">
      <c r="A200" s="7">
        <v>152566</v>
      </c>
      <c r="B200" s="13" t="s">
        <v>226</v>
      </c>
      <c r="C200" s="9">
        <v>4</v>
      </c>
      <c r="D200" s="53">
        <v>740.02499999999998</v>
      </c>
      <c r="E200" s="54">
        <v>707.85</v>
      </c>
      <c r="F200" s="1">
        <v>690</v>
      </c>
    </row>
    <row r="201" spans="1:6" ht="20.100000000000001" customHeight="1">
      <c r="A201" s="7">
        <v>154140</v>
      </c>
      <c r="B201" s="13" t="s">
        <v>227</v>
      </c>
      <c r="C201" s="9">
        <v>60</v>
      </c>
      <c r="D201" s="53">
        <v>8500.7999999999993</v>
      </c>
      <c r="E201" s="54">
        <v>8131.2000000000007</v>
      </c>
    </row>
    <row r="202" spans="1:6" ht="20.100000000000001" customHeight="1">
      <c r="A202" s="7">
        <v>152573</v>
      </c>
      <c r="B202" s="13" t="s">
        <v>228</v>
      </c>
      <c r="C202" s="9">
        <v>1</v>
      </c>
      <c r="D202" s="53">
        <v>198.92124999999999</v>
      </c>
      <c r="E202" s="54">
        <v>190.27250000000001</v>
      </c>
      <c r="F202" s="1">
        <v>205</v>
      </c>
    </row>
    <row r="203" spans="1:6" ht="20.100000000000001" customHeight="1">
      <c r="A203" s="7">
        <v>152572</v>
      </c>
      <c r="B203" s="13" t="s">
        <v>229</v>
      </c>
      <c r="C203" s="9">
        <v>4</v>
      </c>
      <c r="D203" s="53">
        <v>740.02499999999998</v>
      </c>
      <c r="E203" s="54">
        <v>707.85</v>
      </c>
      <c r="F203" s="1">
        <v>734</v>
      </c>
    </row>
    <row r="204" spans="1:6" ht="20.100000000000001" customHeight="1">
      <c r="A204" s="7">
        <v>152565</v>
      </c>
      <c r="B204" s="13" t="s">
        <v>230</v>
      </c>
      <c r="C204" s="9">
        <v>1</v>
      </c>
      <c r="D204" s="53">
        <v>206.51124999999999</v>
      </c>
      <c r="E204" s="54">
        <v>197.53250000000003</v>
      </c>
      <c r="F204" s="1">
        <v>213</v>
      </c>
    </row>
    <row r="205" spans="1:6" ht="20.100000000000001" customHeight="1">
      <c r="A205" s="7">
        <v>155055</v>
      </c>
      <c r="B205" s="13" t="s">
        <v>231</v>
      </c>
      <c r="C205" s="9">
        <v>208</v>
      </c>
      <c r="D205" s="53">
        <v>29074.76</v>
      </c>
      <c r="E205" s="54">
        <v>27810.640000000003</v>
      </c>
    </row>
    <row r="206" spans="1:6" ht="20.100000000000001" customHeight="1">
      <c r="A206" s="7">
        <v>151174</v>
      </c>
      <c r="B206" s="13" t="s">
        <v>231</v>
      </c>
      <c r="C206" s="9">
        <v>208</v>
      </c>
      <c r="D206" s="53">
        <v>29074.76</v>
      </c>
      <c r="E206" s="54">
        <v>27810.640000000003</v>
      </c>
    </row>
    <row r="207" spans="1:6" ht="20.100000000000001" customHeight="1">
      <c r="A207" s="7">
        <v>153394</v>
      </c>
      <c r="B207" s="13" t="s">
        <v>232</v>
      </c>
      <c r="C207" s="9">
        <v>20</v>
      </c>
      <c r="D207" s="53">
        <v>3485.0749999999994</v>
      </c>
      <c r="E207" s="54">
        <v>3333.5499999999997</v>
      </c>
    </row>
    <row r="208" spans="1:6" ht="20.100000000000001" customHeight="1">
      <c r="A208" s="7">
        <v>152564</v>
      </c>
      <c r="B208" s="13" t="s">
        <v>233</v>
      </c>
      <c r="C208" s="9">
        <v>4</v>
      </c>
      <c r="D208" s="53">
        <v>774.18</v>
      </c>
      <c r="E208" s="54">
        <v>740.5200000000001</v>
      </c>
      <c r="F208" s="1">
        <v>766</v>
      </c>
    </row>
    <row r="209" spans="1:6" ht="20.100000000000001" customHeight="1">
      <c r="A209" s="7">
        <v>154141</v>
      </c>
      <c r="B209" s="13" t="s">
        <v>234</v>
      </c>
      <c r="C209" s="9">
        <v>60</v>
      </c>
      <c r="D209" s="53">
        <v>9335.6999999999989</v>
      </c>
      <c r="E209" s="54">
        <v>8929.8000000000011</v>
      </c>
    </row>
    <row r="210" spans="1:6" ht="20.100000000000001" customHeight="1">
      <c r="A210" s="7">
        <v>152574</v>
      </c>
      <c r="B210" s="13" t="s">
        <v>235</v>
      </c>
      <c r="C210" s="9">
        <v>1</v>
      </c>
      <c r="D210" s="53">
        <v>210.30624999999998</v>
      </c>
      <c r="E210" s="54">
        <v>201.16250000000002</v>
      </c>
      <c r="F210" s="1">
        <v>214</v>
      </c>
    </row>
    <row r="211" spans="1:6" ht="20.100000000000001" customHeight="1">
      <c r="A211" s="7">
        <v>155057</v>
      </c>
      <c r="B211" s="13" t="s">
        <v>236</v>
      </c>
      <c r="C211" s="9">
        <v>20</v>
      </c>
      <c r="D211" s="53">
        <v>3668.4999999999995</v>
      </c>
      <c r="E211" s="54">
        <v>3509.0000000000005</v>
      </c>
    </row>
    <row r="212" spans="1:6" ht="20.100000000000001" customHeight="1">
      <c r="A212" s="7">
        <v>150941</v>
      </c>
      <c r="B212" s="13" t="s">
        <v>236</v>
      </c>
      <c r="C212" s="9">
        <v>20</v>
      </c>
      <c r="D212" s="53">
        <v>3668.4999999999995</v>
      </c>
      <c r="E212" s="54">
        <v>3509.0000000000005</v>
      </c>
    </row>
    <row r="213" spans="1:6" ht="20.100000000000001" customHeight="1">
      <c r="A213" s="7">
        <v>155056</v>
      </c>
      <c r="B213" s="13" t="s">
        <v>237</v>
      </c>
      <c r="C213" s="9">
        <v>208</v>
      </c>
      <c r="D213" s="53">
        <v>31640.179999999993</v>
      </c>
      <c r="E213" s="54">
        <v>30264.52</v>
      </c>
    </row>
    <row r="214" spans="1:6" ht="20.100000000000001" customHeight="1">
      <c r="A214" s="7">
        <v>153018</v>
      </c>
      <c r="B214" s="13" t="s">
        <v>238</v>
      </c>
      <c r="C214" s="9">
        <v>4</v>
      </c>
      <c r="D214" s="53">
        <v>795.68499999999995</v>
      </c>
      <c r="E214" s="54">
        <v>761.09</v>
      </c>
      <c r="F214" s="1">
        <v>810</v>
      </c>
    </row>
    <row r="215" spans="1:6" ht="20.100000000000001" customHeight="1">
      <c r="A215" s="7">
        <v>154142</v>
      </c>
      <c r="B215" s="13" t="s">
        <v>239</v>
      </c>
      <c r="C215" s="9">
        <v>60</v>
      </c>
      <c r="D215" s="53">
        <v>10075.724999999997</v>
      </c>
      <c r="E215" s="54">
        <v>9637.65</v>
      </c>
    </row>
    <row r="216" spans="1:6" ht="20.100000000000001" customHeight="1">
      <c r="A216" s="7">
        <v>152625</v>
      </c>
      <c r="B216" s="13" t="s">
        <v>240</v>
      </c>
      <c r="C216" s="9">
        <v>1</v>
      </c>
      <c r="D216" s="53">
        <v>110.68749999999999</v>
      </c>
      <c r="E216" s="54">
        <v>105.87500000000001</v>
      </c>
      <c r="F216" s="1">
        <v>114</v>
      </c>
    </row>
    <row r="217" spans="1:6" ht="20.100000000000001" customHeight="1">
      <c r="A217" s="7">
        <v>152196</v>
      </c>
      <c r="B217" s="13" t="s">
        <v>241</v>
      </c>
      <c r="C217" s="9">
        <v>208</v>
      </c>
      <c r="D217" s="53">
        <v>16510.779999999995</v>
      </c>
      <c r="E217" s="54">
        <v>15792.919999999998</v>
      </c>
    </row>
    <row r="218" spans="1:6" ht="20.100000000000001" customHeight="1">
      <c r="A218" s="7">
        <v>152624</v>
      </c>
      <c r="B218" s="13" t="s">
        <v>242</v>
      </c>
      <c r="C218" s="9">
        <v>4</v>
      </c>
      <c r="D218" s="53">
        <v>387.09</v>
      </c>
      <c r="E218" s="54">
        <v>370.26000000000005</v>
      </c>
      <c r="F218" s="1">
        <v>387</v>
      </c>
    </row>
    <row r="219" spans="1:6" ht="20.100000000000001" customHeight="1">
      <c r="A219" s="7">
        <v>838751</v>
      </c>
      <c r="B219" s="13" t="s">
        <v>243</v>
      </c>
      <c r="C219" s="9">
        <v>5</v>
      </c>
      <c r="D219" s="53">
        <v>7566.2812499999991</v>
      </c>
      <c r="E219" s="54">
        <v>7237.3125000000009</v>
      </c>
    </row>
    <row r="220" spans="1:6" ht="20.100000000000001" customHeight="1">
      <c r="A220" s="7" t="s">
        <v>244</v>
      </c>
      <c r="B220" s="13" t="s">
        <v>245</v>
      </c>
      <c r="C220" s="9">
        <v>1</v>
      </c>
      <c r="D220" s="53">
        <v>190.38249999999996</v>
      </c>
      <c r="E220" s="54">
        <v>182.10499999999999</v>
      </c>
      <c r="F220" s="1">
        <v>161</v>
      </c>
    </row>
    <row r="221" spans="1:6" ht="20.100000000000001" customHeight="1">
      <c r="A221" s="7" t="s">
        <v>246</v>
      </c>
      <c r="B221" s="13" t="s">
        <v>247</v>
      </c>
      <c r="C221" s="9">
        <v>5</v>
      </c>
      <c r="D221" s="53">
        <v>836.48124999999993</v>
      </c>
      <c r="E221" s="54">
        <v>800.11250000000007</v>
      </c>
      <c r="F221" s="1">
        <v>755</v>
      </c>
    </row>
    <row r="222" spans="1:6" ht="20.100000000000001" customHeight="1">
      <c r="A222" s="7" t="s">
        <v>248</v>
      </c>
      <c r="B222" s="13" t="s">
        <v>249</v>
      </c>
      <c r="C222" s="9" t="s">
        <v>469</v>
      </c>
      <c r="D222" s="53">
        <v>236.34627499999996</v>
      </c>
      <c r="E222" s="54">
        <v>226.07035000000002</v>
      </c>
    </row>
    <row r="223" spans="1:6" ht="20.100000000000001" customHeight="1">
      <c r="A223" s="7" t="s">
        <v>250</v>
      </c>
      <c r="B223" s="13" t="s">
        <v>251</v>
      </c>
      <c r="C223" s="9">
        <v>5</v>
      </c>
      <c r="D223" s="53">
        <v>956.65624999999989</v>
      </c>
      <c r="E223" s="54">
        <v>915.06250000000011</v>
      </c>
      <c r="F223" s="1">
        <v>966</v>
      </c>
    </row>
    <row r="224" spans="1:6" ht="20.100000000000001" customHeight="1">
      <c r="A224" s="7" t="s">
        <v>252</v>
      </c>
      <c r="B224" s="13" t="s">
        <v>253</v>
      </c>
      <c r="C224" s="9" t="s">
        <v>494</v>
      </c>
      <c r="D224" s="53">
        <v>3.4787499999999998</v>
      </c>
      <c r="E224" s="54">
        <v>3.3275000000000001</v>
      </c>
    </row>
  </sheetData>
  <mergeCells count="3">
    <mergeCell ref="A1:A2"/>
    <mergeCell ref="B1:B2"/>
    <mergeCell ref="C1:C2"/>
  </mergeCells>
  <pageMargins left="0.7" right="0.7" top="0.75" bottom="0.75" header="0.3" footer="0.3"/>
  <pageSetup paperSize="9" scale="44" fitToHeight="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4"/>
  <sheetViews>
    <sheetView topLeftCell="A367" workbookViewId="0">
      <selection activeCell="A393" sqref="A393"/>
    </sheetView>
  </sheetViews>
  <sheetFormatPr defaultRowHeight="12.75"/>
  <cols>
    <col min="1" max="1" width="14" customWidth="1"/>
    <col min="2" max="2" width="52.28515625" customWidth="1"/>
    <col min="3" max="3" width="12.42578125" customWidth="1"/>
  </cols>
  <sheetData>
    <row r="1" spans="1:7" ht="45">
      <c r="A1" s="67"/>
      <c r="B1" s="67" t="s">
        <v>540</v>
      </c>
      <c r="C1" s="68" t="s">
        <v>541</v>
      </c>
      <c r="D1" s="68" t="s">
        <v>542</v>
      </c>
      <c r="G1" t="s">
        <v>1037</v>
      </c>
    </row>
    <row r="2" spans="1:7" ht="22.5">
      <c r="A2" s="67" t="s">
        <v>543</v>
      </c>
      <c r="B2" s="67" t="s">
        <v>544</v>
      </c>
      <c r="C2" s="68" t="s">
        <v>545</v>
      </c>
      <c r="D2" s="68" t="s">
        <v>546</v>
      </c>
      <c r="E2" t="s">
        <v>958</v>
      </c>
    </row>
    <row r="3" spans="1:7">
      <c r="A3" s="69"/>
      <c r="B3" s="69"/>
      <c r="C3" s="69"/>
      <c r="D3" s="69"/>
    </row>
    <row r="4" spans="1:7">
      <c r="A4" s="67"/>
      <c r="B4" s="67" t="s">
        <v>547</v>
      </c>
      <c r="C4" s="70">
        <v>135489.07999999999</v>
      </c>
      <c r="D4" s="71">
        <v>47.85</v>
      </c>
    </row>
    <row r="5" spans="1:7" ht="20.100000000000001" customHeight="1">
      <c r="A5" s="76" t="s">
        <v>136</v>
      </c>
      <c r="B5" s="73" t="s">
        <v>548</v>
      </c>
      <c r="C5" s="74">
        <v>1</v>
      </c>
      <c r="D5" s="75">
        <v>8.9700000000000006</v>
      </c>
    </row>
    <row r="6" spans="1:7" ht="20.100000000000001" customHeight="1">
      <c r="A6" s="76" t="s">
        <v>134</v>
      </c>
      <c r="B6" s="73" t="s">
        <v>549</v>
      </c>
      <c r="C6" s="74">
        <v>1</v>
      </c>
      <c r="D6" s="75">
        <v>8.7100000000000009</v>
      </c>
    </row>
    <row r="7" spans="1:7" ht="20.100000000000001" customHeight="1">
      <c r="A7" s="76" t="s">
        <v>138</v>
      </c>
      <c r="B7" s="73" t="s">
        <v>550</v>
      </c>
      <c r="C7" s="74">
        <v>1</v>
      </c>
      <c r="D7" s="75">
        <v>9.33</v>
      </c>
    </row>
    <row r="8" spans="1:7" ht="20.100000000000001" customHeight="1">
      <c r="A8" s="76" t="s">
        <v>140</v>
      </c>
      <c r="B8" s="73" t="s">
        <v>141</v>
      </c>
      <c r="C8" s="74">
        <v>5</v>
      </c>
      <c r="D8" s="75">
        <v>5.2</v>
      </c>
    </row>
    <row r="9" spans="1:7" ht="20.100000000000001" customHeight="1">
      <c r="A9" s="76" t="s">
        <v>142</v>
      </c>
      <c r="B9" s="73" t="s">
        <v>143</v>
      </c>
      <c r="C9" s="74">
        <v>11</v>
      </c>
      <c r="D9" s="75">
        <v>3.58</v>
      </c>
    </row>
    <row r="10" spans="1:7" ht="20.100000000000001" customHeight="1">
      <c r="A10" s="76" t="s">
        <v>144</v>
      </c>
      <c r="B10" s="73" t="s">
        <v>145</v>
      </c>
      <c r="C10" s="74">
        <v>65</v>
      </c>
      <c r="D10" s="75">
        <v>2.89</v>
      </c>
    </row>
    <row r="11" spans="1:7" ht="20.100000000000001" customHeight="1">
      <c r="A11" s="76" t="s">
        <v>148</v>
      </c>
      <c r="B11" s="73" t="s">
        <v>149</v>
      </c>
      <c r="C11" s="74">
        <v>40</v>
      </c>
      <c r="D11" s="75">
        <v>3.86</v>
      </c>
    </row>
    <row r="12" spans="1:7" ht="20.100000000000001" customHeight="1">
      <c r="A12" s="76" t="s">
        <v>551</v>
      </c>
      <c r="B12" s="73" t="s">
        <v>552</v>
      </c>
      <c r="C12" s="74">
        <v>3</v>
      </c>
      <c r="D12" s="75">
        <v>9.49</v>
      </c>
    </row>
    <row r="13" spans="1:7" ht="20.100000000000001" customHeight="1">
      <c r="A13" s="76" t="s">
        <v>553</v>
      </c>
      <c r="B13" s="73" t="s">
        <v>554</v>
      </c>
      <c r="C13" s="74">
        <v>24</v>
      </c>
      <c r="D13" s="75">
        <v>7.56</v>
      </c>
    </row>
    <row r="14" spans="1:7" ht="20.100000000000001" customHeight="1">
      <c r="A14" s="76" t="s">
        <v>555</v>
      </c>
      <c r="B14" s="73" t="s">
        <v>556</v>
      </c>
      <c r="C14" s="74">
        <v>15</v>
      </c>
      <c r="D14" s="75">
        <v>3.57</v>
      </c>
    </row>
    <row r="15" spans="1:7" ht="20.100000000000001" customHeight="1">
      <c r="A15" s="76" t="s">
        <v>150</v>
      </c>
      <c r="B15" s="73" t="s">
        <v>557</v>
      </c>
      <c r="C15" s="74">
        <v>55</v>
      </c>
      <c r="D15" s="75">
        <v>7.32</v>
      </c>
    </row>
    <row r="16" spans="1:7" ht="20.100000000000001" customHeight="1">
      <c r="A16" s="76" t="s">
        <v>152</v>
      </c>
      <c r="B16" s="73" t="s">
        <v>153</v>
      </c>
      <c r="C16" s="74">
        <v>20</v>
      </c>
      <c r="D16" s="75">
        <v>7.48</v>
      </c>
    </row>
    <row r="17" spans="1:4" ht="20.100000000000001" customHeight="1">
      <c r="A17" s="76" t="s">
        <v>154</v>
      </c>
      <c r="B17" s="73" t="s">
        <v>155</v>
      </c>
      <c r="C17" s="74">
        <v>1</v>
      </c>
      <c r="D17" s="75">
        <v>8.2100000000000009</v>
      </c>
    </row>
    <row r="18" spans="1:4" ht="20.100000000000001" customHeight="1">
      <c r="A18" s="72">
        <v>112980</v>
      </c>
      <c r="B18" s="73" t="s">
        <v>558</v>
      </c>
      <c r="C18" s="74">
        <v>71</v>
      </c>
      <c r="D18" s="75">
        <v>8.51</v>
      </c>
    </row>
    <row r="19" spans="1:4" ht="20.100000000000001" customHeight="1">
      <c r="A19" s="72">
        <v>103171</v>
      </c>
      <c r="B19" s="73" t="s">
        <v>159</v>
      </c>
      <c r="C19" s="74">
        <v>1</v>
      </c>
      <c r="D19" s="75">
        <v>8.23</v>
      </c>
    </row>
    <row r="20" spans="1:4" ht="20.100000000000001" customHeight="1">
      <c r="A20" s="72">
        <v>154690</v>
      </c>
      <c r="B20" s="73" t="s">
        <v>559</v>
      </c>
      <c r="C20" s="74">
        <v>200</v>
      </c>
      <c r="D20" s="75">
        <v>9.8699999999999992</v>
      </c>
    </row>
    <row r="21" spans="1:4" ht="20.100000000000001" customHeight="1">
      <c r="A21" s="72">
        <v>153294</v>
      </c>
      <c r="B21" s="73" t="s">
        <v>560</v>
      </c>
      <c r="C21" s="74">
        <v>72</v>
      </c>
      <c r="D21" s="75">
        <v>7.54</v>
      </c>
    </row>
    <row r="22" spans="1:4" ht="20.100000000000001" customHeight="1">
      <c r="A22" s="72">
        <v>152682</v>
      </c>
      <c r="B22" s="73" t="s">
        <v>561</v>
      </c>
      <c r="C22" s="74">
        <v>20</v>
      </c>
      <c r="D22" s="75">
        <v>3.99</v>
      </c>
    </row>
    <row r="23" spans="1:4" ht="20.100000000000001" customHeight="1">
      <c r="A23" s="72">
        <v>150653</v>
      </c>
      <c r="B23" s="73" t="s">
        <v>562</v>
      </c>
      <c r="C23" s="74">
        <v>208</v>
      </c>
      <c r="D23" s="75">
        <v>3.01</v>
      </c>
    </row>
    <row r="24" spans="1:4" ht="20.100000000000001" customHeight="1">
      <c r="A24" s="72">
        <v>150654</v>
      </c>
      <c r="B24" s="73" t="s">
        <v>563</v>
      </c>
      <c r="C24" s="74">
        <v>100</v>
      </c>
      <c r="D24" s="75">
        <v>3.7</v>
      </c>
    </row>
    <row r="25" spans="1:4" ht="20.100000000000001" customHeight="1">
      <c r="A25" s="72">
        <v>150657</v>
      </c>
      <c r="B25" s="73" t="s">
        <v>564</v>
      </c>
      <c r="C25" s="77">
        <v>1248</v>
      </c>
      <c r="D25" s="75">
        <v>2.75</v>
      </c>
    </row>
    <row r="26" spans="1:4" ht="20.100000000000001" customHeight="1">
      <c r="A26" s="72">
        <v>150658</v>
      </c>
      <c r="B26" s="73" t="s">
        <v>565</v>
      </c>
      <c r="C26" s="74">
        <v>60</v>
      </c>
      <c r="D26" s="75">
        <v>3.7</v>
      </c>
    </row>
    <row r="27" spans="1:4" ht="20.100000000000001" customHeight="1">
      <c r="A27" s="72">
        <v>127649</v>
      </c>
      <c r="B27" s="73" t="s">
        <v>566</v>
      </c>
      <c r="C27" s="74">
        <v>240</v>
      </c>
      <c r="D27" s="75">
        <v>2.87</v>
      </c>
    </row>
    <row r="28" spans="1:4" ht="20.100000000000001" customHeight="1">
      <c r="A28" s="72">
        <v>121907</v>
      </c>
      <c r="B28" s="73" t="s">
        <v>567</v>
      </c>
      <c r="C28" s="77">
        <v>1040</v>
      </c>
      <c r="D28" s="75">
        <v>2.2200000000000002</v>
      </c>
    </row>
    <row r="29" spans="1:4" ht="20.100000000000001" customHeight="1">
      <c r="A29" s="72">
        <v>121842</v>
      </c>
      <c r="B29" s="73" t="s">
        <v>568</v>
      </c>
      <c r="C29" s="74">
        <v>416</v>
      </c>
      <c r="D29" s="75">
        <v>2.1</v>
      </c>
    </row>
    <row r="30" spans="1:4" ht="20.100000000000001" customHeight="1">
      <c r="A30" s="72">
        <v>127674</v>
      </c>
      <c r="B30" s="73" t="s">
        <v>569</v>
      </c>
      <c r="C30" s="74">
        <v>60</v>
      </c>
      <c r="D30" s="75">
        <v>2.87</v>
      </c>
    </row>
    <row r="31" spans="1:4" ht="20.100000000000001" customHeight="1">
      <c r="A31" s="72">
        <v>155206</v>
      </c>
      <c r="B31" s="73" t="s">
        <v>1019</v>
      </c>
      <c r="C31" s="77">
        <v>3328</v>
      </c>
      <c r="D31" s="75">
        <v>2.1</v>
      </c>
    </row>
    <row r="32" spans="1:4" ht="20.100000000000001" customHeight="1">
      <c r="A32" s="72">
        <v>121918</v>
      </c>
      <c r="B32" s="73" t="s">
        <v>570</v>
      </c>
      <c r="C32" s="74">
        <v>416</v>
      </c>
      <c r="D32" s="75">
        <v>2.4</v>
      </c>
    </row>
    <row r="33" spans="1:4" ht="20.100000000000001" customHeight="1">
      <c r="A33" s="72">
        <v>127630</v>
      </c>
      <c r="B33" s="73" t="s">
        <v>571</v>
      </c>
      <c r="C33" s="74">
        <v>60</v>
      </c>
      <c r="D33" s="75">
        <v>2.87</v>
      </c>
    </row>
    <row r="34" spans="1:4" ht="20.100000000000001" customHeight="1">
      <c r="A34" s="72">
        <v>127688</v>
      </c>
      <c r="B34" s="73" t="s">
        <v>572</v>
      </c>
      <c r="C34" s="74">
        <v>80</v>
      </c>
      <c r="D34" s="75">
        <v>3.01</v>
      </c>
    </row>
    <row r="35" spans="1:4" ht="20.100000000000001" customHeight="1">
      <c r="A35" s="72">
        <v>122035</v>
      </c>
      <c r="B35" s="73" t="s">
        <v>573</v>
      </c>
      <c r="C35" s="74">
        <v>447</v>
      </c>
      <c r="D35" s="75">
        <v>7.72</v>
      </c>
    </row>
    <row r="36" spans="1:4" ht="20.100000000000001" customHeight="1">
      <c r="A36" s="72">
        <v>127692</v>
      </c>
      <c r="B36" s="73" t="s">
        <v>574</v>
      </c>
      <c r="C36" s="74">
        <v>300</v>
      </c>
      <c r="D36" s="75">
        <v>3.15</v>
      </c>
    </row>
    <row r="37" spans="1:4" ht="20.100000000000001" customHeight="1">
      <c r="A37" s="72">
        <v>153863</v>
      </c>
      <c r="B37" s="73" t="s">
        <v>575</v>
      </c>
      <c r="C37" s="74">
        <v>160</v>
      </c>
      <c r="D37" s="75">
        <v>3.15</v>
      </c>
    </row>
    <row r="38" spans="1:4" ht="20.100000000000001" customHeight="1">
      <c r="A38" s="72">
        <v>154238</v>
      </c>
      <c r="B38" s="73" t="s">
        <v>576</v>
      </c>
      <c r="C38" s="74">
        <v>160</v>
      </c>
      <c r="D38" s="75">
        <v>3.15</v>
      </c>
    </row>
    <row r="39" spans="1:4" ht="20.100000000000001" customHeight="1">
      <c r="A39" s="72">
        <v>127683</v>
      </c>
      <c r="B39" s="73" t="s">
        <v>577</v>
      </c>
      <c r="C39" s="74">
        <v>220</v>
      </c>
      <c r="D39" s="75">
        <v>3.15</v>
      </c>
    </row>
    <row r="40" spans="1:4" ht="20.100000000000001" customHeight="1">
      <c r="A40" s="72">
        <v>122230</v>
      </c>
      <c r="B40" s="73" t="s">
        <v>578</v>
      </c>
      <c r="C40" s="74">
        <v>60</v>
      </c>
      <c r="D40" s="75">
        <v>16.37</v>
      </c>
    </row>
    <row r="41" spans="1:4" ht="20.100000000000001" customHeight="1">
      <c r="A41" s="72">
        <v>122554</v>
      </c>
      <c r="B41" s="73" t="s">
        <v>952</v>
      </c>
      <c r="C41" s="74">
        <v>40</v>
      </c>
      <c r="D41" s="75">
        <v>9.0299999999999994</v>
      </c>
    </row>
    <row r="42" spans="1:4" ht="20.100000000000001" customHeight="1">
      <c r="A42" s="72">
        <v>127804</v>
      </c>
      <c r="B42" s="73" t="s">
        <v>579</v>
      </c>
      <c r="C42" s="74">
        <v>20</v>
      </c>
      <c r="D42" s="75">
        <v>11.19</v>
      </c>
    </row>
    <row r="43" spans="1:4" ht="20.100000000000001" customHeight="1">
      <c r="A43" s="72">
        <v>127805</v>
      </c>
      <c r="B43" s="73" t="s">
        <v>580</v>
      </c>
      <c r="C43" s="74">
        <v>240</v>
      </c>
      <c r="D43" s="75">
        <v>11.19</v>
      </c>
    </row>
    <row r="44" spans="1:4" ht="20.100000000000001" customHeight="1">
      <c r="A44" s="72">
        <v>110950</v>
      </c>
      <c r="B44" s="73" t="s">
        <v>581</v>
      </c>
      <c r="C44" s="74">
        <v>220</v>
      </c>
      <c r="D44" s="75">
        <v>2.23</v>
      </c>
    </row>
    <row r="45" spans="1:4" ht="20.100000000000001" customHeight="1">
      <c r="A45" s="72">
        <v>111714</v>
      </c>
      <c r="B45" s="73" t="s">
        <v>582</v>
      </c>
      <c r="C45" s="74">
        <v>832</v>
      </c>
      <c r="D45" s="75">
        <v>1.85</v>
      </c>
    </row>
    <row r="46" spans="1:4" ht="20.100000000000001" customHeight="1">
      <c r="A46" s="72">
        <v>111451</v>
      </c>
      <c r="B46" s="73" t="s">
        <v>583</v>
      </c>
      <c r="C46" s="74">
        <v>940</v>
      </c>
      <c r="D46" s="75">
        <v>2.23</v>
      </c>
    </row>
    <row r="47" spans="1:4" ht="20.100000000000001" customHeight="1">
      <c r="A47" s="72">
        <v>111461</v>
      </c>
      <c r="B47" s="73" t="s">
        <v>584</v>
      </c>
      <c r="C47" s="74">
        <v>40</v>
      </c>
      <c r="D47" s="75">
        <v>2.23</v>
      </c>
    </row>
    <row r="48" spans="1:4" ht="20.100000000000001" customHeight="1">
      <c r="A48" s="72">
        <v>153647</v>
      </c>
      <c r="B48" s="73" t="s">
        <v>585</v>
      </c>
      <c r="C48" s="74">
        <v>208</v>
      </c>
      <c r="D48" s="75">
        <v>3.13</v>
      </c>
    </row>
    <row r="49" spans="1:4" ht="20.100000000000001" customHeight="1">
      <c r="A49" s="72">
        <v>152552</v>
      </c>
      <c r="B49" s="73" t="s">
        <v>586</v>
      </c>
      <c r="C49" s="74">
        <v>208</v>
      </c>
      <c r="D49" s="75">
        <v>2.84</v>
      </c>
    </row>
    <row r="50" spans="1:4" ht="20.100000000000001" customHeight="1">
      <c r="A50" s="72">
        <v>152675</v>
      </c>
      <c r="B50" s="73" t="s">
        <v>587</v>
      </c>
      <c r="C50" s="74">
        <v>180</v>
      </c>
      <c r="D50" s="75">
        <v>3.36</v>
      </c>
    </row>
    <row r="51" spans="1:4" ht="20.100000000000001" customHeight="1">
      <c r="A51" s="72">
        <v>152587</v>
      </c>
      <c r="B51" s="73" t="s">
        <v>588</v>
      </c>
      <c r="C51" s="74">
        <v>208</v>
      </c>
      <c r="D51" s="75">
        <v>3.7</v>
      </c>
    </row>
    <row r="52" spans="1:4" ht="20.100000000000001" customHeight="1">
      <c r="A52" s="72">
        <v>152684</v>
      </c>
      <c r="B52" s="73" t="s">
        <v>589</v>
      </c>
      <c r="C52" s="74">
        <v>60</v>
      </c>
      <c r="D52" s="75">
        <v>3.56</v>
      </c>
    </row>
    <row r="53" spans="1:4" ht="20.100000000000001" customHeight="1">
      <c r="A53" s="72">
        <v>152835</v>
      </c>
      <c r="B53" s="73" t="s">
        <v>590</v>
      </c>
      <c r="C53" s="74">
        <v>18.899999999999999</v>
      </c>
      <c r="D53" s="75">
        <v>12.8</v>
      </c>
    </row>
    <row r="54" spans="1:4" ht="20.100000000000001" customHeight="1">
      <c r="A54" s="72">
        <v>148474</v>
      </c>
      <c r="B54" s="73" t="s">
        <v>591</v>
      </c>
      <c r="C54" s="74">
        <v>315</v>
      </c>
      <c r="D54" s="75">
        <v>4.6900000000000004</v>
      </c>
    </row>
    <row r="55" spans="1:4" ht="20.100000000000001" customHeight="1">
      <c r="A55" s="72">
        <v>151655</v>
      </c>
      <c r="B55" s="73" t="s">
        <v>592</v>
      </c>
      <c r="C55" s="74">
        <v>80</v>
      </c>
      <c r="D55" s="75">
        <v>13.22</v>
      </c>
    </row>
    <row r="56" spans="1:4" ht="20.100000000000001" customHeight="1">
      <c r="A56" s="72">
        <v>125316</v>
      </c>
      <c r="B56" s="73" t="s">
        <v>593</v>
      </c>
      <c r="C56" s="74">
        <v>208</v>
      </c>
      <c r="D56" s="75">
        <v>11.42</v>
      </c>
    </row>
    <row r="57" spans="1:4" ht="20.100000000000001" customHeight="1">
      <c r="A57" s="72">
        <v>151851</v>
      </c>
      <c r="B57" s="73" t="s">
        <v>594</v>
      </c>
      <c r="C57" s="74">
        <v>40</v>
      </c>
      <c r="D57" s="75">
        <v>12.73</v>
      </c>
    </row>
    <row r="58" spans="1:4" ht="20.100000000000001" customHeight="1">
      <c r="A58" s="72">
        <v>151855</v>
      </c>
      <c r="B58" s="73" t="s">
        <v>595</v>
      </c>
      <c r="C58" s="74">
        <v>40</v>
      </c>
      <c r="D58" s="75">
        <v>14.27</v>
      </c>
    </row>
    <row r="59" spans="1:4" ht="20.100000000000001" customHeight="1">
      <c r="A59" s="72">
        <v>151815</v>
      </c>
      <c r="B59" s="73" t="s">
        <v>596</v>
      </c>
      <c r="C59" s="74">
        <v>440</v>
      </c>
      <c r="D59" s="75">
        <v>11.36</v>
      </c>
    </row>
    <row r="60" spans="1:4" ht="20.100000000000001" customHeight="1">
      <c r="A60" s="72">
        <v>151862</v>
      </c>
      <c r="B60" s="73" t="s">
        <v>597</v>
      </c>
      <c r="C60" s="74">
        <v>60</v>
      </c>
      <c r="D60" s="75">
        <v>14.27</v>
      </c>
    </row>
    <row r="61" spans="1:4" ht="20.100000000000001" customHeight="1">
      <c r="A61" s="72">
        <v>151818</v>
      </c>
      <c r="B61" s="73" t="s">
        <v>598</v>
      </c>
      <c r="C61" s="74">
        <v>60</v>
      </c>
      <c r="D61" s="75">
        <v>15.39</v>
      </c>
    </row>
    <row r="62" spans="1:4" ht="20.100000000000001" customHeight="1">
      <c r="A62" s="72">
        <v>150785</v>
      </c>
      <c r="B62" s="73" t="s">
        <v>599</v>
      </c>
      <c r="C62" s="74">
        <v>100</v>
      </c>
      <c r="D62" s="75">
        <v>12.17</v>
      </c>
    </row>
    <row r="63" spans="1:4" ht="20.100000000000001" customHeight="1">
      <c r="A63" s="72">
        <v>152928</v>
      </c>
      <c r="B63" s="73" t="s">
        <v>600</v>
      </c>
      <c r="C63" s="74">
        <v>54</v>
      </c>
      <c r="D63" s="75">
        <v>7.47</v>
      </c>
    </row>
    <row r="64" spans="1:4" ht="20.100000000000001" customHeight="1">
      <c r="A64" s="72">
        <v>111444</v>
      </c>
      <c r="B64" s="73" t="s">
        <v>601</v>
      </c>
      <c r="C64" s="74">
        <v>160</v>
      </c>
      <c r="D64" s="75">
        <v>2.66</v>
      </c>
    </row>
    <row r="65" spans="1:4" ht="20.100000000000001" customHeight="1">
      <c r="A65" s="72">
        <v>111768</v>
      </c>
      <c r="B65" s="73" t="s">
        <v>602</v>
      </c>
      <c r="C65" s="77">
        <v>4160</v>
      </c>
      <c r="D65" s="75">
        <v>1.97</v>
      </c>
    </row>
    <row r="66" spans="1:4" ht="20.100000000000001" customHeight="1">
      <c r="A66" s="72">
        <v>151560</v>
      </c>
      <c r="B66" s="73" t="s">
        <v>603</v>
      </c>
      <c r="C66" s="74">
        <v>4.53</v>
      </c>
      <c r="D66" s="75">
        <v>2.84</v>
      </c>
    </row>
    <row r="67" spans="1:4" ht="20.100000000000001" customHeight="1">
      <c r="A67" s="72">
        <v>152822</v>
      </c>
      <c r="B67" s="73" t="s">
        <v>604</v>
      </c>
      <c r="C67" s="77">
        <v>1872</v>
      </c>
      <c r="D67" s="75">
        <v>2.41</v>
      </c>
    </row>
    <row r="68" spans="1:4" ht="20.100000000000001" customHeight="1">
      <c r="A68" s="72">
        <v>152829</v>
      </c>
      <c r="B68" s="73" t="s">
        <v>605</v>
      </c>
      <c r="C68" s="74">
        <v>560</v>
      </c>
      <c r="D68" s="75">
        <v>2.72</v>
      </c>
    </row>
    <row r="69" spans="1:4" ht="20.100000000000001" customHeight="1">
      <c r="A69" s="72">
        <v>152830</v>
      </c>
      <c r="B69" s="73" t="s">
        <v>606</v>
      </c>
      <c r="C69" s="74">
        <v>832</v>
      </c>
      <c r="D69" s="75">
        <v>2.54</v>
      </c>
    </row>
    <row r="70" spans="1:4" ht="20.100000000000001" customHeight="1">
      <c r="A70" s="72">
        <v>152831</v>
      </c>
      <c r="B70" s="73" t="s">
        <v>607</v>
      </c>
      <c r="C70" s="74">
        <v>140</v>
      </c>
      <c r="D70" s="75">
        <v>2.73</v>
      </c>
    </row>
    <row r="71" spans="1:4" ht="20.100000000000001" customHeight="1">
      <c r="A71" s="72">
        <v>126554</v>
      </c>
      <c r="B71" s="73" t="s">
        <v>608</v>
      </c>
      <c r="C71" s="77">
        <v>4576</v>
      </c>
      <c r="D71" s="75">
        <v>2.75</v>
      </c>
    </row>
    <row r="72" spans="1:4" ht="20.100000000000001" customHeight="1">
      <c r="A72" s="72">
        <v>145020</v>
      </c>
      <c r="B72" s="73" t="s">
        <v>609</v>
      </c>
      <c r="C72" s="74">
        <v>21</v>
      </c>
      <c r="D72" s="75">
        <v>3.74</v>
      </c>
    </row>
    <row r="73" spans="1:4" ht="20.100000000000001" customHeight="1">
      <c r="A73" s="72">
        <v>145012</v>
      </c>
      <c r="B73" s="73" t="s">
        <v>610</v>
      </c>
      <c r="C73" s="74">
        <v>100</v>
      </c>
      <c r="D73" s="75">
        <v>4.26</v>
      </c>
    </row>
    <row r="74" spans="1:4" ht="20.100000000000001" customHeight="1">
      <c r="A74" s="72">
        <v>152607</v>
      </c>
      <c r="B74" s="73" t="s">
        <v>611</v>
      </c>
      <c r="C74" s="74">
        <v>40</v>
      </c>
      <c r="D74" s="75">
        <v>3.74</v>
      </c>
    </row>
    <row r="75" spans="1:4" ht="20.100000000000001" customHeight="1">
      <c r="A75" s="72">
        <v>152688</v>
      </c>
      <c r="B75" s="73" t="s">
        <v>612</v>
      </c>
      <c r="C75" s="74">
        <v>240</v>
      </c>
      <c r="D75" s="75">
        <v>4.34</v>
      </c>
    </row>
    <row r="76" spans="1:4" ht="20.100000000000001" customHeight="1">
      <c r="A76" s="72">
        <v>145299</v>
      </c>
      <c r="B76" s="73" t="s">
        <v>613</v>
      </c>
      <c r="C76" s="74">
        <v>100</v>
      </c>
      <c r="D76" s="75">
        <v>8.42</v>
      </c>
    </row>
    <row r="77" spans="1:4" ht="20.100000000000001" customHeight="1">
      <c r="A77" s="72">
        <v>152560</v>
      </c>
      <c r="B77" s="73" t="s">
        <v>160</v>
      </c>
      <c r="C77" s="74">
        <v>43</v>
      </c>
      <c r="D77" s="75">
        <v>11.19</v>
      </c>
    </row>
    <row r="78" spans="1:4" ht="20.100000000000001" customHeight="1">
      <c r="A78" s="72">
        <v>152559</v>
      </c>
      <c r="B78" s="73" t="s">
        <v>161</v>
      </c>
      <c r="C78" s="74">
        <v>20</v>
      </c>
      <c r="D78" s="75">
        <v>10.89</v>
      </c>
    </row>
    <row r="79" spans="1:4" ht="20.100000000000001" customHeight="1">
      <c r="A79" s="72">
        <v>143081</v>
      </c>
      <c r="B79" s="73" t="s">
        <v>162</v>
      </c>
      <c r="C79" s="74">
        <v>94</v>
      </c>
      <c r="D79" s="75">
        <v>7.84</v>
      </c>
    </row>
    <row r="80" spans="1:4" ht="20.100000000000001" customHeight="1">
      <c r="A80" s="72">
        <v>152563</v>
      </c>
      <c r="B80" s="73" t="s">
        <v>163</v>
      </c>
      <c r="C80" s="74">
        <v>88</v>
      </c>
      <c r="D80" s="75">
        <v>9.43</v>
      </c>
    </row>
    <row r="81" spans="1:4" ht="20.100000000000001" customHeight="1">
      <c r="A81" s="72">
        <v>152720</v>
      </c>
      <c r="B81" s="73" t="s">
        <v>164</v>
      </c>
      <c r="C81" s="74">
        <v>13</v>
      </c>
      <c r="D81" s="75">
        <v>9.3699999999999992</v>
      </c>
    </row>
    <row r="82" spans="1:4" ht="20.100000000000001" customHeight="1">
      <c r="A82" s="72">
        <v>153753</v>
      </c>
      <c r="B82" s="73" t="s">
        <v>165</v>
      </c>
      <c r="C82" s="74">
        <v>94</v>
      </c>
      <c r="D82" s="75">
        <v>8.68</v>
      </c>
    </row>
    <row r="83" spans="1:4" ht="20.100000000000001" customHeight="1">
      <c r="A83" s="72">
        <v>153754</v>
      </c>
      <c r="B83" s="73" t="s">
        <v>166</v>
      </c>
      <c r="C83" s="74">
        <v>468</v>
      </c>
      <c r="D83" s="75">
        <v>8.4</v>
      </c>
    </row>
    <row r="84" spans="1:4" ht="20.100000000000001" customHeight="1">
      <c r="A84" s="72">
        <v>154279</v>
      </c>
      <c r="B84" s="73" t="s">
        <v>167</v>
      </c>
      <c r="C84" s="74">
        <v>95</v>
      </c>
      <c r="D84" s="75">
        <v>8.68</v>
      </c>
    </row>
    <row r="85" spans="1:4" ht="20.100000000000001" customHeight="1">
      <c r="A85" s="72">
        <v>154276</v>
      </c>
      <c r="B85" s="73" t="s">
        <v>168</v>
      </c>
      <c r="C85" s="74">
        <v>624</v>
      </c>
      <c r="D85" s="75">
        <v>6.88</v>
      </c>
    </row>
    <row r="86" spans="1:4" ht="20.100000000000001" customHeight="1">
      <c r="A86" s="72">
        <v>154303</v>
      </c>
      <c r="B86" s="73" t="s">
        <v>169</v>
      </c>
      <c r="C86" s="74">
        <v>220</v>
      </c>
      <c r="D86" s="75">
        <v>7.85</v>
      </c>
    </row>
    <row r="87" spans="1:4" ht="20.100000000000001" customHeight="1">
      <c r="A87" s="72">
        <v>154285</v>
      </c>
      <c r="B87" s="73" t="s">
        <v>170</v>
      </c>
      <c r="C87" s="74">
        <v>420</v>
      </c>
      <c r="D87" s="75">
        <v>8.32</v>
      </c>
    </row>
    <row r="88" spans="1:4" ht="20.100000000000001" customHeight="1">
      <c r="A88" s="72">
        <v>154300</v>
      </c>
      <c r="B88" s="73" t="s">
        <v>171</v>
      </c>
      <c r="C88" s="74">
        <v>480</v>
      </c>
      <c r="D88" s="75">
        <v>7.44</v>
      </c>
    </row>
    <row r="89" spans="1:4" ht="20.100000000000001" customHeight="1">
      <c r="A89" s="72">
        <v>153790</v>
      </c>
      <c r="B89" s="73" t="s">
        <v>614</v>
      </c>
      <c r="C89" s="74">
        <v>199</v>
      </c>
      <c r="D89" s="75">
        <v>9.3699999999999992</v>
      </c>
    </row>
    <row r="90" spans="1:4" ht="20.100000000000001" customHeight="1">
      <c r="A90" s="72">
        <v>153791</v>
      </c>
      <c r="B90" s="73" t="s">
        <v>615</v>
      </c>
      <c r="C90" s="74">
        <v>244</v>
      </c>
      <c r="D90" s="75">
        <v>9.08</v>
      </c>
    </row>
    <row r="91" spans="1:4" ht="20.100000000000001" customHeight="1">
      <c r="A91" s="72">
        <v>154148</v>
      </c>
      <c r="B91" s="73" t="s">
        <v>616</v>
      </c>
      <c r="C91" s="74">
        <v>72</v>
      </c>
      <c r="D91" s="75">
        <v>11.29</v>
      </c>
    </row>
    <row r="92" spans="1:4" ht="20.100000000000001" customHeight="1">
      <c r="A92" s="72">
        <v>154149</v>
      </c>
      <c r="B92" s="73" t="s">
        <v>617</v>
      </c>
      <c r="C92" s="74">
        <v>144</v>
      </c>
      <c r="D92" s="75">
        <v>11.01</v>
      </c>
    </row>
    <row r="93" spans="1:4" ht="20.100000000000001" customHeight="1">
      <c r="A93" s="72">
        <v>153691</v>
      </c>
      <c r="B93" s="73" t="s">
        <v>174</v>
      </c>
      <c r="C93" s="74">
        <v>277</v>
      </c>
      <c r="D93" s="75">
        <v>9.83</v>
      </c>
    </row>
    <row r="94" spans="1:4" ht="20.100000000000001" customHeight="1">
      <c r="A94" s="72">
        <v>155043</v>
      </c>
      <c r="B94" s="73" t="s">
        <v>175</v>
      </c>
      <c r="C94" s="74">
        <v>416</v>
      </c>
      <c r="D94" s="75">
        <v>7.86</v>
      </c>
    </row>
    <row r="95" spans="1:4" ht="20.100000000000001" customHeight="1">
      <c r="A95" s="72">
        <v>155045</v>
      </c>
      <c r="B95" s="73" t="s">
        <v>176</v>
      </c>
      <c r="C95" s="74">
        <v>380</v>
      </c>
      <c r="D95" s="75">
        <v>8.93</v>
      </c>
    </row>
    <row r="96" spans="1:4" ht="20.100000000000001" customHeight="1">
      <c r="A96" s="72">
        <v>153692</v>
      </c>
      <c r="B96" s="73" t="s">
        <v>177</v>
      </c>
      <c r="C96" s="74">
        <v>460</v>
      </c>
      <c r="D96" s="75">
        <v>9.43</v>
      </c>
    </row>
    <row r="97" spans="1:4" ht="20.100000000000001" customHeight="1">
      <c r="A97" s="72">
        <v>155044</v>
      </c>
      <c r="B97" s="73" t="s">
        <v>178</v>
      </c>
      <c r="C97" s="74">
        <v>420</v>
      </c>
      <c r="D97" s="75">
        <v>8.4700000000000006</v>
      </c>
    </row>
    <row r="98" spans="1:4" ht="20.100000000000001" customHeight="1">
      <c r="A98" s="72">
        <v>153749</v>
      </c>
      <c r="B98" s="73" t="s">
        <v>179</v>
      </c>
      <c r="C98" s="74">
        <v>92</v>
      </c>
      <c r="D98" s="75">
        <v>7.09</v>
      </c>
    </row>
    <row r="99" spans="1:4" ht="20.100000000000001" customHeight="1">
      <c r="A99" s="72">
        <v>153751</v>
      </c>
      <c r="B99" s="73" t="s">
        <v>180</v>
      </c>
      <c r="C99" s="74">
        <v>80</v>
      </c>
      <c r="D99" s="75">
        <v>6.16</v>
      </c>
    </row>
    <row r="100" spans="1:4" ht="20.100000000000001" customHeight="1">
      <c r="A100" s="72">
        <v>153750</v>
      </c>
      <c r="B100" s="73" t="s">
        <v>181</v>
      </c>
      <c r="C100" s="74">
        <v>216</v>
      </c>
      <c r="D100" s="75">
        <v>6.94</v>
      </c>
    </row>
    <row r="101" spans="1:4" ht="20.100000000000001" customHeight="1">
      <c r="A101" s="72">
        <v>153266</v>
      </c>
      <c r="B101" s="73" t="s">
        <v>182</v>
      </c>
      <c r="C101" s="74">
        <v>86</v>
      </c>
      <c r="D101" s="75">
        <v>7.09</v>
      </c>
    </row>
    <row r="102" spans="1:4" ht="20.100000000000001" customHeight="1">
      <c r="A102" s="72">
        <v>153265</v>
      </c>
      <c r="B102" s="73" t="s">
        <v>183</v>
      </c>
      <c r="C102" s="74">
        <v>152</v>
      </c>
      <c r="D102" s="75">
        <v>6.94</v>
      </c>
    </row>
    <row r="103" spans="1:4" ht="20.100000000000001" customHeight="1">
      <c r="A103" s="72">
        <v>153631</v>
      </c>
      <c r="B103" s="73" t="s">
        <v>184</v>
      </c>
      <c r="C103" s="74">
        <v>270</v>
      </c>
      <c r="D103" s="75">
        <v>9.1300000000000008</v>
      </c>
    </row>
    <row r="104" spans="1:4" ht="20.100000000000001" customHeight="1">
      <c r="A104" s="72">
        <v>155046</v>
      </c>
      <c r="B104" s="73" t="s">
        <v>185</v>
      </c>
      <c r="C104" s="74">
        <v>832</v>
      </c>
      <c r="D104" s="75">
        <v>7.2</v>
      </c>
    </row>
    <row r="105" spans="1:4" ht="20.100000000000001" customHeight="1">
      <c r="A105" s="72">
        <v>155048</v>
      </c>
      <c r="B105" s="73" t="s">
        <v>186</v>
      </c>
      <c r="C105" s="74">
        <v>760</v>
      </c>
      <c r="D105" s="75">
        <v>8.1999999999999993</v>
      </c>
    </row>
    <row r="106" spans="1:4" ht="20.100000000000001" customHeight="1">
      <c r="A106" s="72">
        <v>153638</v>
      </c>
      <c r="B106" s="73" t="s">
        <v>187</v>
      </c>
      <c r="C106" s="74">
        <v>652</v>
      </c>
      <c r="D106" s="75">
        <v>8.83</v>
      </c>
    </row>
    <row r="107" spans="1:4" ht="20.100000000000001" customHeight="1">
      <c r="A107" s="72">
        <v>155047</v>
      </c>
      <c r="B107" s="73" t="s">
        <v>188</v>
      </c>
      <c r="C107" s="74">
        <v>600</v>
      </c>
      <c r="D107" s="75">
        <v>7.85</v>
      </c>
    </row>
    <row r="108" spans="1:4" ht="20.100000000000001" customHeight="1">
      <c r="A108" s="72">
        <v>154805</v>
      </c>
      <c r="B108" s="73" t="s">
        <v>537</v>
      </c>
      <c r="C108" s="74">
        <v>60</v>
      </c>
      <c r="D108" s="75">
        <v>8.4600000000000009</v>
      </c>
    </row>
    <row r="109" spans="1:4" ht="20.100000000000001" customHeight="1">
      <c r="A109" s="72">
        <v>152722</v>
      </c>
      <c r="B109" s="73" t="s">
        <v>537</v>
      </c>
      <c r="C109" s="74">
        <v>3</v>
      </c>
      <c r="D109" s="75">
        <v>8.4600000000000009</v>
      </c>
    </row>
    <row r="110" spans="1:4" ht="20.100000000000001" customHeight="1">
      <c r="A110" s="72">
        <v>155049</v>
      </c>
      <c r="B110" s="73" t="s">
        <v>189</v>
      </c>
      <c r="C110" s="74">
        <v>208</v>
      </c>
      <c r="D110" s="75">
        <v>6.62</v>
      </c>
    </row>
    <row r="111" spans="1:4" ht="20.100000000000001" customHeight="1">
      <c r="A111" s="72">
        <v>154806</v>
      </c>
      <c r="B111" s="73" t="s">
        <v>190</v>
      </c>
      <c r="C111" s="74">
        <v>96</v>
      </c>
      <c r="D111" s="75">
        <v>8.1300000000000008</v>
      </c>
    </row>
    <row r="112" spans="1:4" ht="20.100000000000001" customHeight="1">
      <c r="A112" s="72">
        <v>153392</v>
      </c>
      <c r="B112" s="73" t="s">
        <v>191</v>
      </c>
      <c r="C112" s="74">
        <v>300</v>
      </c>
      <c r="D112" s="75">
        <v>7.17</v>
      </c>
    </row>
    <row r="113" spans="1:4" ht="20.100000000000001" customHeight="1">
      <c r="A113" s="72">
        <v>152647</v>
      </c>
      <c r="B113" s="73" t="s">
        <v>618</v>
      </c>
      <c r="C113" s="74">
        <v>465</v>
      </c>
      <c r="D113" s="75">
        <v>5.14</v>
      </c>
    </row>
    <row r="114" spans="1:4" ht="20.100000000000001" customHeight="1">
      <c r="A114" s="72">
        <v>155062</v>
      </c>
      <c r="B114" s="73" t="s">
        <v>619</v>
      </c>
      <c r="C114" s="74">
        <v>560</v>
      </c>
      <c r="D114" s="75">
        <v>4.32</v>
      </c>
    </row>
    <row r="115" spans="1:4" ht="20.100000000000001" customHeight="1">
      <c r="A115" s="72">
        <v>152646</v>
      </c>
      <c r="B115" s="73" t="s">
        <v>620</v>
      </c>
      <c r="C115" s="74">
        <v>492</v>
      </c>
      <c r="D115" s="75">
        <v>6.06</v>
      </c>
    </row>
    <row r="116" spans="1:4" ht="20.100000000000001" customHeight="1">
      <c r="A116" s="72">
        <v>155064</v>
      </c>
      <c r="B116" s="73" t="s">
        <v>621</v>
      </c>
      <c r="C116" s="74">
        <v>160</v>
      </c>
      <c r="D116" s="75">
        <v>5.17</v>
      </c>
    </row>
    <row r="117" spans="1:4" ht="20.100000000000001" customHeight="1">
      <c r="A117" s="72">
        <v>146409</v>
      </c>
      <c r="B117" s="73" t="s">
        <v>621</v>
      </c>
      <c r="C117" s="74">
        <v>40</v>
      </c>
      <c r="D117" s="75">
        <v>5.17</v>
      </c>
    </row>
    <row r="118" spans="1:4" ht="20.100000000000001" customHeight="1">
      <c r="A118" s="72">
        <v>152680</v>
      </c>
      <c r="B118" s="73" t="s">
        <v>622</v>
      </c>
      <c r="C118" s="74">
        <v>260</v>
      </c>
      <c r="D118" s="75">
        <v>6.98</v>
      </c>
    </row>
    <row r="119" spans="1:4" ht="20.100000000000001" customHeight="1">
      <c r="A119" s="72">
        <v>150274</v>
      </c>
      <c r="B119" s="73" t="s">
        <v>623</v>
      </c>
      <c r="C119" s="74">
        <v>1</v>
      </c>
      <c r="D119" s="75">
        <v>6.71</v>
      </c>
    </row>
    <row r="120" spans="1:4" ht="20.100000000000001" customHeight="1">
      <c r="A120" s="72">
        <v>152648</v>
      </c>
      <c r="B120" s="73" t="s">
        <v>624</v>
      </c>
      <c r="C120" s="74">
        <v>566</v>
      </c>
      <c r="D120" s="75">
        <v>7.19</v>
      </c>
    </row>
    <row r="121" spans="1:4" ht="20.100000000000001" customHeight="1">
      <c r="A121" s="72">
        <v>151007</v>
      </c>
      <c r="B121" s="73" t="s">
        <v>625</v>
      </c>
      <c r="C121" s="74">
        <v>416</v>
      </c>
      <c r="D121" s="75">
        <v>5.83</v>
      </c>
    </row>
    <row r="122" spans="1:4" ht="20.100000000000001" customHeight="1">
      <c r="A122" s="72">
        <v>155066</v>
      </c>
      <c r="B122" s="73" t="s">
        <v>626</v>
      </c>
      <c r="C122" s="74">
        <v>300</v>
      </c>
      <c r="D122" s="75">
        <v>6.55</v>
      </c>
    </row>
    <row r="123" spans="1:4" ht="20.100000000000001" customHeight="1">
      <c r="A123" s="72">
        <v>151008</v>
      </c>
      <c r="B123" s="73" t="s">
        <v>626</v>
      </c>
      <c r="C123" s="74">
        <v>20</v>
      </c>
      <c r="D123" s="75">
        <v>6.55</v>
      </c>
    </row>
    <row r="124" spans="1:4" ht="20.100000000000001" customHeight="1">
      <c r="A124" s="72">
        <v>149771</v>
      </c>
      <c r="B124" s="73" t="s">
        <v>627</v>
      </c>
      <c r="C124" s="74">
        <v>104</v>
      </c>
      <c r="D124" s="75">
        <v>9.75</v>
      </c>
    </row>
    <row r="125" spans="1:4" ht="20.100000000000001" customHeight="1">
      <c r="A125" s="72">
        <v>153543</v>
      </c>
      <c r="B125" s="73" t="s">
        <v>193</v>
      </c>
      <c r="C125" s="74">
        <v>208</v>
      </c>
      <c r="D125" s="75">
        <v>6.74</v>
      </c>
    </row>
    <row r="126" spans="1:4" ht="20.100000000000001" customHeight="1">
      <c r="A126" s="72">
        <v>152709</v>
      </c>
      <c r="B126" s="73" t="s">
        <v>194</v>
      </c>
      <c r="C126" s="74">
        <v>560</v>
      </c>
      <c r="D126" s="75">
        <v>7.42</v>
      </c>
    </row>
    <row r="127" spans="1:4" ht="20.100000000000001" customHeight="1">
      <c r="A127" s="72">
        <v>153541</v>
      </c>
      <c r="B127" s="73" t="s">
        <v>195</v>
      </c>
      <c r="C127" s="74">
        <v>208</v>
      </c>
      <c r="D127" s="75">
        <v>6.33</v>
      </c>
    </row>
    <row r="128" spans="1:4" ht="20.100000000000001" customHeight="1">
      <c r="A128" s="72">
        <v>152707</v>
      </c>
      <c r="B128" s="73" t="s">
        <v>196</v>
      </c>
      <c r="C128" s="74">
        <v>220</v>
      </c>
      <c r="D128" s="75">
        <v>6.93</v>
      </c>
    </row>
    <row r="129" spans="1:4" ht="20.100000000000001" customHeight="1">
      <c r="A129" s="72">
        <v>155220</v>
      </c>
      <c r="B129" s="73" t="s">
        <v>628</v>
      </c>
      <c r="C129" s="74">
        <v>120</v>
      </c>
      <c r="D129" s="75">
        <v>6.71</v>
      </c>
    </row>
    <row r="130" spans="1:4" ht="20.100000000000001" customHeight="1">
      <c r="A130" s="72">
        <v>153744</v>
      </c>
      <c r="B130" s="73" t="s">
        <v>197</v>
      </c>
      <c r="C130" s="74">
        <v>832</v>
      </c>
      <c r="D130" s="75">
        <v>2.86</v>
      </c>
    </row>
    <row r="131" spans="1:4" ht="20.100000000000001" customHeight="1">
      <c r="A131" s="72">
        <v>154540</v>
      </c>
      <c r="B131" s="73" t="s">
        <v>198</v>
      </c>
      <c r="C131" s="77">
        <v>1240</v>
      </c>
      <c r="D131" s="75">
        <v>3.3</v>
      </c>
    </row>
    <row r="132" spans="1:4" ht="20.100000000000001" customHeight="1">
      <c r="A132" s="72">
        <v>152857</v>
      </c>
      <c r="B132" s="73" t="s">
        <v>199</v>
      </c>
      <c r="C132" s="77">
        <v>20745</v>
      </c>
      <c r="D132" s="75">
        <v>2.12</v>
      </c>
    </row>
    <row r="133" spans="1:4" ht="20.100000000000001" customHeight="1">
      <c r="A133" s="72">
        <v>152737</v>
      </c>
      <c r="B133" s="73" t="s">
        <v>200</v>
      </c>
      <c r="C133" s="77">
        <v>2220</v>
      </c>
      <c r="D133" s="75">
        <v>2.59</v>
      </c>
    </row>
    <row r="134" spans="1:4" ht="20.100000000000001" customHeight="1">
      <c r="A134" s="72">
        <v>153852</v>
      </c>
      <c r="B134" s="73" t="s">
        <v>201</v>
      </c>
      <c r="C134" s="74">
        <v>956</v>
      </c>
      <c r="D134" s="75">
        <v>2.99</v>
      </c>
    </row>
    <row r="135" spans="1:4" ht="20.100000000000001" customHeight="1">
      <c r="A135" s="72">
        <v>153855</v>
      </c>
      <c r="B135" s="73" t="s">
        <v>202</v>
      </c>
      <c r="C135" s="74">
        <v>20</v>
      </c>
      <c r="D135" s="75">
        <v>3.57</v>
      </c>
    </row>
    <row r="136" spans="1:4" ht="20.100000000000001" customHeight="1">
      <c r="A136" s="72">
        <v>153848</v>
      </c>
      <c r="B136" s="73" t="s">
        <v>203</v>
      </c>
      <c r="C136" s="74">
        <v>624</v>
      </c>
      <c r="D136" s="75">
        <v>2.9</v>
      </c>
    </row>
    <row r="137" spans="1:4" ht="20.100000000000001" customHeight="1">
      <c r="A137" s="72">
        <v>154900</v>
      </c>
      <c r="B137" s="73" t="s">
        <v>203</v>
      </c>
      <c r="C137" s="77">
        <v>1664</v>
      </c>
      <c r="D137" s="75">
        <v>2.9</v>
      </c>
    </row>
    <row r="138" spans="1:4" ht="20.100000000000001" customHeight="1">
      <c r="A138" s="72">
        <v>153851</v>
      </c>
      <c r="B138" s="73" t="s">
        <v>204</v>
      </c>
      <c r="C138" s="74">
        <v>120</v>
      </c>
      <c r="D138" s="75">
        <v>3.43</v>
      </c>
    </row>
    <row r="139" spans="1:4" ht="20.100000000000001" customHeight="1">
      <c r="A139" s="72">
        <v>152891</v>
      </c>
      <c r="B139" s="73" t="s">
        <v>205</v>
      </c>
      <c r="C139" s="77">
        <v>12064</v>
      </c>
      <c r="D139" s="75">
        <v>2.4900000000000002</v>
      </c>
    </row>
    <row r="140" spans="1:4" ht="20.100000000000001" customHeight="1">
      <c r="A140" s="72">
        <v>152673</v>
      </c>
      <c r="B140" s="73" t="s">
        <v>206</v>
      </c>
      <c r="C140" s="77">
        <v>2680</v>
      </c>
      <c r="D140" s="75">
        <v>2.94</v>
      </c>
    </row>
    <row r="141" spans="1:4" ht="20.100000000000001" customHeight="1">
      <c r="A141" s="72">
        <v>152715</v>
      </c>
      <c r="B141" s="73" t="s">
        <v>207</v>
      </c>
      <c r="C141" s="74">
        <v>160</v>
      </c>
      <c r="D141" s="75">
        <v>2.94</v>
      </c>
    </row>
    <row r="142" spans="1:4" ht="20.100000000000001" customHeight="1">
      <c r="A142" s="72">
        <v>154646</v>
      </c>
      <c r="B142" s="73" t="s">
        <v>208</v>
      </c>
      <c r="C142" s="74">
        <v>416</v>
      </c>
      <c r="D142" s="75">
        <v>2.34</v>
      </c>
    </row>
    <row r="143" spans="1:4" ht="20.100000000000001" customHeight="1">
      <c r="A143" s="72">
        <v>152714</v>
      </c>
      <c r="B143" s="73" t="s">
        <v>209</v>
      </c>
      <c r="C143" s="74">
        <v>440</v>
      </c>
      <c r="D143" s="75">
        <v>2.94</v>
      </c>
    </row>
    <row r="144" spans="1:4" ht="20.100000000000001" customHeight="1">
      <c r="A144" s="72">
        <v>153121</v>
      </c>
      <c r="B144" s="73" t="s">
        <v>1020</v>
      </c>
      <c r="C144" s="74">
        <v>400</v>
      </c>
      <c r="D144" s="75">
        <v>3.56</v>
      </c>
    </row>
    <row r="145" spans="1:4" ht="20.100000000000001" customHeight="1">
      <c r="A145" s="72">
        <v>154379</v>
      </c>
      <c r="B145" s="73" t="s">
        <v>211</v>
      </c>
      <c r="C145" s="74">
        <v>40</v>
      </c>
      <c r="D145" s="75">
        <v>4.1900000000000004</v>
      </c>
    </row>
    <row r="146" spans="1:4" ht="20.100000000000001" customHeight="1">
      <c r="A146" s="72">
        <v>154899</v>
      </c>
      <c r="B146" s="73" t="s">
        <v>212</v>
      </c>
      <c r="C146" s="77">
        <v>2704</v>
      </c>
      <c r="D146" s="75">
        <v>3.08</v>
      </c>
    </row>
    <row r="147" spans="1:4" ht="20.100000000000001" customHeight="1">
      <c r="A147" s="72">
        <v>152712</v>
      </c>
      <c r="B147" s="73" t="s">
        <v>213</v>
      </c>
      <c r="C147" s="74">
        <v>780</v>
      </c>
      <c r="D147" s="75">
        <v>3.57</v>
      </c>
    </row>
    <row r="148" spans="1:4" ht="20.100000000000001" customHeight="1">
      <c r="A148" s="72">
        <v>152652</v>
      </c>
      <c r="B148" s="73" t="s">
        <v>629</v>
      </c>
      <c r="C148" s="74">
        <v>34</v>
      </c>
      <c r="D148" s="75">
        <v>4.91</v>
      </c>
    </row>
    <row r="149" spans="1:4" ht="20.100000000000001" customHeight="1">
      <c r="A149" s="72">
        <v>153558</v>
      </c>
      <c r="B149" s="73" t="s">
        <v>630</v>
      </c>
      <c r="C149" s="74">
        <v>4.68</v>
      </c>
      <c r="D149" s="75">
        <v>18.53</v>
      </c>
    </row>
    <row r="150" spans="1:4" ht="20.100000000000001" customHeight="1">
      <c r="A150" s="72">
        <v>154411</v>
      </c>
      <c r="B150" s="73" t="s">
        <v>631</v>
      </c>
      <c r="C150" s="74">
        <v>59.67</v>
      </c>
      <c r="D150" s="75">
        <v>17.64</v>
      </c>
    </row>
    <row r="151" spans="1:4" ht="20.100000000000001" customHeight="1">
      <c r="A151" s="72">
        <v>150024</v>
      </c>
      <c r="B151" s="73" t="s">
        <v>953</v>
      </c>
      <c r="C151" s="74">
        <v>832</v>
      </c>
      <c r="D151" s="75">
        <v>2.23</v>
      </c>
    </row>
    <row r="152" spans="1:4" ht="20.100000000000001" customHeight="1">
      <c r="A152" s="72">
        <v>152571</v>
      </c>
      <c r="B152" s="73" t="s">
        <v>214</v>
      </c>
      <c r="C152" s="74">
        <v>141</v>
      </c>
      <c r="D152" s="75">
        <v>4</v>
      </c>
    </row>
    <row r="153" spans="1:4" ht="20.100000000000001" customHeight="1">
      <c r="A153" s="72">
        <v>152570</v>
      </c>
      <c r="B153" s="73" t="s">
        <v>215</v>
      </c>
      <c r="C153" s="74">
        <v>216</v>
      </c>
      <c r="D153" s="75">
        <v>3.43</v>
      </c>
    </row>
    <row r="154" spans="1:4" ht="20.100000000000001" customHeight="1">
      <c r="A154" s="72">
        <v>152569</v>
      </c>
      <c r="B154" s="73" t="s">
        <v>1021</v>
      </c>
      <c r="C154" s="74">
        <v>329</v>
      </c>
      <c r="D154" s="75">
        <v>4.46</v>
      </c>
    </row>
    <row r="155" spans="1:4" ht="20.100000000000001" customHeight="1">
      <c r="A155" s="72">
        <v>155051</v>
      </c>
      <c r="B155" s="73" t="s">
        <v>217</v>
      </c>
      <c r="C155" s="74">
        <v>832</v>
      </c>
      <c r="D155" s="75">
        <v>2.82</v>
      </c>
    </row>
    <row r="156" spans="1:4" ht="20.100000000000001" customHeight="1">
      <c r="A156" s="72">
        <v>155052</v>
      </c>
      <c r="B156" s="73" t="s">
        <v>218</v>
      </c>
      <c r="C156" s="74">
        <v>560</v>
      </c>
      <c r="D156" s="75">
        <v>3.53</v>
      </c>
    </row>
    <row r="157" spans="1:4" ht="20.100000000000001" customHeight="1">
      <c r="A157" s="72">
        <v>152568</v>
      </c>
      <c r="B157" s="73" t="s">
        <v>1022</v>
      </c>
      <c r="C157" s="77">
        <v>1896</v>
      </c>
      <c r="D157" s="75">
        <v>4.03</v>
      </c>
    </row>
    <row r="158" spans="1:4" ht="20.100000000000001" customHeight="1">
      <c r="A158" s="72">
        <v>154879</v>
      </c>
      <c r="B158" s="73" t="s">
        <v>220</v>
      </c>
      <c r="C158" s="74">
        <v>780</v>
      </c>
      <c r="D158" s="75">
        <v>3.11</v>
      </c>
    </row>
    <row r="159" spans="1:4" ht="20.100000000000001" customHeight="1">
      <c r="A159" s="72">
        <v>152627</v>
      </c>
      <c r="B159" s="73" t="s">
        <v>221</v>
      </c>
      <c r="C159" s="74">
        <v>122</v>
      </c>
      <c r="D159" s="75">
        <v>4.46</v>
      </c>
    </row>
    <row r="160" spans="1:4" ht="20.100000000000001" customHeight="1">
      <c r="A160" s="72">
        <v>152537</v>
      </c>
      <c r="B160" s="73" t="s">
        <v>222</v>
      </c>
      <c r="C160" s="74">
        <v>41</v>
      </c>
      <c r="D160" s="75">
        <v>10.86</v>
      </c>
    </row>
    <row r="161" spans="1:4" ht="20.100000000000001" customHeight="1">
      <c r="A161" s="72">
        <v>152567</v>
      </c>
      <c r="B161" s="73" t="s">
        <v>223</v>
      </c>
      <c r="C161" s="74">
        <v>634</v>
      </c>
      <c r="D161" s="75">
        <v>6.16</v>
      </c>
    </row>
    <row r="162" spans="1:4" ht="20.100000000000001" customHeight="1">
      <c r="A162" s="72">
        <v>155053</v>
      </c>
      <c r="B162" s="73" t="s">
        <v>224</v>
      </c>
      <c r="C162" s="77">
        <v>4368</v>
      </c>
      <c r="D162" s="75">
        <v>4.21</v>
      </c>
    </row>
    <row r="163" spans="1:4" ht="20.100000000000001" customHeight="1">
      <c r="A163" s="72">
        <v>155054</v>
      </c>
      <c r="B163" s="73" t="s">
        <v>225</v>
      </c>
      <c r="C163" s="74">
        <v>480</v>
      </c>
      <c r="D163" s="75">
        <v>5.17</v>
      </c>
    </row>
    <row r="164" spans="1:4" ht="20.100000000000001" customHeight="1">
      <c r="A164" s="72">
        <v>152566</v>
      </c>
      <c r="B164" s="73" t="s">
        <v>226</v>
      </c>
      <c r="C164" s="77">
        <v>2004</v>
      </c>
      <c r="D164" s="75">
        <v>5.73</v>
      </c>
    </row>
    <row r="165" spans="1:4" ht="20.100000000000001" customHeight="1">
      <c r="A165" s="72">
        <v>154140</v>
      </c>
      <c r="B165" s="73" t="s">
        <v>227</v>
      </c>
      <c r="C165" s="74">
        <v>540</v>
      </c>
      <c r="D165" s="75">
        <v>4.3899999999999997</v>
      </c>
    </row>
    <row r="166" spans="1:4" ht="20.100000000000001" customHeight="1">
      <c r="A166" s="72">
        <v>152573</v>
      </c>
      <c r="B166" s="73" t="s">
        <v>228</v>
      </c>
      <c r="C166" s="74">
        <v>49</v>
      </c>
      <c r="D166" s="75">
        <v>6.16</v>
      </c>
    </row>
    <row r="167" spans="1:4" ht="20.100000000000001" customHeight="1">
      <c r="A167" s="72">
        <v>152572</v>
      </c>
      <c r="B167" s="73" t="s">
        <v>229</v>
      </c>
      <c r="C167" s="74">
        <v>104</v>
      </c>
      <c r="D167" s="75">
        <v>5.73</v>
      </c>
    </row>
    <row r="168" spans="1:4" ht="20.100000000000001" customHeight="1">
      <c r="A168" s="72">
        <v>152565</v>
      </c>
      <c r="B168" s="73" t="s">
        <v>230</v>
      </c>
      <c r="C168" s="74">
        <v>323</v>
      </c>
      <c r="D168" s="75">
        <v>6.4</v>
      </c>
    </row>
    <row r="169" spans="1:4" ht="20.100000000000001" customHeight="1">
      <c r="A169" s="72">
        <v>155055</v>
      </c>
      <c r="B169" s="73" t="s">
        <v>231</v>
      </c>
      <c r="C169" s="77">
        <v>1248</v>
      </c>
      <c r="D169" s="75">
        <v>4.33</v>
      </c>
    </row>
    <row r="170" spans="1:4" ht="20.100000000000001" customHeight="1">
      <c r="A170" s="72">
        <v>153394</v>
      </c>
      <c r="B170" s="73" t="s">
        <v>232</v>
      </c>
      <c r="C170" s="74">
        <v>160</v>
      </c>
      <c r="D170" s="75">
        <v>5.4</v>
      </c>
    </row>
    <row r="171" spans="1:4" ht="20.100000000000001" customHeight="1">
      <c r="A171" s="72">
        <v>152564</v>
      </c>
      <c r="B171" s="73" t="s">
        <v>233</v>
      </c>
      <c r="C171" s="74">
        <v>360</v>
      </c>
      <c r="D171" s="75">
        <v>6</v>
      </c>
    </row>
    <row r="172" spans="1:4" ht="20.100000000000001" customHeight="1">
      <c r="A172" s="72">
        <v>154141</v>
      </c>
      <c r="B172" s="73" t="s">
        <v>234</v>
      </c>
      <c r="C172" s="74">
        <v>420</v>
      </c>
      <c r="D172" s="75">
        <v>4.82</v>
      </c>
    </row>
    <row r="173" spans="1:4" ht="20.100000000000001" customHeight="1">
      <c r="A173" s="72">
        <v>152574</v>
      </c>
      <c r="B173" s="73" t="s">
        <v>235</v>
      </c>
      <c r="C173" s="74">
        <v>388</v>
      </c>
      <c r="D173" s="75">
        <v>6.52</v>
      </c>
    </row>
    <row r="174" spans="1:4" ht="20.100000000000001" customHeight="1">
      <c r="A174" s="72">
        <v>155057</v>
      </c>
      <c r="B174" s="73" t="s">
        <v>236</v>
      </c>
      <c r="C174" s="74">
        <v>180</v>
      </c>
      <c r="D174" s="75">
        <v>5.68</v>
      </c>
    </row>
    <row r="175" spans="1:4" ht="20.100000000000001" customHeight="1">
      <c r="A175" s="72">
        <v>150941</v>
      </c>
      <c r="B175" s="73" t="s">
        <v>236</v>
      </c>
      <c r="C175" s="74">
        <v>80</v>
      </c>
      <c r="D175" s="75">
        <v>5.68</v>
      </c>
    </row>
    <row r="176" spans="1:4" ht="20.100000000000001" customHeight="1">
      <c r="A176" s="72">
        <v>155056</v>
      </c>
      <c r="B176" s="73" t="s">
        <v>237</v>
      </c>
      <c r="C176" s="74">
        <v>416</v>
      </c>
      <c r="D176" s="75">
        <v>4.71</v>
      </c>
    </row>
    <row r="177" spans="1:4" ht="20.100000000000001" customHeight="1">
      <c r="A177" s="72">
        <v>153018</v>
      </c>
      <c r="B177" s="73" t="s">
        <v>238</v>
      </c>
      <c r="C177" s="74">
        <v>496</v>
      </c>
      <c r="D177" s="75">
        <v>6.16</v>
      </c>
    </row>
    <row r="178" spans="1:4" ht="20.100000000000001" customHeight="1">
      <c r="A178" s="72">
        <v>154142</v>
      </c>
      <c r="B178" s="73" t="s">
        <v>239</v>
      </c>
      <c r="C178" s="74">
        <v>360</v>
      </c>
      <c r="D178" s="75">
        <v>5.2</v>
      </c>
    </row>
    <row r="179" spans="1:4" ht="20.100000000000001" customHeight="1">
      <c r="A179" s="72">
        <v>124693</v>
      </c>
      <c r="B179" s="73" t="s">
        <v>632</v>
      </c>
      <c r="C179" s="77">
        <v>2292</v>
      </c>
      <c r="D179" s="75">
        <v>3.03</v>
      </c>
    </row>
    <row r="180" spans="1:4" ht="20.100000000000001" customHeight="1">
      <c r="A180" s="72">
        <v>155078</v>
      </c>
      <c r="B180" s="73" t="s">
        <v>633</v>
      </c>
      <c r="C180" s="77">
        <v>1040</v>
      </c>
      <c r="D180" s="75">
        <v>3.03</v>
      </c>
    </row>
    <row r="181" spans="1:4" ht="20.100000000000001" customHeight="1">
      <c r="A181" s="72">
        <v>124701</v>
      </c>
      <c r="B181" s="73" t="s">
        <v>633</v>
      </c>
      <c r="C181" s="74">
        <v>28</v>
      </c>
      <c r="D181" s="75">
        <v>3.45</v>
      </c>
    </row>
    <row r="182" spans="1:4" ht="20.100000000000001" customHeight="1">
      <c r="A182" s="72">
        <v>152625</v>
      </c>
      <c r="B182" s="73" t="s">
        <v>240</v>
      </c>
      <c r="C182" s="74">
        <v>757</v>
      </c>
      <c r="D182" s="75">
        <v>2.97</v>
      </c>
    </row>
    <row r="183" spans="1:4" ht="20.100000000000001" customHeight="1">
      <c r="A183" s="72">
        <v>152196</v>
      </c>
      <c r="B183" s="73" t="s">
        <v>241</v>
      </c>
      <c r="C183" s="77">
        <v>2496</v>
      </c>
      <c r="D183" s="75">
        <v>2.37</v>
      </c>
    </row>
    <row r="184" spans="1:4" ht="20.100000000000001" customHeight="1">
      <c r="A184" s="72">
        <v>152624</v>
      </c>
      <c r="B184" s="73" t="s">
        <v>242</v>
      </c>
      <c r="C184" s="77">
        <v>1140</v>
      </c>
      <c r="D184" s="75">
        <v>2.57</v>
      </c>
    </row>
    <row r="185" spans="1:4" ht="20.100000000000001" customHeight="1">
      <c r="A185" s="72">
        <v>154555</v>
      </c>
      <c r="B185" s="73" t="s">
        <v>634</v>
      </c>
      <c r="C185" s="74">
        <v>228</v>
      </c>
      <c r="D185" s="75">
        <v>4.93</v>
      </c>
    </row>
    <row r="186" spans="1:4" ht="20.100000000000001" customHeight="1">
      <c r="A186" s="72">
        <v>124226</v>
      </c>
      <c r="B186" s="73" t="s">
        <v>635</v>
      </c>
      <c r="C186" s="77">
        <v>2912</v>
      </c>
      <c r="D186" s="75">
        <v>2.46</v>
      </c>
    </row>
    <row r="187" spans="1:4" ht="20.100000000000001" customHeight="1">
      <c r="A187" s="72">
        <v>155084</v>
      </c>
      <c r="B187" s="73" t="s">
        <v>636</v>
      </c>
      <c r="C187" s="74">
        <v>20</v>
      </c>
      <c r="D187" s="75">
        <v>3.43</v>
      </c>
    </row>
    <row r="188" spans="1:4" ht="20.100000000000001" customHeight="1">
      <c r="A188" s="72">
        <v>124231</v>
      </c>
      <c r="B188" s="73" t="s">
        <v>636</v>
      </c>
      <c r="C188" s="74">
        <v>60</v>
      </c>
      <c r="D188" s="75">
        <v>3.43</v>
      </c>
    </row>
    <row r="189" spans="1:4" ht="20.100000000000001" customHeight="1">
      <c r="A189" s="72">
        <v>149632</v>
      </c>
      <c r="B189" s="73" t="s">
        <v>637</v>
      </c>
      <c r="C189" s="74">
        <v>416</v>
      </c>
      <c r="D189" s="75">
        <v>2.57</v>
      </c>
    </row>
    <row r="190" spans="1:4" ht="20.100000000000001" customHeight="1">
      <c r="A190" s="72">
        <v>149635</v>
      </c>
      <c r="B190" s="73" t="s">
        <v>638</v>
      </c>
      <c r="C190" s="74">
        <v>80</v>
      </c>
      <c r="D190" s="75">
        <v>2.94</v>
      </c>
    </row>
    <row r="191" spans="1:4" ht="20.100000000000001" customHeight="1">
      <c r="A191" s="72">
        <v>149640</v>
      </c>
      <c r="B191" s="73" t="s">
        <v>640</v>
      </c>
      <c r="C191" s="74">
        <v>180</v>
      </c>
      <c r="D191" s="75">
        <v>2.94</v>
      </c>
    </row>
    <row r="192" spans="1:4" ht="20.100000000000001" customHeight="1">
      <c r="A192" s="72">
        <v>149642</v>
      </c>
      <c r="B192" s="73" t="s">
        <v>641</v>
      </c>
      <c r="C192" s="77">
        <v>1248</v>
      </c>
      <c r="D192" s="75">
        <v>2.1800000000000002</v>
      </c>
    </row>
    <row r="193" spans="1:4" ht="20.100000000000001" customHeight="1">
      <c r="A193" s="72">
        <v>149645</v>
      </c>
      <c r="B193" s="73" t="s">
        <v>642</v>
      </c>
      <c r="C193" s="74">
        <v>920</v>
      </c>
      <c r="D193" s="75">
        <v>2.2400000000000002</v>
      </c>
    </row>
    <row r="194" spans="1:4" ht="20.100000000000001" customHeight="1">
      <c r="A194" s="72">
        <v>149647</v>
      </c>
      <c r="B194" s="73" t="s">
        <v>643</v>
      </c>
      <c r="C194" s="77">
        <v>1456</v>
      </c>
      <c r="D194" s="75">
        <v>2.46</v>
      </c>
    </row>
    <row r="195" spans="1:4" ht="20.100000000000001" customHeight="1">
      <c r="A195" s="72">
        <v>149650</v>
      </c>
      <c r="B195" s="73" t="s">
        <v>644</v>
      </c>
      <c r="C195" s="74">
        <v>160</v>
      </c>
      <c r="D195" s="75">
        <v>2.59</v>
      </c>
    </row>
    <row r="196" spans="1:4" ht="20.100000000000001" customHeight="1">
      <c r="A196" s="72">
        <v>149655</v>
      </c>
      <c r="B196" s="73" t="s">
        <v>645</v>
      </c>
      <c r="C196" s="74">
        <v>220</v>
      </c>
      <c r="D196" s="75">
        <v>3.15</v>
      </c>
    </row>
    <row r="197" spans="1:4" ht="20.100000000000001" customHeight="1">
      <c r="A197" s="72">
        <v>149663</v>
      </c>
      <c r="B197" s="73" t="s">
        <v>646</v>
      </c>
      <c r="C197" s="74">
        <v>120</v>
      </c>
      <c r="D197" s="75">
        <v>2.94</v>
      </c>
    </row>
    <row r="198" spans="1:4" ht="20.100000000000001" customHeight="1">
      <c r="A198" s="72">
        <v>149659</v>
      </c>
      <c r="B198" s="73" t="s">
        <v>647</v>
      </c>
      <c r="C198" s="74">
        <v>80</v>
      </c>
      <c r="D198" s="75">
        <v>3.36</v>
      </c>
    </row>
    <row r="199" spans="1:4" ht="20.100000000000001" customHeight="1">
      <c r="A199" s="72">
        <v>122849</v>
      </c>
      <c r="B199" s="73" t="s">
        <v>648</v>
      </c>
      <c r="C199" s="77">
        <v>1040</v>
      </c>
      <c r="D199" s="75">
        <v>15.6</v>
      </c>
    </row>
    <row r="200" spans="1:4" ht="20.100000000000001" customHeight="1">
      <c r="A200" s="72">
        <v>152540</v>
      </c>
      <c r="B200" s="73" t="s">
        <v>649</v>
      </c>
      <c r="C200" s="74">
        <v>2.8</v>
      </c>
      <c r="D200" s="75">
        <v>15.07</v>
      </c>
    </row>
    <row r="201" spans="1:4" ht="20.100000000000001" customHeight="1">
      <c r="A201" s="72">
        <v>153549</v>
      </c>
      <c r="B201" s="73" t="s">
        <v>650</v>
      </c>
      <c r="C201" s="74">
        <v>17.16</v>
      </c>
      <c r="D201" s="75">
        <v>14.65</v>
      </c>
    </row>
    <row r="202" spans="1:4" ht="20.100000000000001" customHeight="1">
      <c r="A202" s="72">
        <v>143986</v>
      </c>
      <c r="B202" s="73" t="s">
        <v>651</v>
      </c>
      <c r="C202" s="74">
        <v>90</v>
      </c>
      <c r="D202" s="75">
        <v>6.14</v>
      </c>
    </row>
    <row r="203" spans="1:4" ht="20.100000000000001" customHeight="1">
      <c r="A203" s="72">
        <v>146379</v>
      </c>
      <c r="B203" s="73" t="s">
        <v>652</v>
      </c>
      <c r="C203" s="74">
        <v>864</v>
      </c>
      <c r="D203" s="75">
        <v>6.83</v>
      </c>
    </row>
    <row r="204" spans="1:4" ht="20.100000000000001" customHeight="1">
      <c r="A204" s="72">
        <v>153553</v>
      </c>
      <c r="B204" s="73" t="s">
        <v>653</v>
      </c>
      <c r="C204" s="74">
        <v>201.63</v>
      </c>
      <c r="D204" s="75">
        <v>10.4</v>
      </c>
    </row>
    <row r="205" spans="1:4" ht="20.100000000000001" customHeight="1">
      <c r="A205" s="72">
        <v>123275</v>
      </c>
      <c r="B205" s="73" t="s">
        <v>654</v>
      </c>
      <c r="C205" s="74">
        <v>180</v>
      </c>
      <c r="D205" s="75">
        <v>6.47</v>
      </c>
    </row>
    <row r="206" spans="1:4" ht="20.100000000000001" customHeight="1">
      <c r="A206" s="72">
        <v>150531</v>
      </c>
      <c r="B206" s="73" t="s">
        <v>655</v>
      </c>
      <c r="C206" s="74">
        <v>360</v>
      </c>
      <c r="D206" s="75">
        <v>6.95</v>
      </c>
    </row>
    <row r="207" spans="1:4" ht="20.100000000000001" customHeight="1">
      <c r="A207" s="72">
        <v>124398</v>
      </c>
      <c r="B207" s="73" t="s">
        <v>656</v>
      </c>
      <c r="C207" s="74">
        <v>656</v>
      </c>
      <c r="D207" s="75">
        <v>22.12</v>
      </c>
    </row>
    <row r="208" spans="1:4" ht="20.100000000000001" customHeight="1">
      <c r="A208" s="72">
        <v>149709</v>
      </c>
      <c r="B208" s="73" t="s">
        <v>657</v>
      </c>
      <c r="C208" s="74">
        <v>16</v>
      </c>
      <c r="D208" s="75">
        <v>28.86</v>
      </c>
    </row>
    <row r="209" spans="1:4" ht="20.100000000000001" customHeight="1">
      <c r="A209" s="72">
        <v>148996</v>
      </c>
      <c r="B209" s="73" t="s">
        <v>658</v>
      </c>
      <c r="C209" s="74">
        <v>16</v>
      </c>
      <c r="D209" s="75">
        <v>21.59</v>
      </c>
    </row>
    <row r="210" spans="1:4" ht="20.100000000000001" customHeight="1">
      <c r="A210" s="72">
        <v>151745</v>
      </c>
      <c r="B210" s="73" t="s">
        <v>659</v>
      </c>
      <c r="C210" s="77">
        <v>3056</v>
      </c>
      <c r="D210" s="75">
        <v>2.16</v>
      </c>
    </row>
    <row r="211" spans="1:4" ht="20.100000000000001" customHeight="1">
      <c r="A211" s="72">
        <v>152659</v>
      </c>
      <c r="B211" s="73" t="s">
        <v>660</v>
      </c>
      <c r="C211" s="74">
        <v>85</v>
      </c>
      <c r="D211" s="75">
        <v>11.19</v>
      </c>
    </row>
    <row r="212" spans="1:4" ht="20.100000000000001" customHeight="1">
      <c r="A212" s="72">
        <v>152738</v>
      </c>
      <c r="B212" s="73" t="s">
        <v>661</v>
      </c>
      <c r="C212" s="74">
        <v>120</v>
      </c>
      <c r="D212" s="75">
        <v>9.7200000000000006</v>
      </c>
    </row>
    <row r="213" spans="1:4" ht="20.100000000000001" customHeight="1">
      <c r="A213" s="72">
        <v>153051</v>
      </c>
      <c r="B213" s="73" t="s">
        <v>1023</v>
      </c>
      <c r="C213" s="74">
        <v>20</v>
      </c>
      <c r="D213" s="75">
        <v>4.75</v>
      </c>
    </row>
    <row r="214" spans="1:4" ht="20.100000000000001" customHeight="1">
      <c r="A214" s="72">
        <v>153052</v>
      </c>
      <c r="B214" s="73" t="s">
        <v>662</v>
      </c>
      <c r="C214" s="74">
        <v>120</v>
      </c>
      <c r="D214" s="75">
        <v>3.57</v>
      </c>
    </row>
    <row r="215" spans="1:4" ht="20.100000000000001" customHeight="1">
      <c r="A215" s="72">
        <v>152660</v>
      </c>
      <c r="B215" s="73" t="s">
        <v>663</v>
      </c>
      <c r="C215" s="74">
        <v>39</v>
      </c>
      <c r="D215" s="75">
        <v>4.78</v>
      </c>
    </row>
    <row r="216" spans="1:4" ht="20.100000000000001" customHeight="1">
      <c r="A216" s="72">
        <v>153057</v>
      </c>
      <c r="B216" s="73" t="s">
        <v>665</v>
      </c>
      <c r="C216" s="74">
        <v>120</v>
      </c>
      <c r="D216" s="75">
        <v>7.14</v>
      </c>
    </row>
    <row r="217" spans="1:4" ht="20.100000000000001" customHeight="1">
      <c r="A217" s="72">
        <v>153050</v>
      </c>
      <c r="B217" s="73" t="s">
        <v>666</v>
      </c>
      <c r="C217" s="77">
        <v>1000</v>
      </c>
      <c r="D217" s="75">
        <v>3.57</v>
      </c>
    </row>
    <row r="218" spans="1:4" ht="20.100000000000001" customHeight="1">
      <c r="A218" s="72">
        <v>152661</v>
      </c>
      <c r="B218" s="73" t="s">
        <v>667</v>
      </c>
      <c r="C218" s="74">
        <v>87</v>
      </c>
      <c r="D218" s="75">
        <v>4.78</v>
      </c>
    </row>
    <row r="219" spans="1:4" ht="20.100000000000001" customHeight="1">
      <c r="A219" s="72">
        <v>153045</v>
      </c>
      <c r="B219" s="73" t="s">
        <v>668</v>
      </c>
      <c r="C219" s="77">
        <v>1456</v>
      </c>
      <c r="D219" s="75">
        <v>3.01</v>
      </c>
    </row>
    <row r="220" spans="1:4" ht="20.100000000000001" customHeight="1">
      <c r="A220" s="72">
        <v>152976</v>
      </c>
      <c r="B220" s="73" t="s">
        <v>669</v>
      </c>
      <c r="C220" s="74">
        <v>208</v>
      </c>
      <c r="D220" s="75">
        <v>3.14</v>
      </c>
    </row>
    <row r="221" spans="1:4" ht="20.100000000000001" customHeight="1">
      <c r="A221" s="72">
        <v>152977</v>
      </c>
      <c r="B221" s="73" t="s">
        <v>670</v>
      </c>
      <c r="C221" s="74">
        <v>360</v>
      </c>
      <c r="D221" s="75">
        <v>3.7</v>
      </c>
    </row>
    <row r="222" spans="1:4" ht="20.100000000000001" customHeight="1">
      <c r="A222" s="72">
        <v>153053</v>
      </c>
      <c r="B222" s="73" t="s">
        <v>671</v>
      </c>
      <c r="C222" s="74">
        <v>60</v>
      </c>
      <c r="D222" s="75">
        <v>5.31</v>
      </c>
    </row>
    <row r="223" spans="1:4" ht="20.100000000000001" customHeight="1">
      <c r="A223" s="72">
        <v>146374</v>
      </c>
      <c r="B223" s="73" t="s">
        <v>1024</v>
      </c>
      <c r="C223" s="74">
        <v>108</v>
      </c>
      <c r="D223" s="75">
        <v>5.05</v>
      </c>
    </row>
    <row r="224" spans="1:4" ht="20.100000000000001" customHeight="1">
      <c r="A224" s="72">
        <v>143990</v>
      </c>
      <c r="B224" s="73" t="s">
        <v>672</v>
      </c>
      <c r="C224" s="74">
        <v>18</v>
      </c>
      <c r="D224" s="75">
        <v>6.76</v>
      </c>
    </row>
    <row r="225" spans="1:4" ht="20.100000000000001" customHeight="1">
      <c r="A225" s="72">
        <v>143991</v>
      </c>
      <c r="B225" s="73" t="s">
        <v>673</v>
      </c>
      <c r="C225" s="74">
        <v>90</v>
      </c>
      <c r="D225" s="75">
        <v>5.91</v>
      </c>
    </row>
    <row r="226" spans="1:4" ht="20.100000000000001" customHeight="1">
      <c r="A226" s="72">
        <v>153555</v>
      </c>
      <c r="B226" s="73" t="s">
        <v>674</v>
      </c>
      <c r="C226" s="74">
        <v>190.71</v>
      </c>
      <c r="D226" s="75">
        <v>8.84</v>
      </c>
    </row>
    <row r="227" spans="1:4" ht="20.100000000000001" customHeight="1">
      <c r="A227" s="72">
        <v>143992</v>
      </c>
      <c r="B227" s="73" t="s">
        <v>675</v>
      </c>
      <c r="C227" s="74">
        <v>612</v>
      </c>
      <c r="D227" s="75">
        <v>4.5</v>
      </c>
    </row>
    <row r="228" spans="1:4" ht="20.100000000000001" customHeight="1">
      <c r="A228" s="72">
        <v>143994</v>
      </c>
      <c r="B228" s="73" t="s">
        <v>676</v>
      </c>
      <c r="C228" s="74">
        <v>36</v>
      </c>
      <c r="D228" s="75">
        <v>5.91</v>
      </c>
    </row>
    <row r="229" spans="1:4" ht="20.100000000000001" customHeight="1">
      <c r="A229" s="72">
        <v>838751</v>
      </c>
      <c r="B229" s="73" t="s">
        <v>243</v>
      </c>
      <c r="C229" s="74">
        <v>2</v>
      </c>
      <c r="D229" s="75">
        <v>47.85</v>
      </c>
    </row>
    <row r="230" spans="1:4" ht="20.100000000000001" customHeight="1">
      <c r="A230" s="76" t="s">
        <v>244</v>
      </c>
      <c r="B230" s="73" t="s">
        <v>245</v>
      </c>
      <c r="C230" s="74">
        <v>7</v>
      </c>
      <c r="D230" s="75">
        <v>6.02</v>
      </c>
    </row>
    <row r="231" spans="1:4" ht="20.100000000000001" customHeight="1">
      <c r="A231" s="76" t="s">
        <v>246</v>
      </c>
      <c r="B231" s="73" t="s">
        <v>247</v>
      </c>
      <c r="C231" s="74">
        <v>35</v>
      </c>
      <c r="D231" s="75">
        <v>5.29</v>
      </c>
    </row>
    <row r="232" spans="1:4" ht="20.100000000000001" customHeight="1">
      <c r="A232" s="76" t="s">
        <v>677</v>
      </c>
      <c r="B232" s="73" t="s">
        <v>678</v>
      </c>
      <c r="C232" s="74">
        <v>4</v>
      </c>
      <c r="D232" s="75">
        <v>17.399999999999999</v>
      </c>
    </row>
    <row r="233" spans="1:4" ht="20.100000000000001" customHeight="1">
      <c r="A233" s="76" t="s">
        <v>679</v>
      </c>
      <c r="B233" s="73" t="s">
        <v>680</v>
      </c>
      <c r="C233" s="74">
        <v>94</v>
      </c>
      <c r="D233" s="75">
        <v>17.399999999999999</v>
      </c>
    </row>
    <row r="234" spans="1:4" ht="20.100000000000001" customHeight="1">
      <c r="A234" s="76" t="s">
        <v>248</v>
      </c>
      <c r="B234" s="73" t="s">
        <v>249</v>
      </c>
      <c r="C234" s="74">
        <v>2</v>
      </c>
      <c r="D234" s="75">
        <v>8.26</v>
      </c>
    </row>
    <row r="235" spans="1:4" ht="20.100000000000001" customHeight="1">
      <c r="A235" s="76" t="s">
        <v>954</v>
      </c>
      <c r="B235" s="73" t="s">
        <v>955</v>
      </c>
      <c r="C235" s="74">
        <v>2</v>
      </c>
      <c r="D235" s="75">
        <v>6.81</v>
      </c>
    </row>
    <row r="236" spans="1:4" ht="20.100000000000001" customHeight="1">
      <c r="A236" s="76" t="s">
        <v>250</v>
      </c>
      <c r="B236" s="73" t="s">
        <v>251</v>
      </c>
      <c r="C236" s="74">
        <v>60</v>
      </c>
      <c r="D236" s="75">
        <v>6.05</v>
      </c>
    </row>
    <row r="237" spans="1:4" ht="20.100000000000001" customHeight="1">
      <c r="A237" s="76" t="s">
        <v>685</v>
      </c>
      <c r="B237" s="73" t="s">
        <v>686</v>
      </c>
      <c r="C237" s="74">
        <v>2</v>
      </c>
      <c r="D237" s="75">
        <v>11.43</v>
      </c>
    </row>
    <row r="238" spans="1:4" ht="20.100000000000001" customHeight="1">
      <c r="A238" s="76" t="s">
        <v>687</v>
      </c>
      <c r="B238" s="73" t="s">
        <v>688</v>
      </c>
      <c r="C238" s="74">
        <v>20</v>
      </c>
      <c r="D238" s="75">
        <v>3.97</v>
      </c>
    </row>
    <row r="239" spans="1:4" ht="20.100000000000001" customHeight="1">
      <c r="A239" s="76" t="s">
        <v>252</v>
      </c>
      <c r="B239" s="73" t="s">
        <v>253</v>
      </c>
      <c r="C239" s="74">
        <v>76</v>
      </c>
      <c r="D239" s="75">
        <v>0.44</v>
      </c>
    </row>
    <row r="240" spans="1:4" ht="20.100000000000001" customHeight="1">
      <c r="A240" s="76" t="s">
        <v>689</v>
      </c>
      <c r="B240" s="73" t="s">
        <v>690</v>
      </c>
      <c r="C240" s="74">
        <v>2</v>
      </c>
      <c r="D240" s="75">
        <v>4.59</v>
      </c>
    </row>
    <row r="241" spans="1:4" ht="20.100000000000001" customHeight="1">
      <c r="A241" s="76" t="s">
        <v>691</v>
      </c>
      <c r="B241" s="73" t="s">
        <v>692</v>
      </c>
      <c r="C241" s="74">
        <v>2</v>
      </c>
      <c r="D241" s="75">
        <v>15.69</v>
      </c>
    </row>
    <row r="242" spans="1:4" ht="20.100000000000001" customHeight="1">
      <c r="A242" s="76" t="s">
        <v>693</v>
      </c>
      <c r="B242" s="73" t="s">
        <v>694</v>
      </c>
      <c r="C242" s="74">
        <v>68</v>
      </c>
      <c r="D242" s="75">
        <v>2.78</v>
      </c>
    </row>
    <row r="243" spans="1:4" ht="20.100000000000001" customHeight="1">
      <c r="A243" s="76" t="s">
        <v>1025</v>
      </c>
      <c r="B243" s="73" t="s">
        <v>1026</v>
      </c>
      <c r="C243" s="74">
        <v>1</v>
      </c>
      <c r="D243" s="75">
        <v>0.01</v>
      </c>
    </row>
    <row r="244" spans="1:4" ht="20.100000000000001" customHeight="1">
      <c r="A244" s="76" t="s">
        <v>1027</v>
      </c>
      <c r="B244" s="73" t="s">
        <v>1028</v>
      </c>
      <c r="C244" s="74">
        <v>3</v>
      </c>
      <c r="D244" s="75">
        <v>8.49</v>
      </c>
    </row>
    <row r="245" spans="1:4" ht="20.100000000000001" customHeight="1">
      <c r="A245" s="76" t="s">
        <v>1029</v>
      </c>
      <c r="B245" s="73" t="s">
        <v>1030</v>
      </c>
      <c r="C245" s="74">
        <v>4</v>
      </c>
      <c r="D245" s="75">
        <v>6.37</v>
      </c>
    </row>
    <row r="246" spans="1:4" ht="20.100000000000001" customHeight="1">
      <c r="A246" s="72">
        <v>151155</v>
      </c>
      <c r="B246" s="73" t="s">
        <v>1031</v>
      </c>
      <c r="C246" s="74">
        <v>4</v>
      </c>
      <c r="D246" s="75">
        <v>7.49</v>
      </c>
    </row>
    <row r="247" spans="1:4" ht="20.100000000000001" customHeight="1">
      <c r="A247" s="72">
        <v>5409</v>
      </c>
      <c r="B247" s="73" t="s">
        <v>1032</v>
      </c>
      <c r="C247" s="74">
        <v>3</v>
      </c>
      <c r="D247" s="75">
        <v>16.059999999999999</v>
      </c>
    </row>
    <row r="248" spans="1:4" ht="20.100000000000001" customHeight="1">
      <c r="A248" s="76" t="s">
        <v>1033</v>
      </c>
      <c r="B248" s="73" t="s">
        <v>1034</v>
      </c>
      <c r="C248" s="74">
        <v>448</v>
      </c>
      <c r="D248" s="75">
        <v>0.01</v>
      </c>
    </row>
    <row r="249" spans="1:4" ht="20.100000000000001" customHeight="1">
      <c r="A249" s="72">
        <v>809221080</v>
      </c>
      <c r="B249" s="73" t="s">
        <v>1035</v>
      </c>
      <c r="C249" s="74">
        <v>1</v>
      </c>
      <c r="D249" s="75">
        <v>15.12</v>
      </c>
    </row>
    <row r="250" spans="1:4" ht="20.100000000000001" customHeight="1">
      <c r="A250" s="69"/>
      <c r="B250" s="69"/>
      <c r="C250" s="69"/>
      <c r="D250" s="69"/>
    </row>
    <row r="251" spans="1:4" ht="20.100000000000001" customHeight="1">
      <c r="A251" s="223" t="s">
        <v>1036</v>
      </c>
      <c r="B251" s="223"/>
      <c r="C251" s="70">
        <v>135489.07999999999</v>
      </c>
      <c r="D251" s="71">
        <v>47.85</v>
      </c>
    </row>
    <row r="252" spans="1:4" ht="20.100000000000001" customHeight="1">
      <c r="A252" s="72">
        <v>150024</v>
      </c>
      <c r="B252" s="73" t="s">
        <v>953</v>
      </c>
      <c r="C252" s="74">
        <v>832</v>
      </c>
      <c r="D252" s="75">
        <v>2.23</v>
      </c>
    </row>
    <row r="253" spans="1:4" ht="20.100000000000001" customHeight="1">
      <c r="A253" s="72">
        <v>152571</v>
      </c>
      <c r="B253" s="73" t="s">
        <v>214</v>
      </c>
      <c r="C253" s="74">
        <v>141</v>
      </c>
      <c r="D253" s="75">
        <v>4</v>
      </c>
    </row>
    <row r="254" spans="1:4" ht="20.100000000000001" customHeight="1">
      <c r="A254" s="72">
        <v>152570</v>
      </c>
      <c r="B254" s="73" t="s">
        <v>215</v>
      </c>
      <c r="C254" s="74">
        <v>228</v>
      </c>
      <c r="D254" s="75">
        <v>3.43</v>
      </c>
    </row>
    <row r="255" spans="1:4" ht="20.100000000000001" customHeight="1">
      <c r="A255" s="72">
        <v>152569</v>
      </c>
      <c r="B255" s="73" t="s">
        <v>216</v>
      </c>
      <c r="C255" s="74">
        <v>436</v>
      </c>
      <c r="D255" s="75">
        <v>4.46</v>
      </c>
    </row>
    <row r="256" spans="1:4" ht="20.100000000000001" customHeight="1">
      <c r="A256" s="72">
        <v>155051</v>
      </c>
      <c r="B256" s="73" t="s">
        <v>217</v>
      </c>
      <c r="C256" s="77">
        <v>1872</v>
      </c>
      <c r="D256" s="75">
        <v>2.82</v>
      </c>
    </row>
    <row r="257" spans="1:4" ht="20.100000000000001" customHeight="1">
      <c r="A257" s="72">
        <v>155052</v>
      </c>
      <c r="B257" s="73" t="s">
        <v>218</v>
      </c>
      <c r="C257" s="74">
        <v>720</v>
      </c>
      <c r="D257" s="75">
        <v>3.53</v>
      </c>
    </row>
    <row r="258" spans="1:4" ht="20.100000000000001" customHeight="1">
      <c r="A258" s="72">
        <v>152568</v>
      </c>
      <c r="B258" s="73" t="s">
        <v>219</v>
      </c>
      <c r="C258" s="74">
        <v>136</v>
      </c>
      <c r="D258" s="75">
        <v>4.03</v>
      </c>
    </row>
    <row r="259" spans="1:4" ht="20.100000000000001" customHeight="1">
      <c r="A259" s="72">
        <v>154879</v>
      </c>
      <c r="B259" s="73" t="s">
        <v>220</v>
      </c>
      <c r="C259" s="74">
        <v>840</v>
      </c>
      <c r="D259" s="75">
        <v>3.11</v>
      </c>
    </row>
    <row r="260" spans="1:4" ht="20.100000000000001" customHeight="1">
      <c r="A260" s="72">
        <v>152627</v>
      </c>
      <c r="B260" s="73" t="s">
        <v>221</v>
      </c>
      <c r="C260" s="74">
        <v>122</v>
      </c>
      <c r="D260" s="75">
        <v>4.46</v>
      </c>
    </row>
    <row r="261" spans="1:4" ht="20.100000000000001" customHeight="1">
      <c r="A261" s="72">
        <v>152537</v>
      </c>
      <c r="B261" s="73" t="s">
        <v>222</v>
      </c>
      <c r="C261" s="74">
        <v>41</v>
      </c>
      <c r="D261" s="75">
        <v>10.86</v>
      </c>
    </row>
    <row r="262" spans="1:4" ht="20.100000000000001" customHeight="1">
      <c r="A262" s="72">
        <v>152567</v>
      </c>
      <c r="B262" s="73" t="s">
        <v>223</v>
      </c>
      <c r="C262" s="74">
        <v>266</v>
      </c>
      <c r="D262" s="75">
        <v>6.16</v>
      </c>
    </row>
    <row r="263" spans="1:4" ht="20.100000000000001" customHeight="1">
      <c r="A263" s="72">
        <v>155053</v>
      </c>
      <c r="B263" s="73" t="s">
        <v>224</v>
      </c>
      <c r="C263" s="77">
        <v>2080</v>
      </c>
      <c r="D263" s="75">
        <v>4.21</v>
      </c>
    </row>
    <row r="264" spans="1:4">
      <c r="A264" s="72">
        <v>155054</v>
      </c>
      <c r="B264" s="73" t="s">
        <v>225</v>
      </c>
      <c r="C264" s="74">
        <v>620</v>
      </c>
      <c r="D264" s="75">
        <v>5.17</v>
      </c>
    </row>
    <row r="265" spans="1:4">
      <c r="A265" s="72">
        <v>152566</v>
      </c>
      <c r="B265" s="73" t="s">
        <v>226</v>
      </c>
      <c r="C265" s="77">
        <v>1460</v>
      </c>
      <c r="D265" s="75">
        <v>5.73</v>
      </c>
    </row>
    <row r="266" spans="1:4">
      <c r="A266" s="72">
        <v>154140</v>
      </c>
      <c r="B266" s="73" t="s">
        <v>227</v>
      </c>
      <c r="C266" s="77">
        <v>1020</v>
      </c>
      <c r="D266" s="75">
        <v>4.3899999999999997</v>
      </c>
    </row>
    <row r="267" spans="1:4">
      <c r="A267" s="72">
        <v>152573</v>
      </c>
      <c r="B267" s="73" t="s">
        <v>228</v>
      </c>
      <c r="C267" s="74">
        <v>51</v>
      </c>
      <c r="D267" s="75">
        <v>6.16</v>
      </c>
    </row>
    <row r="268" spans="1:4">
      <c r="A268" s="72">
        <v>152572</v>
      </c>
      <c r="B268" s="73" t="s">
        <v>229</v>
      </c>
      <c r="C268" s="74">
        <v>112</v>
      </c>
      <c r="D268" s="75">
        <v>5.73</v>
      </c>
    </row>
    <row r="269" spans="1:4">
      <c r="A269" s="72">
        <v>152565</v>
      </c>
      <c r="B269" s="73" t="s">
        <v>230</v>
      </c>
      <c r="C269" s="74">
        <v>347</v>
      </c>
      <c r="D269" s="75">
        <v>6.4</v>
      </c>
    </row>
    <row r="270" spans="1:4">
      <c r="A270" s="72">
        <v>153394</v>
      </c>
      <c r="B270" s="73" t="s">
        <v>232</v>
      </c>
      <c r="C270" s="74">
        <v>320</v>
      </c>
      <c r="D270" s="75">
        <v>5.4</v>
      </c>
    </row>
    <row r="271" spans="1:4">
      <c r="A271" s="72">
        <v>152564</v>
      </c>
      <c r="B271" s="73" t="s">
        <v>233</v>
      </c>
      <c r="C271" s="74">
        <v>76</v>
      </c>
      <c r="D271" s="75">
        <v>6</v>
      </c>
    </row>
    <row r="272" spans="1:4">
      <c r="A272" s="72">
        <v>154141</v>
      </c>
      <c r="B272" s="73" t="s">
        <v>234</v>
      </c>
      <c r="C272" s="74">
        <v>540</v>
      </c>
      <c r="D272" s="75">
        <v>4.82</v>
      </c>
    </row>
    <row r="273" spans="1:4">
      <c r="A273" s="72">
        <v>152574</v>
      </c>
      <c r="B273" s="73" t="s">
        <v>235</v>
      </c>
      <c r="C273" s="74">
        <v>393</v>
      </c>
      <c r="D273" s="75">
        <v>6.52</v>
      </c>
    </row>
    <row r="274" spans="1:4">
      <c r="A274" s="72">
        <v>155057</v>
      </c>
      <c r="B274" s="73" t="s">
        <v>236</v>
      </c>
      <c r="C274" s="74">
        <v>240</v>
      </c>
      <c r="D274" s="75">
        <v>5.68</v>
      </c>
    </row>
    <row r="275" spans="1:4">
      <c r="A275" s="72">
        <v>150941</v>
      </c>
      <c r="B275" s="73" t="s">
        <v>236</v>
      </c>
      <c r="C275" s="74">
        <v>80</v>
      </c>
      <c r="D275" s="75">
        <v>5.68</v>
      </c>
    </row>
    <row r="276" spans="1:4">
      <c r="A276" s="72">
        <v>155056</v>
      </c>
      <c r="B276" s="73" t="s">
        <v>237</v>
      </c>
      <c r="C276" s="74">
        <v>624</v>
      </c>
      <c r="D276" s="75">
        <v>4.71</v>
      </c>
    </row>
    <row r="277" spans="1:4">
      <c r="A277" s="72">
        <v>153018</v>
      </c>
      <c r="B277" s="73" t="s">
        <v>238</v>
      </c>
      <c r="C277" s="74">
        <v>88</v>
      </c>
      <c r="D277" s="75">
        <v>6.16</v>
      </c>
    </row>
    <row r="278" spans="1:4">
      <c r="A278" s="72">
        <v>154142</v>
      </c>
      <c r="B278" s="73" t="s">
        <v>239</v>
      </c>
      <c r="C278" s="74">
        <v>360</v>
      </c>
      <c r="D278" s="75">
        <v>5.2</v>
      </c>
    </row>
    <row r="279" spans="1:4">
      <c r="A279" s="72">
        <v>124693</v>
      </c>
      <c r="B279" s="73" t="s">
        <v>632</v>
      </c>
      <c r="C279" s="77">
        <v>2500</v>
      </c>
      <c r="D279" s="75">
        <v>3.03</v>
      </c>
    </row>
    <row r="280" spans="1:4">
      <c r="A280" s="72">
        <v>155078</v>
      </c>
      <c r="B280" s="73" t="s">
        <v>633</v>
      </c>
      <c r="C280" s="77">
        <v>2288</v>
      </c>
      <c r="D280" s="75">
        <v>3.03</v>
      </c>
    </row>
    <row r="281" spans="1:4">
      <c r="A281" s="72">
        <v>124701</v>
      </c>
      <c r="B281" s="73" t="s">
        <v>633</v>
      </c>
      <c r="C281" s="74">
        <v>28</v>
      </c>
      <c r="D281" s="75">
        <v>3.45</v>
      </c>
    </row>
    <row r="282" spans="1:4">
      <c r="A282" s="72">
        <v>152625</v>
      </c>
      <c r="B282" s="73" t="s">
        <v>240</v>
      </c>
      <c r="C282" s="74">
        <v>338</v>
      </c>
      <c r="D282" s="75">
        <v>3.43</v>
      </c>
    </row>
    <row r="283" spans="1:4">
      <c r="A283" s="72">
        <v>152196</v>
      </c>
      <c r="B283" s="73" t="s">
        <v>241</v>
      </c>
      <c r="C283" s="77">
        <v>3328</v>
      </c>
      <c r="D283" s="75">
        <v>2.46</v>
      </c>
    </row>
    <row r="284" spans="1:4">
      <c r="A284" s="72">
        <v>152624</v>
      </c>
      <c r="B284" s="73" t="s">
        <v>242</v>
      </c>
      <c r="C284" s="74">
        <v>856</v>
      </c>
      <c r="D284" s="75">
        <v>3</v>
      </c>
    </row>
    <row r="285" spans="1:4">
      <c r="A285" s="72">
        <v>154555</v>
      </c>
      <c r="B285" s="73" t="s">
        <v>634</v>
      </c>
      <c r="C285" s="74">
        <v>268</v>
      </c>
      <c r="D285" s="75">
        <v>4.93</v>
      </c>
    </row>
    <row r="286" spans="1:4">
      <c r="A286" s="72">
        <v>124226</v>
      </c>
      <c r="B286" s="73" t="s">
        <v>635</v>
      </c>
      <c r="C286" s="77">
        <v>2704</v>
      </c>
      <c r="D286" s="75">
        <v>2.46</v>
      </c>
    </row>
    <row r="287" spans="1:4">
      <c r="A287" s="72">
        <v>155084</v>
      </c>
      <c r="B287" s="73" t="s">
        <v>636</v>
      </c>
      <c r="C287" s="74">
        <v>240</v>
      </c>
      <c r="D287" s="75">
        <v>3.43</v>
      </c>
    </row>
    <row r="288" spans="1:4">
      <c r="A288" s="72">
        <v>124231</v>
      </c>
      <c r="B288" s="73" t="s">
        <v>636</v>
      </c>
      <c r="C288" s="74">
        <v>60</v>
      </c>
      <c r="D288" s="75">
        <v>3.43</v>
      </c>
    </row>
    <row r="289" spans="1:4">
      <c r="A289" s="72">
        <v>149632</v>
      </c>
      <c r="B289" s="73" t="s">
        <v>637</v>
      </c>
      <c r="C289" s="74">
        <v>416</v>
      </c>
      <c r="D289" s="75">
        <v>2.57</v>
      </c>
    </row>
    <row r="290" spans="1:4">
      <c r="A290" s="72">
        <v>149635</v>
      </c>
      <c r="B290" s="73" t="s">
        <v>638</v>
      </c>
      <c r="C290" s="74">
        <v>100</v>
      </c>
      <c r="D290" s="75">
        <v>2.94</v>
      </c>
    </row>
    <row r="291" spans="1:4">
      <c r="A291" s="72">
        <v>149637</v>
      </c>
      <c r="B291" s="73" t="s">
        <v>639</v>
      </c>
      <c r="C291" s="77">
        <v>3120</v>
      </c>
      <c r="D291" s="75">
        <v>2.31</v>
      </c>
    </row>
    <row r="292" spans="1:4">
      <c r="A292" s="72">
        <v>149640</v>
      </c>
      <c r="B292" s="73" t="s">
        <v>640</v>
      </c>
      <c r="C292" s="74">
        <v>20</v>
      </c>
      <c r="D292" s="75">
        <v>2.94</v>
      </c>
    </row>
    <row r="293" spans="1:4">
      <c r="A293" s="72">
        <v>149642</v>
      </c>
      <c r="B293" s="73" t="s">
        <v>641</v>
      </c>
      <c r="C293" s="77">
        <v>1248</v>
      </c>
      <c r="D293" s="75">
        <v>2.1800000000000002</v>
      </c>
    </row>
    <row r="294" spans="1:4">
      <c r="A294" s="72">
        <v>149645</v>
      </c>
      <c r="B294" s="73" t="s">
        <v>642</v>
      </c>
      <c r="C294" s="74">
        <v>980</v>
      </c>
      <c r="D294" s="75">
        <v>2.2400000000000002</v>
      </c>
    </row>
    <row r="295" spans="1:4">
      <c r="A295" s="72">
        <v>149647</v>
      </c>
      <c r="B295" s="73" t="s">
        <v>643</v>
      </c>
      <c r="C295" s="77">
        <v>1456</v>
      </c>
      <c r="D295" s="75">
        <v>2.46</v>
      </c>
    </row>
    <row r="296" spans="1:4">
      <c r="A296" s="72">
        <v>149650</v>
      </c>
      <c r="B296" s="73" t="s">
        <v>644</v>
      </c>
      <c r="C296" s="74">
        <v>60</v>
      </c>
      <c r="D296" s="75">
        <v>2.59</v>
      </c>
    </row>
    <row r="297" spans="1:4">
      <c r="A297" s="72">
        <v>149655</v>
      </c>
      <c r="B297" s="73" t="s">
        <v>645</v>
      </c>
      <c r="C297" s="74">
        <v>220</v>
      </c>
      <c r="D297" s="75">
        <v>3.15</v>
      </c>
    </row>
    <row r="298" spans="1:4">
      <c r="A298" s="72">
        <v>149663</v>
      </c>
      <c r="B298" s="73" t="s">
        <v>646</v>
      </c>
      <c r="C298" s="74">
        <v>120</v>
      </c>
      <c r="D298" s="75">
        <v>2.94</v>
      </c>
    </row>
    <row r="299" spans="1:4">
      <c r="A299" s="72">
        <v>149659</v>
      </c>
      <c r="B299" s="73" t="s">
        <v>647</v>
      </c>
      <c r="C299" s="74">
        <v>40</v>
      </c>
      <c r="D299" s="75">
        <v>3.36</v>
      </c>
    </row>
    <row r="300" spans="1:4">
      <c r="A300" s="72">
        <v>122849</v>
      </c>
      <c r="B300" s="73" t="s">
        <v>648</v>
      </c>
      <c r="C300" s="77">
        <v>1040</v>
      </c>
      <c r="D300" s="75">
        <v>15.6</v>
      </c>
    </row>
    <row r="301" spans="1:4">
      <c r="A301" s="72">
        <v>152540</v>
      </c>
      <c r="B301" s="73" t="s">
        <v>649</v>
      </c>
      <c r="C301" s="74">
        <v>2.8</v>
      </c>
      <c r="D301" s="75">
        <v>15.07</v>
      </c>
    </row>
    <row r="302" spans="1:4">
      <c r="A302" s="72">
        <v>153549</v>
      </c>
      <c r="B302" s="73" t="s">
        <v>650</v>
      </c>
      <c r="C302" s="74">
        <v>17.16</v>
      </c>
      <c r="D302" s="75">
        <v>14.65</v>
      </c>
    </row>
    <row r="303" spans="1:4">
      <c r="A303" s="72">
        <v>143986</v>
      </c>
      <c r="B303" s="73" t="s">
        <v>651</v>
      </c>
      <c r="C303" s="74">
        <v>18</v>
      </c>
      <c r="D303" s="75">
        <v>6.14</v>
      </c>
    </row>
    <row r="304" spans="1:4">
      <c r="A304" s="72">
        <v>146379</v>
      </c>
      <c r="B304" s="73" t="s">
        <v>652</v>
      </c>
      <c r="C304" s="74">
        <v>306</v>
      </c>
      <c r="D304" s="75">
        <v>6.83</v>
      </c>
    </row>
    <row r="305" spans="1:4">
      <c r="A305" s="72">
        <v>153553</v>
      </c>
      <c r="B305" s="73" t="s">
        <v>653</v>
      </c>
      <c r="C305" s="74">
        <v>124.41</v>
      </c>
      <c r="D305" s="75">
        <v>10.4</v>
      </c>
    </row>
    <row r="306" spans="1:4">
      <c r="A306" s="72">
        <v>123275</v>
      </c>
      <c r="B306" s="73" t="s">
        <v>654</v>
      </c>
      <c r="C306" s="74">
        <v>180</v>
      </c>
      <c r="D306" s="75">
        <v>6.47</v>
      </c>
    </row>
    <row r="307" spans="1:4">
      <c r="A307" s="72">
        <v>150531</v>
      </c>
      <c r="B307" s="73" t="s">
        <v>655</v>
      </c>
      <c r="C307" s="74">
        <v>540</v>
      </c>
      <c r="D307" s="75">
        <v>6.95</v>
      </c>
    </row>
    <row r="308" spans="1:4">
      <c r="A308" s="72">
        <v>124398</v>
      </c>
      <c r="B308" s="73" t="s">
        <v>656</v>
      </c>
      <c r="C308" s="74">
        <v>656</v>
      </c>
      <c r="D308" s="75">
        <v>22.12</v>
      </c>
    </row>
    <row r="309" spans="1:4">
      <c r="A309" s="72">
        <v>149709</v>
      </c>
      <c r="B309" s="73" t="s">
        <v>657</v>
      </c>
      <c r="C309" s="74">
        <v>16</v>
      </c>
      <c r="D309" s="75">
        <v>28.86</v>
      </c>
    </row>
    <row r="310" spans="1:4">
      <c r="A310" s="72">
        <v>148996</v>
      </c>
      <c r="B310" s="73" t="s">
        <v>658</v>
      </c>
      <c r="C310" s="74">
        <v>48</v>
      </c>
      <c r="D310" s="75">
        <v>21.59</v>
      </c>
    </row>
    <row r="311" spans="1:4">
      <c r="A311" s="72">
        <v>151745</v>
      </c>
      <c r="B311" s="73" t="s">
        <v>659</v>
      </c>
      <c r="C311" s="74">
        <v>352</v>
      </c>
      <c r="D311" s="75">
        <v>2.16</v>
      </c>
    </row>
    <row r="312" spans="1:4">
      <c r="A312" s="72">
        <v>152659</v>
      </c>
      <c r="B312" s="73" t="s">
        <v>660</v>
      </c>
      <c r="C312" s="74">
        <v>118</v>
      </c>
      <c r="D312" s="75">
        <v>11.19</v>
      </c>
    </row>
    <row r="313" spans="1:4">
      <c r="A313" s="72">
        <v>152738</v>
      </c>
      <c r="B313" s="73" t="s">
        <v>661</v>
      </c>
      <c r="C313" s="74">
        <v>240</v>
      </c>
      <c r="D313" s="75">
        <v>9.7200000000000006</v>
      </c>
    </row>
    <row r="314" spans="1:4">
      <c r="A314" s="72">
        <v>153052</v>
      </c>
      <c r="B314" s="73" t="s">
        <v>662</v>
      </c>
      <c r="C314" s="74">
        <v>320</v>
      </c>
      <c r="D314" s="75">
        <v>3.57</v>
      </c>
    </row>
    <row r="315" spans="1:4">
      <c r="A315" s="72">
        <v>152660</v>
      </c>
      <c r="B315" s="73" t="s">
        <v>663</v>
      </c>
      <c r="C315" s="74">
        <v>74</v>
      </c>
      <c r="D315" s="75">
        <v>4.78</v>
      </c>
    </row>
    <row r="316" spans="1:4">
      <c r="A316" s="72">
        <v>153046</v>
      </c>
      <c r="B316" s="73" t="s">
        <v>664</v>
      </c>
      <c r="C316" s="74">
        <v>624</v>
      </c>
      <c r="D316" s="75">
        <v>3.01</v>
      </c>
    </row>
    <row r="317" spans="1:4">
      <c r="A317" s="72">
        <v>153057</v>
      </c>
      <c r="B317" s="73" t="s">
        <v>665</v>
      </c>
      <c r="C317" s="74">
        <v>140</v>
      </c>
      <c r="D317" s="75">
        <v>7.14</v>
      </c>
    </row>
    <row r="318" spans="1:4">
      <c r="A318" s="72">
        <v>153050</v>
      </c>
      <c r="B318" s="73" t="s">
        <v>666</v>
      </c>
      <c r="C318" s="74">
        <v>700</v>
      </c>
      <c r="D318" s="75">
        <v>3.57</v>
      </c>
    </row>
    <row r="319" spans="1:4">
      <c r="A319" s="72">
        <v>152661</v>
      </c>
      <c r="B319" s="73" t="s">
        <v>667</v>
      </c>
      <c r="C319" s="74">
        <v>128</v>
      </c>
      <c r="D319" s="75">
        <v>4.78</v>
      </c>
    </row>
    <row r="320" spans="1:4">
      <c r="A320" s="72">
        <v>153045</v>
      </c>
      <c r="B320" s="73" t="s">
        <v>668</v>
      </c>
      <c r="C320" s="77">
        <v>1040</v>
      </c>
      <c r="D320" s="75">
        <v>3.01</v>
      </c>
    </row>
    <row r="321" spans="1:4">
      <c r="A321" s="72">
        <v>152976</v>
      </c>
      <c r="B321" s="73" t="s">
        <v>669</v>
      </c>
      <c r="C321" s="74">
        <v>624</v>
      </c>
      <c r="D321" s="75">
        <v>3.14</v>
      </c>
    </row>
    <row r="322" spans="1:4">
      <c r="A322" s="72">
        <v>152977</v>
      </c>
      <c r="B322" s="73" t="s">
        <v>670</v>
      </c>
      <c r="C322" s="74">
        <v>360</v>
      </c>
      <c r="D322" s="75">
        <v>3.7</v>
      </c>
    </row>
    <row r="323" spans="1:4">
      <c r="A323" s="72">
        <v>153053</v>
      </c>
      <c r="B323" s="73" t="s">
        <v>671</v>
      </c>
      <c r="C323" s="74">
        <v>60</v>
      </c>
      <c r="D323" s="75">
        <v>5.31</v>
      </c>
    </row>
    <row r="324" spans="1:4">
      <c r="A324" s="72">
        <v>143990</v>
      </c>
      <c r="B324" s="73" t="s">
        <v>672</v>
      </c>
      <c r="C324" s="74">
        <v>36</v>
      </c>
      <c r="D324" s="75">
        <v>6.76</v>
      </c>
    </row>
    <row r="325" spans="1:4">
      <c r="A325" s="72">
        <v>143991</v>
      </c>
      <c r="B325" s="73" t="s">
        <v>673</v>
      </c>
      <c r="C325" s="74">
        <v>90</v>
      </c>
      <c r="D325" s="75">
        <v>5.91</v>
      </c>
    </row>
    <row r="326" spans="1:4">
      <c r="A326" s="72">
        <v>153555</v>
      </c>
      <c r="B326" s="73" t="s">
        <v>674</v>
      </c>
      <c r="C326" s="74">
        <v>193.83</v>
      </c>
      <c r="D326" s="75">
        <v>8.84</v>
      </c>
    </row>
    <row r="327" spans="1:4">
      <c r="A327" s="72">
        <v>143992</v>
      </c>
      <c r="B327" s="73" t="s">
        <v>675</v>
      </c>
      <c r="C327" s="74">
        <v>648</v>
      </c>
      <c r="D327" s="75">
        <v>4.5</v>
      </c>
    </row>
    <row r="328" spans="1:4">
      <c r="A328" s="72">
        <v>143994</v>
      </c>
      <c r="B328" s="73" t="s">
        <v>676</v>
      </c>
      <c r="C328" s="74">
        <v>72</v>
      </c>
      <c r="D328" s="75">
        <v>5.91</v>
      </c>
    </row>
    <row r="329" spans="1:4">
      <c r="A329" s="72">
        <v>838751</v>
      </c>
      <c r="B329" s="73" t="s">
        <v>243</v>
      </c>
      <c r="C329" s="74">
        <v>2</v>
      </c>
      <c r="D329" s="75">
        <v>47.85</v>
      </c>
    </row>
    <row r="330" spans="1:4">
      <c r="A330" s="76" t="s">
        <v>244</v>
      </c>
      <c r="B330" s="73" t="s">
        <v>245</v>
      </c>
      <c r="C330" s="74">
        <v>7</v>
      </c>
      <c r="D330" s="75">
        <v>6.02</v>
      </c>
    </row>
    <row r="331" spans="1:4">
      <c r="A331" s="76" t="s">
        <v>246</v>
      </c>
      <c r="B331" s="73" t="s">
        <v>247</v>
      </c>
      <c r="C331" s="74">
        <v>35</v>
      </c>
      <c r="D331" s="75">
        <v>5.29</v>
      </c>
    </row>
    <row r="332" spans="1:4">
      <c r="A332" s="76" t="s">
        <v>677</v>
      </c>
      <c r="B332" s="73" t="s">
        <v>678</v>
      </c>
      <c r="C332" s="74">
        <v>4</v>
      </c>
      <c r="D332" s="75">
        <v>17.399999999999999</v>
      </c>
    </row>
    <row r="333" spans="1:4">
      <c r="A333" s="76" t="s">
        <v>679</v>
      </c>
      <c r="B333" s="73" t="s">
        <v>680</v>
      </c>
      <c r="C333" s="74">
        <v>94</v>
      </c>
      <c r="D333" s="75">
        <v>17.399999999999999</v>
      </c>
    </row>
    <row r="334" spans="1:4" ht="22.5">
      <c r="A334" s="76" t="s">
        <v>683</v>
      </c>
      <c r="B334" s="73" t="s">
        <v>684</v>
      </c>
      <c r="C334" s="74">
        <v>1</v>
      </c>
      <c r="D334" s="75">
        <v>3.85</v>
      </c>
    </row>
    <row r="335" spans="1:4">
      <c r="A335" s="76" t="s">
        <v>248</v>
      </c>
      <c r="B335" s="73" t="s">
        <v>249</v>
      </c>
      <c r="C335" s="74">
        <v>2</v>
      </c>
      <c r="D335" s="75">
        <v>8.26</v>
      </c>
    </row>
    <row r="336" spans="1:4">
      <c r="A336" s="76" t="s">
        <v>954</v>
      </c>
      <c r="B336" s="73" t="s">
        <v>955</v>
      </c>
      <c r="C336" s="74">
        <v>5</v>
      </c>
      <c r="D336" s="75">
        <v>6.81</v>
      </c>
    </row>
    <row r="337" spans="1:4">
      <c r="A337" s="76" t="s">
        <v>250</v>
      </c>
      <c r="B337" s="73" t="s">
        <v>251</v>
      </c>
      <c r="C337" s="74">
        <v>50</v>
      </c>
      <c r="D337" s="75">
        <v>6.05</v>
      </c>
    </row>
    <row r="338" spans="1:4">
      <c r="A338" s="76" t="s">
        <v>956</v>
      </c>
      <c r="B338" s="73" t="s">
        <v>957</v>
      </c>
      <c r="C338" s="74">
        <v>10</v>
      </c>
      <c r="D338" s="75">
        <v>7.86</v>
      </c>
    </row>
    <row r="339" spans="1:4">
      <c r="A339" s="76" t="s">
        <v>685</v>
      </c>
      <c r="B339" s="73" t="s">
        <v>686</v>
      </c>
      <c r="C339" s="74">
        <v>2</v>
      </c>
      <c r="D339" s="75">
        <v>11.43</v>
      </c>
    </row>
    <row r="340" spans="1:4">
      <c r="A340" s="76" t="s">
        <v>687</v>
      </c>
      <c r="B340" s="73" t="s">
        <v>688</v>
      </c>
      <c r="C340" s="74">
        <v>20</v>
      </c>
      <c r="D340" s="75">
        <v>3.97</v>
      </c>
    </row>
    <row r="341" spans="1:4">
      <c r="A341" s="76" t="s">
        <v>252</v>
      </c>
      <c r="B341" s="73" t="s">
        <v>253</v>
      </c>
      <c r="C341" s="74">
        <v>76</v>
      </c>
      <c r="D341" s="75">
        <v>0.44</v>
      </c>
    </row>
    <row r="342" spans="1:4">
      <c r="A342" s="76" t="s">
        <v>689</v>
      </c>
      <c r="B342" s="73" t="s">
        <v>690</v>
      </c>
      <c r="C342" s="74">
        <v>2</v>
      </c>
      <c r="D342" s="75">
        <v>4.59</v>
      </c>
    </row>
    <row r="343" spans="1:4" ht="22.5">
      <c r="A343" s="76" t="s">
        <v>691</v>
      </c>
      <c r="B343" s="73" t="s">
        <v>692</v>
      </c>
      <c r="C343" s="74">
        <v>2</v>
      </c>
      <c r="D343" s="75">
        <v>15.69</v>
      </c>
    </row>
    <row r="344" spans="1:4" ht="22.5">
      <c r="A344" s="76" t="s">
        <v>693</v>
      </c>
      <c r="B344" s="73" t="s">
        <v>694</v>
      </c>
      <c r="C344" s="74">
        <v>68</v>
      </c>
      <c r="D344" s="75">
        <v>2.78</v>
      </c>
    </row>
    <row r="346" spans="1:4">
      <c r="A346" s="76" t="s">
        <v>784</v>
      </c>
      <c r="B346" s="73" t="s">
        <v>785</v>
      </c>
      <c r="C346" s="74">
        <v>8</v>
      </c>
      <c r="D346" s="75">
        <v>7.87</v>
      </c>
    </row>
    <row r="347" spans="1:4">
      <c r="A347" s="76" t="s">
        <v>786</v>
      </c>
      <c r="B347" s="73" t="s">
        <v>787</v>
      </c>
      <c r="C347" s="74">
        <v>420</v>
      </c>
      <c r="D347" s="75">
        <v>3.15</v>
      </c>
    </row>
    <row r="348" spans="1:4">
      <c r="A348" s="76" t="s">
        <v>788</v>
      </c>
      <c r="B348" s="73" t="s">
        <v>789</v>
      </c>
      <c r="C348" s="77">
        <v>1139</v>
      </c>
      <c r="D348" s="75">
        <v>5.2</v>
      </c>
    </row>
    <row r="349" spans="1:4">
      <c r="A349" s="72">
        <v>162200105</v>
      </c>
      <c r="B349" s="73" t="s">
        <v>790</v>
      </c>
      <c r="C349" s="74">
        <v>95</v>
      </c>
      <c r="D349" s="75">
        <v>2.92</v>
      </c>
    </row>
    <row r="350" spans="1:4">
      <c r="A350" s="72">
        <v>162207405</v>
      </c>
      <c r="B350" s="73" t="s">
        <v>791</v>
      </c>
      <c r="C350" s="74">
        <v>208</v>
      </c>
      <c r="D350" s="75">
        <v>2.31</v>
      </c>
    </row>
    <row r="351" spans="1:4">
      <c r="A351" s="72">
        <v>162200505</v>
      </c>
      <c r="B351" s="73" t="s">
        <v>792</v>
      </c>
      <c r="C351" s="77">
        <v>1115</v>
      </c>
      <c r="D351" s="75">
        <v>2.4300000000000002</v>
      </c>
    </row>
    <row r="352" spans="1:4">
      <c r="A352" s="72">
        <v>163440105</v>
      </c>
      <c r="B352" s="73" t="s">
        <v>793</v>
      </c>
      <c r="C352" s="74">
        <v>2</v>
      </c>
      <c r="D352" s="75">
        <v>3.18</v>
      </c>
    </row>
    <row r="353" spans="1:4">
      <c r="A353" s="76" t="s">
        <v>794</v>
      </c>
      <c r="B353" s="73" t="s">
        <v>795</v>
      </c>
      <c r="C353" s="74">
        <v>3</v>
      </c>
      <c r="D353" s="75">
        <v>4.6900000000000004</v>
      </c>
    </row>
    <row r="354" spans="1:4">
      <c r="A354" s="76" t="s">
        <v>796</v>
      </c>
      <c r="B354" s="73" t="s">
        <v>797</v>
      </c>
      <c r="C354" s="74">
        <v>520</v>
      </c>
      <c r="D354" s="75">
        <v>4.2699999999999996</v>
      </c>
    </row>
    <row r="355" spans="1:4">
      <c r="A355" s="76" t="s">
        <v>798</v>
      </c>
      <c r="B355" s="73" t="s">
        <v>799</v>
      </c>
      <c r="C355" s="74">
        <v>6</v>
      </c>
      <c r="D355" s="75">
        <v>8.8699999999999992</v>
      </c>
    </row>
    <row r="356" spans="1:4">
      <c r="A356" s="76" t="s">
        <v>800</v>
      </c>
      <c r="B356" s="73" t="s">
        <v>801</v>
      </c>
      <c r="C356" s="74">
        <v>2</v>
      </c>
      <c r="D356" s="75">
        <v>5.39</v>
      </c>
    </row>
    <row r="357" spans="1:4">
      <c r="A357" s="76" t="s">
        <v>802</v>
      </c>
      <c r="B357" s="73" t="s">
        <v>803</v>
      </c>
      <c r="C357" s="74">
        <v>36</v>
      </c>
      <c r="D357" s="75">
        <v>8.35</v>
      </c>
    </row>
    <row r="358" spans="1:4">
      <c r="A358" s="76" t="s">
        <v>804</v>
      </c>
      <c r="B358" s="73" t="s">
        <v>805</v>
      </c>
      <c r="C358" s="74">
        <v>34</v>
      </c>
      <c r="D358" s="75">
        <v>4.6500000000000004</v>
      </c>
    </row>
    <row r="359" spans="1:4">
      <c r="A359" s="76" t="s">
        <v>806</v>
      </c>
      <c r="B359" s="73" t="s">
        <v>807</v>
      </c>
      <c r="C359" s="74">
        <v>13</v>
      </c>
      <c r="D359" s="75">
        <v>8.34</v>
      </c>
    </row>
    <row r="360" spans="1:4">
      <c r="A360" s="76" t="s">
        <v>808</v>
      </c>
      <c r="B360" s="73" t="s">
        <v>809</v>
      </c>
      <c r="C360" s="74">
        <v>100</v>
      </c>
      <c r="D360" s="75">
        <v>4.6900000000000004</v>
      </c>
    </row>
    <row r="361" spans="1:4">
      <c r="A361" s="76" t="s">
        <v>810</v>
      </c>
      <c r="B361" s="73" t="s">
        <v>811</v>
      </c>
      <c r="C361" s="74">
        <v>131</v>
      </c>
      <c r="D361" s="75">
        <v>8.33</v>
      </c>
    </row>
    <row r="362" spans="1:4">
      <c r="A362" s="76" t="s">
        <v>812</v>
      </c>
      <c r="B362" s="73" t="s">
        <v>813</v>
      </c>
      <c r="C362" s="74">
        <v>19</v>
      </c>
      <c r="D362" s="75">
        <v>8.09</v>
      </c>
    </row>
    <row r="363" spans="1:4">
      <c r="A363" s="76" t="s">
        <v>551</v>
      </c>
      <c r="B363" s="73" t="s">
        <v>552</v>
      </c>
      <c r="C363" s="74">
        <v>6</v>
      </c>
      <c r="D363" s="75">
        <v>9.49</v>
      </c>
    </row>
    <row r="364" spans="1:4">
      <c r="A364" s="76" t="s">
        <v>553</v>
      </c>
      <c r="B364" s="73" t="s">
        <v>554</v>
      </c>
      <c r="C364" s="74">
        <v>51</v>
      </c>
      <c r="D364" s="75">
        <v>7.56</v>
      </c>
    </row>
    <row r="365" spans="1:4" ht="22.5">
      <c r="A365" s="76" t="s">
        <v>814</v>
      </c>
      <c r="B365" s="73" t="s">
        <v>815</v>
      </c>
      <c r="C365" s="74">
        <v>262</v>
      </c>
      <c r="D365" s="75">
        <v>5.95</v>
      </c>
    </row>
    <row r="366" spans="1:4" ht="22.5">
      <c r="A366" s="76" t="s">
        <v>816</v>
      </c>
      <c r="B366" s="73" t="s">
        <v>817</v>
      </c>
      <c r="C366" s="74">
        <v>5</v>
      </c>
      <c r="D366" s="75">
        <v>14.57</v>
      </c>
    </row>
    <row r="367" spans="1:4" ht="22.5">
      <c r="A367" s="76" t="s">
        <v>818</v>
      </c>
      <c r="B367" s="73" t="s">
        <v>819</v>
      </c>
      <c r="C367" s="74">
        <v>114</v>
      </c>
      <c r="D367" s="75">
        <v>9.48</v>
      </c>
    </row>
    <row r="368" spans="1:4" ht="22.5">
      <c r="A368" s="76" t="s">
        <v>820</v>
      </c>
      <c r="B368" s="73" t="s">
        <v>821</v>
      </c>
      <c r="C368" s="74">
        <v>49</v>
      </c>
      <c r="D368" s="75">
        <v>7.42</v>
      </c>
    </row>
    <row r="369" spans="1:7">
      <c r="A369" s="76" t="s">
        <v>822</v>
      </c>
      <c r="B369" s="73" t="s">
        <v>823</v>
      </c>
      <c r="C369" s="74">
        <v>305</v>
      </c>
      <c r="D369" s="75">
        <v>9.49</v>
      </c>
    </row>
    <row r="370" spans="1:7">
      <c r="A370" s="76" t="s">
        <v>824</v>
      </c>
      <c r="B370" s="73" t="s">
        <v>825</v>
      </c>
      <c r="C370" s="74">
        <v>7</v>
      </c>
      <c r="D370" s="75">
        <v>18.399999999999999</v>
      </c>
    </row>
    <row r="371" spans="1:7">
      <c r="A371" s="76" t="s">
        <v>826</v>
      </c>
      <c r="B371" s="73" t="s">
        <v>827</v>
      </c>
      <c r="C371" s="74">
        <v>6</v>
      </c>
      <c r="D371" s="75">
        <v>3.85</v>
      </c>
      <c r="F371">
        <f>D371*27</f>
        <v>103.95</v>
      </c>
      <c r="G371">
        <f>F371*1.1</f>
        <v>114.34500000000001</v>
      </c>
    </row>
    <row r="372" spans="1:7">
      <c r="A372" s="76" t="s">
        <v>828</v>
      </c>
      <c r="B372" s="73" t="s">
        <v>829</v>
      </c>
      <c r="C372" s="74">
        <v>16</v>
      </c>
      <c r="D372" s="75">
        <v>3.6</v>
      </c>
      <c r="F372">
        <f>D372*27*4</f>
        <v>388.8</v>
      </c>
      <c r="G372">
        <f t="shared" ref="G372:G382" si="0">F372*1.1</f>
        <v>427.68000000000006</v>
      </c>
    </row>
    <row r="373" spans="1:7">
      <c r="A373" s="76" t="s">
        <v>830</v>
      </c>
      <c r="B373" s="73" t="s">
        <v>831</v>
      </c>
      <c r="C373" s="74">
        <v>36</v>
      </c>
      <c r="D373" s="75">
        <v>3.65</v>
      </c>
      <c r="F373">
        <f>D373*27*6</f>
        <v>591.29999999999995</v>
      </c>
      <c r="G373">
        <f t="shared" si="0"/>
        <v>650.42999999999995</v>
      </c>
    </row>
    <row r="374" spans="1:7">
      <c r="A374" s="76" t="s">
        <v>832</v>
      </c>
      <c r="B374" s="73" t="s">
        <v>833</v>
      </c>
      <c r="C374" s="74">
        <v>120</v>
      </c>
      <c r="D374" s="75">
        <v>3.4</v>
      </c>
    </row>
    <row r="375" spans="1:7">
      <c r="A375" s="76" t="s">
        <v>834</v>
      </c>
      <c r="B375" s="73" t="s">
        <v>835</v>
      </c>
      <c r="C375" s="74">
        <v>16</v>
      </c>
      <c r="D375" s="75">
        <v>3.57</v>
      </c>
    </row>
    <row r="376" spans="1:7">
      <c r="A376" s="76" t="s">
        <v>836</v>
      </c>
      <c r="B376" s="73" t="s">
        <v>837</v>
      </c>
      <c r="C376" s="74">
        <v>36</v>
      </c>
      <c r="D376" s="75">
        <v>3.52</v>
      </c>
    </row>
    <row r="377" spans="1:7">
      <c r="A377" s="76" t="s">
        <v>838</v>
      </c>
      <c r="B377" s="73" t="s">
        <v>839</v>
      </c>
      <c r="C377" s="74">
        <v>24</v>
      </c>
      <c r="D377" s="75">
        <v>3.64</v>
      </c>
    </row>
    <row r="378" spans="1:7">
      <c r="A378" s="76" t="s">
        <v>840</v>
      </c>
      <c r="B378" s="73" t="s">
        <v>841</v>
      </c>
      <c r="C378" s="74">
        <v>12</v>
      </c>
      <c r="D378" s="75">
        <v>3.23</v>
      </c>
    </row>
    <row r="379" spans="1:7">
      <c r="A379" s="76" t="s">
        <v>842</v>
      </c>
      <c r="B379" s="73" t="s">
        <v>843</v>
      </c>
      <c r="C379" s="74">
        <v>12</v>
      </c>
      <c r="D379" s="75">
        <v>5.41</v>
      </c>
      <c r="F379">
        <f>D379*27</f>
        <v>146.07</v>
      </c>
      <c r="G379">
        <f t="shared" si="0"/>
        <v>160.67699999999999</v>
      </c>
    </row>
    <row r="380" spans="1:7">
      <c r="A380" s="76" t="s">
        <v>844</v>
      </c>
      <c r="B380" s="73" t="s">
        <v>845</v>
      </c>
      <c r="C380" s="74">
        <v>6</v>
      </c>
      <c r="D380" s="75">
        <v>5.12</v>
      </c>
      <c r="F380">
        <f>D380*27*6</f>
        <v>829.44</v>
      </c>
      <c r="G380">
        <f t="shared" si="0"/>
        <v>912.38400000000013</v>
      </c>
    </row>
    <row r="381" spans="1:7">
      <c r="A381" s="76" t="s">
        <v>846</v>
      </c>
      <c r="B381" s="73" t="s">
        <v>847</v>
      </c>
      <c r="C381" s="74">
        <v>584</v>
      </c>
      <c r="D381" s="75">
        <v>3.75</v>
      </c>
      <c r="F381">
        <f>D381*27*4</f>
        <v>405</v>
      </c>
      <c r="G381">
        <f t="shared" si="0"/>
        <v>445.50000000000006</v>
      </c>
    </row>
    <row r="382" spans="1:7">
      <c r="A382" s="76" t="s">
        <v>848</v>
      </c>
      <c r="B382" s="73" t="s">
        <v>849</v>
      </c>
      <c r="C382" s="77">
        <v>1164</v>
      </c>
      <c r="D382" s="75">
        <v>4.3600000000000003</v>
      </c>
      <c r="F382">
        <f>D382*27*6</f>
        <v>706.32</v>
      </c>
      <c r="G382">
        <f t="shared" si="0"/>
        <v>776.95200000000011</v>
      </c>
    </row>
    <row r="383" spans="1:7">
      <c r="A383" s="76" t="s">
        <v>850</v>
      </c>
      <c r="B383" s="73" t="s">
        <v>851</v>
      </c>
      <c r="C383" s="74">
        <v>372</v>
      </c>
      <c r="D383" s="75">
        <v>3.81</v>
      </c>
    </row>
    <row r="384" spans="1:7">
      <c r="A384" s="76" t="s">
        <v>852</v>
      </c>
      <c r="B384" s="73" t="s">
        <v>853</v>
      </c>
      <c r="C384" s="74">
        <v>189</v>
      </c>
      <c r="D384" s="75">
        <v>3.85</v>
      </c>
    </row>
    <row r="385" spans="1:4">
      <c r="A385" s="76" t="s">
        <v>854</v>
      </c>
      <c r="B385" s="73" t="s">
        <v>855</v>
      </c>
      <c r="C385" s="77">
        <v>2392</v>
      </c>
      <c r="D385" s="75">
        <v>3.59</v>
      </c>
    </row>
    <row r="386" spans="1:4">
      <c r="A386" s="76" t="s">
        <v>856</v>
      </c>
      <c r="B386" s="73" t="s">
        <v>857</v>
      </c>
      <c r="C386" s="77">
        <v>1168</v>
      </c>
      <c r="D386" s="75">
        <v>5.86</v>
      </c>
    </row>
    <row r="387" spans="1:4">
      <c r="A387" s="76" t="s">
        <v>858</v>
      </c>
      <c r="B387" s="73" t="s">
        <v>859</v>
      </c>
      <c r="C387" s="74">
        <v>28</v>
      </c>
      <c r="D387" s="75">
        <v>9.68</v>
      </c>
    </row>
    <row r="388" spans="1:4">
      <c r="A388" s="76" t="s">
        <v>860</v>
      </c>
      <c r="B388" s="73" t="s">
        <v>861</v>
      </c>
      <c r="C388" s="74">
        <v>380</v>
      </c>
      <c r="D388" s="75">
        <v>4.4800000000000004</v>
      </c>
    </row>
    <row r="389" spans="1:4">
      <c r="A389" s="76" t="s">
        <v>862</v>
      </c>
      <c r="B389" s="73" t="s">
        <v>863</v>
      </c>
      <c r="C389" s="74">
        <v>236</v>
      </c>
      <c r="D389" s="75">
        <v>5.37</v>
      </c>
    </row>
    <row r="390" spans="1:4">
      <c r="A390" s="76" t="s">
        <v>864</v>
      </c>
      <c r="B390" s="73" t="s">
        <v>865</v>
      </c>
      <c r="C390" s="74">
        <v>860</v>
      </c>
      <c r="D390" s="75">
        <v>4.95</v>
      </c>
    </row>
    <row r="391" spans="1:4">
      <c r="A391" s="76" t="s">
        <v>866</v>
      </c>
      <c r="B391" s="73" t="s">
        <v>867</v>
      </c>
      <c r="C391" s="74">
        <v>33</v>
      </c>
      <c r="D391" s="75">
        <v>9.06</v>
      </c>
    </row>
    <row r="392" spans="1:4">
      <c r="A392" s="76" t="s">
        <v>868</v>
      </c>
      <c r="B392" s="73" t="s">
        <v>869</v>
      </c>
      <c r="C392" s="74">
        <v>251</v>
      </c>
      <c r="D392" s="75">
        <v>4.68</v>
      </c>
    </row>
    <row r="393" spans="1:4">
      <c r="A393" s="76" t="s">
        <v>870</v>
      </c>
      <c r="B393" s="73" t="s">
        <v>871</v>
      </c>
      <c r="C393" s="74">
        <v>772</v>
      </c>
      <c r="D393" s="75">
        <v>4.2699999999999996</v>
      </c>
    </row>
    <row r="394" spans="1:4">
      <c r="A394" s="76" t="s">
        <v>872</v>
      </c>
      <c r="B394" s="73" t="s">
        <v>873</v>
      </c>
      <c r="C394" s="74">
        <v>36</v>
      </c>
      <c r="D394" s="75">
        <v>4.18</v>
      </c>
    </row>
    <row r="395" spans="1:4">
      <c r="A395" s="76" t="s">
        <v>874</v>
      </c>
      <c r="B395" s="73" t="s">
        <v>875</v>
      </c>
      <c r="C395" s="74">
        <v>12</v>
      </c>
      <c r="D395" s="75">
        <v>7.39</v>
      </c>
    </row>
    <row r="396" spans="1:4">
      <c r="A396" s="76" t="s">
        <v>876</v>
      </c>
      <c r="B396" s="73" t="s">
        <v>877</v>
      </c>
      <c r="C396" s="74">
        <v>690</v>
      </c>
      <c r="D396" s="75">
        <v>4.82</v>
      </c>
    </row>
    <row r="397" spans="1:4">
      <c r="A397" s="76" t="s">
        <v>878</v>
      </c>
      <c r="B397" s="73" t="s">
        <v>879</v>
      </c>
      <c r="C397" s="74">
        <v>27</v>
      </c>
      <c r="D397" s="75">
        <v>10.95</v>
      </c>
    </row>
    <row r="398" spans="1:4">
      <c r="A398" s="76" t="s">
        <v>880</v>
      </c>
      <c r="B398" s="73" t="s">
        <v>881</v>
      </c>
      <c r="C398" s="74">
        <v>18</v>
      </c>
      <c r="D398" s="75">
        <v>7.51</v>
      </c>
    </row>
    <row r="399" spans="1:4">
      <c r="A399" s="76" t="s">
        <v>882</v>
      </c>
      <c r="B399" s="73" t="s">
        <v>883</v>
      </c>
      <c r="C399" s="74">
        <v>896</v>
      </c>
      <c r="D399" s="75">
        <v>4.33</v>
      </c>
    </row>
    <row r="400" spans="1:4" ht="22.5">
      <c r="A400" s="76" t="s">
        <v>884</v>
      </c>
      <c r="B400" s="73" t="s">
        <v>885</v>
      </c>
      <c r="C400" s="74">
        <v>24</v>
      </c>
      <c r="D400" s="75">
        <v>6.35</v>
      </c>
    </row>
    <row r="401" spans="1:4" ht="22.5">
      <c r="A401" s="76" t="s">
        <v>886</v>
      </c>
      <c r="B401" s="73" t="s">
        <v>887</v>
      </c>
      <c r="C401" s="74">
        <v>3</v>
      </c>
      <c r="D401" s="75">
        <v>11.39</v>
      </c>
    </row>
    <row r="402" spans="1:4" ht="22.5">
      <c r="A402" s="76" t="s">
        <v>888</v>
      </c>
      <c r="B402" s="73" t="s">
        <v>889</v>
      </c>
      <c r="C402" s="74">
        <v>244</v>
      </c>
      <c r="D402" s="75">
        <v>12</v>
      </c>
    </row>
    <row r="403" spans="1:4">
      <c r="A403" s="76" t="s">
        <v>890</v>
      </c>
      <c r="B403" s="73" t="s">
        <v>891</v>
      </c>
      <c r="C403" s="74">
        <v>107</v>
      </c>
      <c r="D403" s="75">
        <v>4.6500000000000004</v>
      </c>
    </row>
    <row r="404" spans="1:4" ht="22.5">
      <c r="A404" s="76" t="s">
        <v>681</v>
      </c>
      <c r="B404" s="73" t="s">
        <v>682</v>
      </c>
      <c r="C404" s="74">
        <v>258</v>
      </c>
      <c r="D404" s="75">
        <v>1.97</v>
      </c>
    </row>
    <row r="405" spans="1:4">
      <c r="A405" s="76" t="s">
        <v>892</v>
      </c>
      <c r="B405" s="73" t="s">
        <v>893</v>
      </c>
      <c r="C405" s="74">
        <v>43</v>
      </c>
      <c r="D405" s="75">
        <v>9.99</v>
      </c>
    </row>
    <row r="406" spans="1:4">
      <c r="A406" s="76" t="s">
        <v>248</v>
      </c>
      <c r="B406" s="73" t="s">
        <v>249</v>
      </c>
      <c r="C406" s="74">
        <v>173</v>
      </c>
      <c r="D406" s="75">
        <v>8.26</v>
      </c>
    </row>
    <row r="407" spans="1:4">
      <c r="A407" s="76" t="s">
        <v>894</v>
      </c>
      <c r="B407" s="73" t="s">
        <v>895</v>
      </c>
      <c r="C407" s="74">
        <v>102</v>
      </c>
      <c r="D407" s="75">
        <v>9.44</v>
      </c>
    </row>
    <row r="408" spans="1:4" ht="22.5">
      <c r="A408" s="76" t="s">
        <v>896</v>
      </c>
      <c r="B408" s="73" t="s">
        <v>897</v>
      </c>
      <c r="C408" s="74">
        <v>302</v>
      </c>
      <c r="D408" s="75">
        <v>6.55</v>
      </c>
    </row>
    <row r="409" spans="1:4" ht="22.5">
      <c r="A409" s="76" t="s">
        <v>898</v>
      </c>
      <c r="B409" s="73" t="s">
        <v>899</v>
      </c>
      <c r="C409" s="77">
        <v>7549</v>
      </c>
      <c r="D409" s="75">
        <v>4</v>
      </c>
    </row>
    <row r="410" spans="1:4" ht="22.5">
      <c r="A410" s="76" t="s">
        <v>900</v>
      </c>
      <c r="B410" s="73" t="s">
        <v>901</v>
      </c>
      <c r="C410" s="77">
        <v>1254</v>
      </c>
      <c r="D410" s="75">
        <v>5.66</v>
      </c>
    </row>
    <row r="411" spans="1:4">
      <c r="A411" s="76" t="s">
        <v>902</v>
      </c>
      <c r="B411" s="73" t="s">
        <v>903</v>
      </c>
      <c r="C411" s="77">
        <v>2405</v>
      </c>
      <c r="D411" s="75">
        <v>9.17</v>
      </c>
    </row>
    <row r="412" spans="1:4">
      <c r="A412" s="76" t="s">
        <v>904</v>
      </c>
      <c r="B412" s="73" t="s">
        <v>905</v>
      </c>
      <c r="C412" s="74">
        <v>60</v>
      </c>
      <c r="D412" s="75">
        <v>16.68</v>
      </c>
    </row>
    <row r="413" spans="1:4" ht="22.5">
      <c r="A413" s="76" t="s">
        <v>906</v>
      </c>
      <c r="B413" s="73" t="s">
        <v>907</v>
      </c>
      <c r="C413" s="74">
        <v>25</v>
      </c>
      <c r="D413" s="75">
        <v>28.12</v>
      </c>
    </row>
    <row r="414" spans="1:4">
      <c r="A414" s="76" t="s">
        <v>908</v>
      </c>
      <c r="B414" s="73" t="s">
        <v>909</v>
      </c>
      <c r="C414" s="74">
        <v>17</v>
      </c>
      <c r="D414" s="75">
        <v>29.31</v>
      </c>
    </row>
    <row r="415" spans="1:4">
      <c r="A415" s="76" t="s">
        <v>910</v>
      </c>
      <c r="B415" s="73" t="s">
        <v>911</v>
      </c>
      <c r="C415" s="74">
        <v>87</v>
      </c>
      <c r="D415" s="75">
        <v>23.38</v>
      </c>
    </row>
    <row r="416" spans="1:4">
      <c r="A416" s="76" t="s">
        <v>912</v>
      </c>
      <c r="B416" s="73" t="s">
        <v>913</v>
      </c>
      <c r="C416" s="74">
        <v>115</v>
      </c>
      <c r="D416" s="75">
        <v>21.18</v>
      </c>
    </row>
    <row r="417" spans="1:4">
      <c r="A417" s="76" t="s">
        <v>914</v>
      </c>
      <c r="B417" s="73" t="s">
        <v>915</v>
      </c>
      <c r="C417" s="74">
        <v>29</v>
      </c>
      <c r="D417" s="75">
        <v>28.85</v>
      </c>
    </row>
    <row r="418" spans="1:4">
      <c r="A418" s="76" t="s">
        <v>916</v>
      </c>
      <c r="B418" s="73" t="s">
        <v>917</v>
      </c>
      <c r="C418" s="74">
        <v>9</v>
      </c>
      <c r="D418" s="75">
        <v>28.84</v>
      </c>
    </row>
    <row r="419" spans="1:4">
      <c r="A419" s="76" t="s">
        <v>918</v>
      </c>
      <c r="B419" s="73" t="s">
        <v>919</v>
      </c>
      <c r="C419" s="74">
        <v>17</v>
      </c>
      <c r="D419" s="75">
        <v>13.82</v>
      </c>
    </row>
    <row r="420" spans="1:4">
      <c r="A420" s="76" t="s">
        <v>920</v>
      </c>
      <c r="B420" s="73" t="s">
        <v>921</v>
      </c>
      <c r="C420" s="74">
        <v>5</v>
      </c>
      <c r="D420" s="75">
        <v>30.08</v>
      </c>
    </row>
    <row r="421" spans="1:4">
      <c r="A421" s="76" t="s">
        <v>922</v>
      </c>
      <c r="B421" s="73" t="s">
        <v>923</v>
      </c>
      <c r="C421" s="74">
        <v>9</v>
      </c>
      <c r="D421" s="75">
        <v>24.68</v>
      </c>
    </row>
    <row r="422" spans="1:4">
      <c r="A422" s="76" t="s">
        <v>924</v>
      </c>
      <c r="B422" s="73" t="s">
        <v>925</v>
      </c>
      <c r="C422" s="77">
        <v>3600</v>
      </c>
      <c r="D422" s="75">
        <v>1.86</v>
      </c>
    </row>
    <row r="423" spans="1:4">
      <c r="A423" s="76" t="s">
        <v>926</v>
      </c>
      <c r="B423" s="73" t="s">
        <v>927</v>
      </c>
      <c r="C423" s="74">
        <v>32</v>
      </c>
      <c r="D423" s="75">
        <v>2.02</v>
      </c>
    </row>
    <row r="424" spans="1:4">
      <c r="A424" s="76" t="s">
        <v>928</v>
      </c>
      <c r="B424" s="73" t="s">
        <v>929</v>
      </c>
      <c r="C424" s="77">
        <v>1600</v>
      </c>
      <c r="D424" s="75">
        <v>1.94</v>
      </c>
    </row>
    <row r="425" spans="1:4">
      <c r="A425" s="76" t="s">
        <v>930</v>
      </c>
      <c r="B425" s="73" t="s">
        <v>931</v>
      </c>
      <c r="C425" s="77">
        <v>1180</v>
      </c>
      <c r="D425" s="75">
        <v>1.99</v>
      </c>
    </row>
    <row r="426" spans="1:4">
      <c r="A426" s="76" t="s">
        <v>932</v>
      </c>
      <c r="B426" s="73" t="s">
        <v>933</v>
      </c>
      <c r="C426" s="74">
        <v>36</v>
      </c>
      <c r="D426" s="75">
        <v>2.11</v>
      </c>
    </row>
    <row r="427" spans="1:4">
      <c r="A427" s="76" t="s">
        <v>934</v>
      </c>
      <c r="B427" s="73" t="s">
        <v>935</v>
      </c>
      <c r="C427" s="74">
        <v>60</v>
      </c>
      <c r="D427" s="75">
        <v>1.18</v>
      </c>
    </row>
    <row r="428" spans="1:4" ht="22.5">
      <c r="A428" s="76" t="s">
        <v>936</v>
      </c>
      <c r="B428" s="73" t="s">
        <v>937</v>
      </c>
      <c r="C428" s="74">
        <v>420</v>
      </c>
      <c r="D428" s="75">
        <v>1.18</v>
      </c>
    </row>
    <row r="429" spans="1:4" ht="22.5">
      <c r="A429" s="76" t="s">
        <v>938</v>
      </c>
      <c r="B429" s="73" t="s">
        <v>939</v>
      </c>
      <c r="C429" s="74">
        <v>420</v>
      </c>
      <c r="D429" s="75">
        <v>1.27</v>
      </c>
    </row>
    <row r="430" spans="1:4">
      <c r="A430" s="76" t="s">
        <v>940</v>
      </c>
      <c r="B430" s="73" t="s">
        <v>941</v>
      </c>
      <c r="C430" s="74">
        <v>395</v>
      </c>
      <c r="D430" s="75">
        <v>2.5099999999999998</v>
      </c>
    </row>
    <row r="431" spans="1:4">
      <c r="A431" s="76" t="s">
        <v>942</v>
      </c>
      <c r="B431" s="73" t="s">
        <v>943</v>
      </c>
      <c r="C431" s="77">
        <v>1140</v>
      </c>
      <c r="D431" s="75">
        <v>2.1800000000000002</v>
      </c>
    </row>
    <row r="432" spans="1:4" ht="22.5">
      <c r="A432" s="76" t="s">
        <v>944</v>
      </c>
      <c r="B432" s="73" t="s">
        <v>945</v>
      </c>
      <c r="C432" s="77">
        <v>2100</v>
      </c>
      <c r="D432" s="75">
        <v>2.02</v>
      </c>
    </row>
    <row r="433" spans="1:4">
      <c r="A433" s="76" t="s">
        <v>946</v>
      </c>
      <c r="B433" s="73" t="s">
        <v>947</v>
      </c>
      <c r="C433" s="77">
        <v>1495</v>
      </c>
      <c r="D433" s="75">
        <v>2.31</v>
      </c>
    </row>
    <row r="434" spans="1:4">
      <c r="A434" s="76" t="s">
        <v>948</v>
      </c>
      <c r="B434" s="73" t="s">
        <v>949</v>
      </c>
      <c r="C434" s="74">
        <v>279</v>
      </c>
      <c r="D434" s="75">
        <v>2.57</v>
      </c>
    </row>
    <row r="435" spans="1:4">
      <c r="A435" s="76" t="s">
        <v>950</v>
      </c>
      <c r="B435" s="73" t="s">
        <v>951</v>
      </c>
      <c r="C435" s="77">
        <v>1605</v>
      </c>
      <c r="D435" s="75">
        <v>2.37</v>
      </c>
    </row>
    <row r="436" spans="1:4">
      <c r="A436" s="76" t="s">
        <v>1038</v>
      </c>
      <c r="B436" s="73" t="s">
        <v>1039</v>
      </c>
      <c r="C436" s="74">
        <v>5</v>
      </c>
      <c r="D436" s="75">
        <v>1.93</v>
      </c>
    </row>
    <row r="437" spans="1:4">
      <c r="A437" s="76" t="s">
        <v>1040</v>
      </c>
      <c r="B437" s="73" t="s">
        <v>1041</v>
      </c>
      <c r="C437" s="74">
        <v>4</v>
      </c>
      <c r="D437" s="75">
        <v>6.2</v>
      </c>
    </row>
    <row r="438" spans="1:4">
      <c r="A438" s="76" t="s">
        <v>1042</v>
      </c>
      <c r="B438" s="73" t="s">
        <v>1043</v>
      </c>
      <c r="C438" s="74">
        <v>5</v>
      </c>
      <c r="D438" s="75">
        <v>6.21</v>
      </c>
    </row>
    <row r="439" spans="1:4">
      <c r="A439" s="76" t="s">
        <v>1044</v>
      </c>
      <c r="B439" s="73" t="s">
        <v>1045</v>
      </c>
      <c r="C439" s="74">
        <v>4</v>
      </c>
      <c r="D439" s="75">
        <v>2.61</v>
      </c>
    </row>
    <row r="440" spans="1:4">
      <c r="A440" s="76" t="s">
        <v>1046</v>
      </c>
      <c r="B440" s="73" t="s">
        <v>1047</v>
      </c>
      <c r="C440" s="74">
        <v>23</v>
      </c>
      <c r="D440" s="75">
        <v>5.88</v>
      </c>
    </row>
    <row r="441" spans="1:4">
      <c r="A441" s="76" t="s">
        <v>1048</v>
      </c>
      <c r="B441" s="73" t="s">
        <v>1049</v>
      </c>
      <c r="C441" s="74">
        <v>6</v>
      </c>
      <c r="D441" s="75">
        <v>8.2100000000000009</v>
      </c>
    </row>
    <row r="442" spans="1:4">
      <c r="A442" s="76" t="s">
        <v>1050</v>
      </c>
      <c r="B442" s="73" t="s">
        <v>1051</v>
      </c>
      <c r="C442" s="74">
        <v>25</v>
      </c>
      <c r="D442" s="75">
        <v>5.62</v>
      </c>
    </row>
    <row r="443" spans="1:4">
      <c r="A443" s="76" t="s">
        <v>1052</v>
      </c>
      <c r="B443" s="73" t="s">
        <v>1053</v>
      </c>
      <c r="C443" s="74">
        <v>25</v>
      </c>
      <c r="D443" s="75">
        <v>5.62</v>
      </c>
    </row>
    <row r="444" spans="1:4">
      <c r="A444" s="76" t="s">
        <v>1054</v>
      </c>
      <c r="B444" s="73" t="s">
        <v>1055</v>
      </c>
      <c r="C444" s="77">
        <v>1810</v>
      </c>
      <c r="D444" s="75">
        <v>3.38</v>
      </c>
    </row>
    <row r="445" spans="1:4">
      <c r="A445" s="157">
        <v>5281090</v>
      </c>
      <c r="B445" s="73" t="s">
        <v>1056</v>
      </c>
      <c r="C445" s="74">
        <v>150</v>
      </c>
      <c r="D445" s="75">
        <v>3.62</v>
      </c>
    </row>
    <row r="446" spans="1:4" ht="22.5">
      <c r="A446" s="76" t="s">
        <v>1057</v>
      </c>
      <c r="B446" s="73" t="s">
        <v>1058</v>
      </c>
      <c r="C446" s="74">
        <v>15</v>
      </c>
      <c r="D446" s="75">
        <v>4.53</v>
      </c>
    </row>
    <row r="447" spans="1:4">
      <c r="A447" s="76" t="s">
        <v>1059</v>
      </c>
      <c r="B447" s="73" t="s">
        <v>1060</v>
      </c>
      <c r="C447" s="74">
        <v>38</v>
      </c>
      <c r="D447" s="75">
        <v>4.79</v>
      </c>
    </row>
    <row r="448" spans="1:4">
      <c r="A448" s="76" t="s">
        <v>1061</v>
      </c>
      <c r="B448" s="73" t="s">
        <v>1062</v>
      </c>
      <c r="C448" s="74">
        <v>10</v>
      </c>
      <c r="D448" s="75">
        <v>8.9</v>
      </c>
    </row>
    <row r="449" spans="1:4">
      <c r="A449" s="76" t="s">
        <v>1063</v>
      </c>
      <c r="B449" s="73" t="s">
        <v>1064</v>
      </c>
      <c r="C449" s="74">
        <v>20</v>
      </c>
      <c r="D449" s="75">
        <v>3.81</v>
      </c>
    </row>
    <row r="450" spans="1:4">
      <c r="A450" s="76" t="s">
        <v>1065</v>
      </c>
      <c r="B450" s="73" t="s">
        <v>1066</v>
      </c>
      <c r="C450" s="74">
        <v>54</v>
      </c>
      <c r="D450" s="75">
        <v>3.73</v>
      </c>
    </row>
    <row r="451" spans="1:4">
      <c r="A451" s="76" t="s">
        <v>1067</v>
      </c>
      <c r="B451" s="73" t="s">
        <v>1068</v>
      </c>
      <c r="C451" s="74">
        <v>29</v>
      </c>
      <c r="D451" s="75">
        <v>2.82</v>
      </c>
    </row>
    <row r="452" spans="1:4">
      <c r="A452" s="76" t="s">
        <v>1069</v>
      </c>
      <c r="B452" s="73" t="s">
        <v>1070</v>
      </c>
      <c r="C452" s="74">
        <v>8</v>
      </c>
      <c r="D452" s="75">
        <v>3.09</v>
      </c>
    </row>
    <row r="453" spans="1:4">
      <c r="A453" s="76" t="s">
        <v>1071</v>
      </c>
      <c r="B453" s="73" t="s">
        <v>1072</v>
      </c>
      <c r="C453" s="74">
        <v>30</v>
      </c>
      <c r="D453" s="75">
        <v>3.36</v>
      </c>
    </row>
    <row r="454" spans="1:4">
      <c r="A454" s="76" t="s">
        <v>1073</v>
      </c>
      <c r="B454" s="73" t="s">
        <v>1074</v>
      </c>
      <c r="C454" s="74">
        <v>19</v>
      </c>
      <c r="D454" s="75">
        <v>2.15</v>
      </c>
    </row>
    <row r="455" spans="1:4">
      <c r="A455" s="76" t="s">
        <v>1075</v>
      </c>
      <c r="B455" s="73" t="s">
        <v>1076</v>
      </c>
      <c r="C455" s="74">
        <v>4</v>
      </c>
      <c r="D455" s="75">
        <v>2.15</v>
      </c>
    </row>
    <row r="456" spans="1:4">
      <c r="A456" s="76" t="s">
        <v>1077</v>
      </c>
      <c r="B456" s="73" t="s">
        <v>1078</v>
      </c>
      <c r="C456" s="74">
        <v>27</v>
      </c>
      <c r="D456" s="75">
        <v>3.52</v>
      </c>
    </row>
    <row r="457" spans="1:4">
      <c r="A457" s="76" t="s">
        <v>1079</v>
      </c>
      <c r="B457" s="73" t="s">
        <v>1080</v>
      </c>
      <c r="C457" s="74">
        <v>29</v>
      </c>
      <c r="D457" s="75">
        <v>2.82</v>
      </c>
    </row>
    <row r="458" spans="1:4">
      <c r="A458" s="76" t="s">
        <v>1081</v>
      </c>
      <c r="B458" s="73" t="s">
        <v>1082</v>
      </c>
      <c r="C458" s="74">
        <v>9</v>
      </c>
      <c r="D458" s="75">
        <v>2.5499999999999998</v>
      </c>
    </row>
    <row r="459" spans="1:4" ht="22.5">
      <c r="A459" s="76" t="s">
        <v>1083</v>
      </c>
      <c r="B459" s="73" t="s">
        <v>1084</v>
      </c>
      <c r="C459" s="74">
        <v>5</v>
      </c>
      <c r="D459" s="75">
        <v>4.03</v>
      </c>
    </row>
    <row r="460" spans="1:4" ht="22.5">
      <c r="A460" s="76" t="s">
        <v>1085</v>
      </c>
      <c r="B460" s="73" t="s">
        <v>1086</v>
      </c>
      <c r="C460" s="74">
        <v>4</v>
      </c>
      <c r="D460" s="75">
        <v>3.01</v>
      </c>
    </row>
    <row r="461" spans="1:4" ht="22.5">
      <c r="A461" s="76" t="s">
        <v>1087</v>
      </c>
      <c r="B461" s="73" t="s">
        <v>1088</v>
      </c>
      <c r="C461" s="74">
        <v>13</v>
      </c>
      <c r="D461" s="75">
        <v>3</v>
      </c>
    </row>
    <row r="462" spans="1:4" ht="22.5">
      <c r="A462" s="76" t="s">
        <v>1089</v>
      </c>
      <c r="B462" s="73" t="s">
        <v>1090</v>
      </c>
      <c r="C462" s="74">
        <v>5</v>
      </c>
      <c r="D462" s="75">
        <v>3.06</v>
      </c>
    </row>
    <row r="463" spans="1:4">
      <c r="A463" s="76" t="s">
        <v>1091</v>
      </c>
      <c r="B463" s="73" t="s">
        <v>1092</v>
      </c>
      <c r="C463" s="74">
        <v>54</v>
      </c>
      <c r="D463" s="75">
        <v>2.95</v>
      </c>
    </row>
    <row r="464" spans="1:4">
      <c r="A464" s="76" t="s">
        <v>1093</v>
      </c>
      <c r="B464" s="73" t="s">
        <v>1094</v>
      </c>
      <c r="C464" s="74">
        <v>17</v>
      </c>
      <c r="D464" s="75">
        <v>2.95</v>
      </c>
    </row>
  </sheetData>
  <mergeCells count="1">
    <mergeCell ref="A251:B25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Ассортимент</vt:lpstr>
      <vt:lpstr>Склад</vt:lpstr>
      <vt:lpstr>Подборы производителей</vt:lpstr>
      <vt:lpstr>Пароли и Явки</vt:lpstr>
      <vt:lpstr>Почитать на досуге</vt:lpstr>
      <vt:lpstr>$</vt:lpstr>
      <vt:lpstr>Приход от 4.05</vt:lpstr>
      <vt:lpstr>Анализ цен от 9 мая 2020</vt:lpstr>
      <vt:lpstr>Прайс Мобил. ЦЕНЫ ЗА ЛИТР!!!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2020-06-29T20:22:59Z</dcterms:modified>
</cp:coreProperties>
</file>